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C:\Users\dzou\Desktop\SCTASK0303779\"/>
    </mc:Choice>
  </mc:AlternateContent>
  <xr:revisionPtr revIDLastSave="0" documentId="13_ncr:1_{7427F872-FBE4-431C-AEE0-E09D28C44039}" xr6:coauthVersionLast="45" xr6:coauthVersionMax="45" xr10:uidLastSave="{00000000-0000-0000-0000-000000000000}"/>
  <bookViews>
    <workbookView xWindow="-120" yWindow="-120" windowWidth="29040" windowHeight="15840" xr2:uid="{DEEDE4EC-3CF6-4716-B169-479A7B02AB3F}"/>
  </bookViews>
  <sheets>
    <sheet name="distsum" sheetId="1" r:id="rId1"/>
  </sheets>
  <externalReferences>
    <externalReference r:id="rId2"/>
    <externalReference r:id="rId3"/>
  </externalReferences>
  <definedNames>
    <definedName name="_c1_">[1]c1!$A$10:$CV$82</definedName>
    <definedName name="_c10_">[1]c10!$A$10:$CV$82</definedName>
    <definedName name="_c2_">[1]c2!$A$10:$CV$84</definedName>
    <definedName name="_c3_">[1]c3!$A$10:$CV$84</definedName>
    <definedName name="_c4_">[1]c4!$A$10:$CV$84</definedName>
    <definedName name="_c5_">[1]c5!$A$10:$CC$82</definedName>
    <definedName name="_c6_">[1]c6!$A$10:$CV$82</definedName>
    <definedName name="_c7_">[1]c7!$A$10:$CV$84</definedName>
    <definedName name="_c8_">[1]c8!$A$10:$CV$84</definedName>
    <definedName name="_c9_">[1]c9!$A$10:$CV$82</definedName>
    <definedName name="_xlnm._FilterDatabase" localSheetId="0" hidden="1">distsum!$A$9:$EF$448</definedName>
    <definedName name="_Key1" hidden="1">[2]CALC!#REF!</definedName>
    <definedName name="_Key2" hidden="1">[2]CALC!#REF!</definedName>
    <definedName name="_Order1" hidden="1">255</definedName>
    <definedName name="_Order2" hidden="1">255</definedName>
    <definedName name="chacomp">[1]chacheck!$A$10:$BI$84</definedName>
    <definedName name="code436">[1]codes!$A$10:$D$448</definedName>
    <definedName name="codeCHA">[1]codes!$F$10:$H$82</definedName>
    <definedName name="d1_">[1]d1!$A$9:$EE$449</definedName>
    <definedName name="d2_">[1]d2!$10:$449</definedName>
    <definedName name="d3_">[1]d3!$A$10:$EE$449</definedName>
    <definedName name="d4_">[1]d4!$A$10:$EE$449</definedName>
    <definedName name="d5_">[1]d5!$A$10:$EE$449</definedName>
    <definedName name="d6_">[1]d6!$A$10:$EE$449</definedName>
    <definedName name="d7_">[1]d7!$A$10:$EK$449</definedName>
    <definedName name="d8_">[1]d8!$A$10:$EA$449</definedName>
    <definedName name="d9_">[1]d9!$A$10:$EA$449</definedName>
    <definedName name="distcomp">[1]distcheck!$A$10:$BZ$451</definedName>
    <definedName name="ignore" hidden="1">[2]CALC!#REF!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11" i="1" l="1"/>
  <c r="K12" i="1"/>
  <c r="K13" i="1"/>
  <c r="K14" i="1"/>
  <c r="K15" i="1"/>
  <c r="K16" i="1"/>
  <c r="K17" i="1"/>
  <c r="K18" i="1"/>
  <c r="K19" i="1"/>
  <c r="K20" i="1"/>
  <c r="K21" i="1"/>
  <c r="K22" i="1"/>
  <c r="K23" i="1"/>
  <c r="K24" i="1"/>
  <c r="K25" i="1"/>
  <c r="K26" i="1"/>
  <c r="K27" i="1"/>
  <c r="K28" i="1"/>
  <c r="K29" i="1"/>
  <c r="K30" i="1"/>
  <c r="K31" i="1"/>
  <c r="K32" i="1"/>
  <c r="K33" i="1"/>
  <c r="K34" i="1"/>
  <c r="K35" i="1"/>
  <c r="K36" i="1"/>
  <c r="K37" i="1"/>
  <c r="K38" i="1"/>
  <c r="K39" i="1"/>
  <c r="K40" i="1"/>
  <c r="K41" i="1"/>
  <c r="K42" i="1"/>
  <c r="K43" i="1"/>
  <c r="K44" i="1"/>
  <c r="K45" i="1"/>
  <c r="K46" i="1"/>
  <c r="K47" i="1"/>
  <c r="K48" i="1"/>
  <c r="K49" i="1"/>
  <c r="K50" i="1"/>
  <c r="K51" i="1"/>
  <c r="K52" i="1"/>
  <c r="K53" i="1"/>
  <c r="K54" i="1"/>
  <c r="K55" i="1"/>
  <c r="K56" i="1"/>
  <c r="K57" i="1"/>
  <c r="K58" i="1"/>
  <c r="K59" i="1"/>
  <c r="K60" i="1"/>
  <c r="K61" i="1"/>
  <c r="K62" i="1"/>
  <c r="K63" i="1"/>
  <c r="K64" i="1"/>
  <c r="K65" i="1"/>
  <c r="K66" i="1"/>
  <c r="K67" i="1"/>
  <c r="K68" i="1"/>
  <c r="K69" i="1"/>
  <c r="K70" i="1"/>
  <c r="K71" i="1"/>
  <c r="K72" i="1"/>
  <c r="K73" i="1"/>
  <c r="K74" i="1"/>
  <c r="K75" i="1"/>
  <c r="K76" i="1"/>
  <c r="K77" i="1"/>
  <c r="K78" i="1"/>
  <c r="K79" i="1"/>
  <c r="K80" i="1"/>
  <c r="K81" i="1"/>
  <c r="K82" i="1"/>
  <c r="K83" i="1"/>
  <c r="K84" i="1"/>
  <c r="K85" i="1"/>
  <c r="K86" i="1"/>
  <c r="K87" i="1"/>
  <c r="K88" i="1"/>
  <c r="K89" i="1"/>
  <c r="K90" i="1"/>
  <c r="K91" i="1"/>
  <c r="K92" i="1"/>
  <c r="K93" i="1"/>
  <c r="K94" i="1"/>
  <c r="K95" i="1"/>
  <c r="K96" i="1"/>
  <c r="K97" i="1"/>
  <c r="K98" i="1"/>
  <c r="K99" i="1"/>
  <c r="K100" i="1"/>
  <c r="K101" i="1"/>
  <c r="K102" i="1"/>
  <c r="K103" i="1"/>
  <c r="K104" i="1"/>
  <c r="K105" i="1"/>
  <c r="K106" i="1"/>
  <c r="K107" i="1"/>
  <c r="K108" i="1"/>
  <c r="K109" i="1"/>
  <c r="K110" i="1"/>
  <c r="K111" i="1"/>
  <c r="K112" i="1"/>
  <c r="K113" i="1"/>
  <c r="K114" i="1"/>
  <c r="K115" i="1"/>
  <c r="K116" i="1"/>
  <c r="K117" i="1"/>
  <c r="K118" i="1"/>
  <c r="K119" i="1"/>
  <c r="K120" i="1"/>
  <c r="K121" i="1"/>
  <c r="K122" i="1"/>
  <c r="K123" i="1"/>
  <c r="K124" i="1"/>
  <c r="K125" i="1"/>
  <c r="K126" i="1"/>
  <c r="K127" i="1"/>
  <c r="K128" i="1"/>
  <c r="K129" i="1"/>
  <c r="K130" i="1"/>
  <c r="K131" i="1"/>
  <c r="K132" i="1"/>
  <c r="K133" i="1"/>
  <c r="K134" i="1"/>
  <c r="K135" i="1"/>
  <c r="K136" i="1"/>
  <c r="K137" i="1"/>
  <c r="K138" i="1"/>
  <c r="K139" i="1"/>
  <c r="K140" i="1"/>
  <c r="K141" i="1"/>
  <c r="K142" i="1"/>
  <c r="K143" i="1"/>
  <c r="K144" i="1"/>
  <c r="K145" i="1"/>
  <c r="K146" i="1"/>
  <c r="K147" i="1"/>
  <c r="K148" i="1"/>
  <c r="K149" i="1"/>
  <c r="K150" i="1"/>
  <c r="K151" i="1"/>
  <c r="K152" i="1"/>
  <c r="K153" i="1"/>
  <c r="K154" i="1"/>
  <c r="K155" i="1"/>
  <c r="K156" i="1"/>
  <c r="K157" i="1"/>
  <c r="K158" i="1"/>
  <c r="K159" i="1"/>
  <c r="K160" i="1"/>
  <c r="K161" i="1"/>
  <c r="K162" i="1"/>
  <c r="K163" i="1"/>
  <c r="K164" i="1"/>
  <c r="K165" i="1"/>
  <c r="K166" i="1"/>
  <c r="K167" i="1"/>
  <c r="K168" i="1"/>
  <c r="K169" i="1"/>
  <c r="K170" i="1"/>
  <c r="K171" i="1"/>
  <c r="K172" i="1"/>
  <c r="K173" i="1"/>
  <c r="K174" i="1"/>
  <c r="K175" i="1"/>
  <c r="K176" i="1"/>
  <c r="K177" i="1"/>
  <c r="K178" i="1"/>
  <c r="K179" i="1"/>
  <c r="K180" i="1"/>
  <c r="K181" i="1"/>
  <c r="K182" i="1"/>
  <c r="K183" i="1"/>
  <c r="K184" i="1"/>
  <c r="K185" i="1"/>
  <c r="K186" i="1"/>
  <c r="K187" i="1"/>
  <c r="K188" i="1"/>
  <c r="K189" i="1"/>
  <c r="K190" i="1"/>
  <c r="K191" i="1"/>
  <c r="K192" i="1"/>
  <c r="K193" i="1"/>
  <c r="K194" i="1"/>
  <c r="K195" i="1"/>
  <c r="K196" i="1"/>
  <c r="K197" i="1"/>
  <c r="K198" i="1"/>
  <c r="K199" i="1"/>
  <c r="K200" i="1"/>
  <c r="K201" i="1"/>
  <c r="K202" i="1"/>
  <c r="K203" i="1"/>
  <c r="K204" i="1"/>
  <c r="K205" i="1"/>
  <c r="K206" i="1"/>
  <c r="K207" i="1"/>
  <c r="K208" i="1"/>
  <c r="K209" i="1"/>
  <c r="K210" i="1"/>
  <c r="K211" i="1"/>
  <c r="K212" i="1"/>
  <c r="K213" i="1"/>
  <c r="K214" i="1"/>
  <c r="K215" i="1"/>
  <c r="K216" i="1"/>
  <c r="K217" i="1"/>
  <c r="K218" i="1"/>
  <c r="K219" i="1"/>
  <c r="K220" i="1"/>
  <c r="K221" i="1"/>
  <c r="K222" i="1"/>
  <c r="K223" i="1"/>
  <c r="K224" i="1"/>
  <c r="K225" i="1"/>
  <c r="K226" i="1"/>
  <c r="K227" i="1"/>
  <c r="K228" i="1"/>
  <c r="K229" i="1"/>
  <c r="K230" i="1"/>
  <c r="K231" i="1"/>
  <c r="K232" i="1"/>
  <c r="K233" i="1"/>
  <c r="K234" i="1"/>
  <c r="K235" i="1"/>
  <c r="K236" i="1"/>
  <c r="K237" i="1"/>
  <c r="K238" i="1"/>
  <c r="K239" i="1"/>
  <c r="K240" i="1"/>
  <c r="K241" i="1"/>
  <c r="K242" i="1"/>
  <c r="K243" i="1"/>
  <c r="K244" i="1"/>
  <c r="K245" i="1"/>
  <c r="K246" i="1"/>
  <c r="K247" i="1"/>
  <c r="K248" i="1"/>
  <c r="K249" i="1"/>
  <c r="K250" i="1"/>
  <c r="K251" i="1"/>
  <c r="K252" i="1"/>
  <c r="K253" i="1"/>
  <c r="K254" i="1"/>
  <c r="K255" i="1"/>
  <c r="K256" i="1"/>
  <c r="K257" i="1"/>
  <c r="K258" i="1"/>
  <c r="K259" i="1"/>
  <c r="K260" i="1"/>
  <c r="K261" i="1"/>
  <c r="K262" i="1"/>
  <c r="K263" i="1"/>
  <c r="K264" i="1"/>
  <c r="K265" i="1"/>
  <c r="K266" i="1"/>
  <c r="K267" i="1"/>
  <c r="K268" i="1"/>
  <c r="K269" i="1"/>
  <c r="K270" i="1"/>
  <c r="K271" i="1"/>
  <c r="K272" i="1"/>
  <c r="K273" i="1"/>
  <c r="K274" i="1"/>
  <c r="K275" i="1"/>
  <c r="K276" i="1"/>
  <c r="K277" i="1"/>
  <c r="K278" i="1"/>
  <c r="K279" i="1"/>
  <c r="K280" i="1"/>
  <c r="K281" i="1"/>
  <c r="K282" i="1"/>
  <c r="K283" i="1"/>
  <c r="K284" i="1"/>
  <c r="K285" i="1"/>
  <c r="K286" i="1"/>
  <c r="K287" i="1"/>
  <c r="K288" i="1"/>
  <c r="K289" i="1"/>
  <c r="K290" i="1"/>
  <c r="K291" i="1"/>
  <c r="K292" i="1"/>
  <c r="K293" i="1"/>
  <c r="K294" i="1"/>
  <c r="K295" i="1"/>
  <c r="K296" i="1"/>
  <c r="K297" i="1"/>
  <c r="K298" i="1"/>
  <c r="K299" i="1"/>
  <c r="K300" i="1"/>
  <c r="K301" i="1"/>
  <c r="K302" i="1"/>
  <c r="K303" i="1"/>
  <c r="K304" i="1"/>
  <c r="K305" i="1"/>
  <c r="K306" i="1"/>
  <c r="K307" i="1"/>
  <c r="K308" i="1"/>
  <c r="K309" i="1"/>
  <c r="K310" i="1"/>
  <c r="K311" i="1"/>
  <c r="K312" i="1"/>
  <c r="K313" i="1"/>
  <c r="K314" i="1"/>
  <c r="K315" i="1"/>
  <c r="K316" i="1"/>
  <c r="K317" i="1"/>
  <c r="K318" i="1"/>
  <c r="K319" i="1"/>
  <c r="K320" i="1"/>
  <c r="K321" i="1"/>
  <c r="K322" i="1"/>
  <c r="K323" i="1"/>
  <c r="K324" i="1"/>
  <c r="K325" i="1"/>
  <c r="K326" i="1"/>
  <c r="K327" i="1"/>
  <c r="K328" i="1"/>
  <c r="K329" i="1"/>
  <c r="K330" i="1"/>
  <c r="K331" i="1"/>
  <c r="K332" i="1"/>
  <c r="K333" i="1"/>
  <c r="K334" i="1"/>
  <c r="K335" i="1"/>
  <c r="K336" i="1"/>
  <c r="K337" i="1"/>
  <c r="K338" i="1"/>
  <c r="K339" i="1"/>
  <c r="K340" i="1"/>
  <c r="K341" i="1"/>
  <c r="K342" i="1"/>
  <c r="K343" i="1"/>
  <c r="K344" i="1"/>
  <c r="K345" i="1"/>
  <c r="K346" i="1"/>
  <c r="K347" i="1"/>
  <c r="K348" i="1"/>
  <c r="K349" i="1"/>
  <c r="K350" i="1"/>
  <c r="K351" i="1"/>
  <c r="K352" i="1"/>
  <c r="K353" i="1"/>
  <c r="K354" i="1"/>
  <c r="K355" i="1"/>
  <c r="K356" i="1"/>
  <c r="K357" i="1"/>
  <c r="K358" i="1"/>
  <c r="K359" i="1"/>
  <c r="K360" i="1"/>
  <c r="K361" i="1"/>
  <c r="K362" i="1"/>
  <c r="K363" i="1"/>
  <c r="K364" i="1"/>
  <c r="K365" i="1"/>
  <c r="K366" i="1"/>
  <c r="K367" i="1"/>
  <c r="K368" i="1"/>
  <c r="K369" i="1"/>
  <c r="K370" i="1"/>
  <c r="K371" i="1"/>
  <c r="K372" i="1"/>
  <c r="K373" i="1"/>
  <c r="K374" i="1"/>
  <c r="K375" i="1"/>
  <c r="K376" i="1"/>
  <c r="K377" i="1"/>
  <c r="K378" i="1"/>
  <c r="K379" i="1"/>
  <c r="K380" i="1"/>
  <c r="K381" i="1"/>
  <c r="K382" i="1"/>
  <c r="K383" i="1"/>
  <c r="K384" i="1"/>
  <c r="K385" i="1"/>
  <c r="K386" i="1"/>
  <c r="K387" i="1"/>
  <c r="K388" i="1"/>
  <c r="K389" i="1"/>
  <c r="K390" i="1"/>
  <c r="K391" i="1"/>
  <c r="K392" i="1"/>
  <c r="K393" i="1"/>
  <c r="K394" i="1"/>
  <c r="K395" i="1"/>
  <c r="K396" i="1"/>
  <c r="K397" i="1"/>
  <c r="K398" i="1"/>
  <c r="K399" i="1"/>
  <c r="K400" i="1"/>
  <c r="K401" i="1"/>
  <c r="K402" i="1"/>
  <c r="K403" i="1"/>
  <c r="K404" i="1"/>
  <c r="K405" i="1"/>
  <c r="K406" i="1"/>
  <c r="K407" i="1"/>
  <c r="K408" i="1"/>
  <c r="K409" i="1"/>
  <c r="K410" i="1"/>
  <c r="K411" i="1"/>
  <c r="K412" i="1"/>
  <c r="K413" i="1"/>
  <c r="K414" i="1"/>
  <c r="K415" i="1"/>
  <c r="K416" i="1"/>
  <c r="K417" i="1"/>
  <c r="K418" i="1"/>
  <c r="K419" i="1"/>
  <c r="K420" i="1"/>
  <c r="K421" i="1"/>
  <c r="K422" i="1"/>
  <c r="K423" i="1"/>
  <c r="K424" i="1"/>
  <c r="K425" i="1"/>
  <c r="K426" i="1"/>
  <c r="K427" i="1"/>
  <c r="K428" i="1"/>
  <c r="K429" i="1"/>
  <c r="K430" i="1"/>
  <c r="K431" i="1"/>
  <c r="K432" i="1"/>
  <c r="K433" i="1"/>
  <c r="K434" i="1"/>
  <c r="K435" i="1"/>
  <c r="K436" i="1"/>
  <c r="K437" i="1"/>
  <c r="K438" i="1"/>
  <c r="K439" i="1"/>
  <c r="K440" i="1"/>
  <c r="K441" i="1"/>
  <c r="K442" i="1"/>
  <c r="K443" i="1"/>
  <c r="K444" i="1"/>
  <c r="K445" i="1"/>
  <c r="K446" i="1"/>
  <c r="K447" i="1"/>
  <c r="K448" i="1"/>
  <c r="K10" i="1"/>
  <c r="CI448" i="1"/>
  <c r="CD448" i="1"/>
  <c r="CF448" i="1" s="1"/>
  <c r="AZ448" i="1"/>
  <c r="AY448" i="1"/>
  <c r="AX448" i="1"/>
  <c r="AW448" i="1"/>
  <c r="AV448" i="1"/>
  <c r="AU448" i="1"/>
  <c r="S448" i="1"/>
  <c r="R448" i="1"/>
  <c r="Q448" i="1"/>
  <c r="P448" i="1"/>
  <c r="G448" i="1"/>
  <c r="J448" i="1" s="1"/>
  <c r="F448" i="1"/>
  <c r="E448" i="1"/>
  <c r="H448" i="1" s="1"/>
  <c r="D448" i="1"/>
  <c r="CI447" i="1"/>
  <c r="CD447" i="1"/>
  <c r="CF447" i="1" s="1"/>
  <c r="AZ447" i="1"/>
  <c r="AY447" i="1"/>
  <c r="AX447" i="1"/>
  <c r="AW447" i="1"/>
  <c r="AV447" i="1"/>
  <c r="AU447" i="1"/>
  <c r="S447" i="1"/>
  <c r="R447" i="1"/>
  <c r="Q447" i="1"/>
  <c r="P447" i="1"/>
  <c r="J447" i="1"/>
  <c r="G447" i="1"/>
  <c r="F447" i="1"/>
  <c r="E447" i="1"/>
  <c r="H447" i="1" s="1"/>
  <c r="D447" i="1"/>
  <c r="CI446" i="1"/>
  <c r="CD446" i="1"/>
  <c r="CF446" i="1" s="1"/>
  <c r="AZ446" i="1"/>
  <c r="AY446" i="1"/>
  <c r="AX446" i="1"/>
  <c r="AW446" i="1"/>
  <c r="AV446" i="1"/>
  <c r="AU446" i="1"/>
  <c r="S446" i="1"/>
  <c r="R446" i="1"/>
  <c r="Q446" i="1"/>
  <c r="P446" i="1"/>
  <c r="J446" i="1"/>
  <c r="G446" i="1"/>
  <c r="F446" i="1"/>
  <c r="E446" i="1"/>
  <c r="H446" i="1" s="1"/>
  <c r="D446" i="1"/>
  <c r="CI445" i="1"/>
  <c r="CF445" i="1"/>
  <c r="CD445" i="1"/>
  <c r="AZ445" i="1"/>
  <c r="AY445" i="1"/>
  <c r="AX445" i="1"/>
  <c r="AW445" i="1"/>
  <c r="AV445" i="1"/>
  <c r="AU445" i="1"/>
  <c r="S445" i="1"/>
  <c r="R445" i="1"/>
  <c r="Q445" i="1"/>
  <c r="P445" i="1"/>
  <c r="H445" i="1"/>
  <c r="G445" i="1"/>
  <c r="J445" i="1" s="1"/>
  <c r="F445" i="1"/>
  <c r="E445" i="1"/>
  <c r="D445" i="1"/>
  <c r="CI444" i="1"/>
  <c r="CF444" i="1"/>
  <c r="CD444" i="1"/>
  <c r="AZ444" i="1"/>
  <c r="AY444" i="1"/>
  <c r="AX444" i="1"/>
  <c r="AW444" i="1"/>
  <c r="AV444" i="1"/>
  <c r="AU444" i="1"/>
  <c r="S444" i="1"/>
  <c r="R444" i="1"/>
  <c r="Q444" i="1"/>
  <c r="P444" i="1"/>
  <c r="G444" i="1"/>
  <c r="J444" i="1" s="1"/>
  <c r="F444" i="1"/>
  <c r="E444" i="1"/>
  <c r="H444" i="1" s="1"/>
  <c r="D444" i="1"/>
  <c r="CI443" i="1"/>
  <c r="CD443" i="1"/>
  <c r="CF443" i="1" s="1"/>
  <c r="CJ443" i="1" s="1"/>
  <c r="W443" i="1" s="1"/>
  <c r="AZ443" i="1"/>
  <c r="AY443" i="1"/>
  <c r="AX443" i="1"/>
  <c r="AW443" i="1"/>
  <c r="AV443" i="1"/>
  <c r="AU443" i="1"/>
  <c r="S443" i="1"/>
  <c r="R443" i="1"/>
  <c r="Q443" i="1"/>
  <c r="P443" i="1"/>
  <c r="J443" i="1"/>
  <c r="G443" i="1"/>
  <c r="F443" i="1"/>
  <c r="E443" i="1"/>
  <c r="D443" i="1"/>
  <c r="CJ442" i="1"/>
  <c r="W442" i="1" s="1"/>
  <c r="CI442" i="1"/>
  <c r="CF442" i="1"/>
  <c r="CD442" i="1"/>
  <c r="AZ442" i="1"/>
  <c r="AY442" i="1"/>
  <c r="AX442" i="1"/>
  <c r="AW442" i="1"/>
  <c r="AV442" i="1"/>
  <c r="AU442" i="1"/>
  <c r="S442" i="1"/>
  <c r="R442" i="1"/>
  <c r="Q442" i="1"/>
  <c r="P442" i="1"/>
  <c r="J442" i="1"/>
  <c r="G442" i="1"/>
  <c r="F442" i="1"/>
  <c r="E442" i="1"/>
  <c r="H442" i="1" s="1"/>
  <c r="D442" i="1"/>
  <c r="CI441" i="1"/>
  <c r="CF441" i="1"/>
  <c r="CD441" i="1"/>
  <c r="AZ441" i="1"/>
  <c r="AY441" i="1"/>
  <c r="AX441" i="1"/>
  <c r="AW441" i="1"/>
  <c r="AV441" i="1"/>
  <c r="AU441" i="1"/>
  <c r="S441" i="1"/>
  <c r="R441" i="1"/>
  <c r="Q441" i="1"/>
  <c r="P441" i="1"/>
  <c r="H441" i="1"/>
  <c r="G441" i="1"/>
  <c r="J441" i="1" s="1"/>
  <c r="F441" i="1"/>
  <c r="E441" i="1"/>
  <c r="D441" i="1"/>
  <c r="CI440" i="1"/>
  <c r="CF440" i="1"/>
  <c r="CD440" i="1"/>
  <c r="AZ440" i="1"/>
  <c r="AY440" i="1"/>
  <c r="AX440" i="1"/>
  <c r="AW440" i="1"/>
  <c r="AV440" i="1"/>
  <c r="AU440" i="1"/>
  <c r="S440" i="1"/>
  <c r="R440" i="1"/>
  <c r="Q440" i="1"/>
  <c r="P440" i="1"/>
  <c r="G440" i="1"/>
  <c r="J440" i="1" s="1"/>
  <c r="F440" i="1"/>
  <c r="E440" i="1"/>
  <c r="D440" i="1"/>
  <c r="CI439" i="1"/>
  <c r="CD439" i="1"/>
  <c r="CF439" i="1" s="1"/>
  <c r="CJ439" i="1" s="1"/>
  <c r="W439" i="1" s="1"/>
  <c r="AZ439" i="1"/>
  <c r="AY439" i="1"/>
  <c r="AX439" i="1"/>
  <c r="AW439" i="1"/>
  <c r="AV439" i="1"/>
  <c r="AU439" i="1"/>
  <c r="S439" i="1"/>
  <c r="R439" i="1"/>
  <c r="Q439" i="1"/>
  <c r="P439" i="1"/>
  <c r="J439" i="1"/>
  <c r="G439" i="1"/>
  <c r="F439" i="1"/>
  <c r="E439" i="1"/>
  <c r="D439" i="1"/>
  <c r="CJ438" i="1"/>
  <c r="W438" i="1" s="1"/>
  <c r="CI438" i="1"/>
  <c r="CF438" i="1"/>
  <c r="CD438" i="1"/>
  <c r="AZ438" i="1"/>
  <c r="AY438" i="1"/>
  <c r="AX438" i="1"/>
  <c r="AW438" i="1"/>
  <c r="AV438" i="1"/>
  <c r="AU438" i="1"/>
  <c r="S438" i="1"/>
  <c r="R438" i="1"/>
  <c r="Q438" i="1"/>
  <c r="P438" i="1"/>
  <c r="J438" i="1"/>
  <c r="G438" i="1"/>
  <c r="F438" i="1"/>
  <c r="E438" i="1"/>
  <c r="H438" i="1" s="1"/>
  <c r="D438" i="1"/>
  <c r="CI437" i="1"/>
  <c r="CF437" i="1"/>
  <c r="CD437" i="1"/>
  <c r="AZ437" i="1"/>
  <c r="AY437" i="1"/>
  <c r="AX437" i="1"/>
  <c r="AW437" i="1"/>
  <c r="AV437" i="1"/>
  <c r="AU437" i="1"/>
  <c r="S437" i="1"/>
  <c r="R437" i="1"/>
  <c r="Q437" i="1"/>
  <c r="P437" i="1"/>
  <c r="H437" i="1"/>
  <c r="G437" i="1"/>
  <c r="J437" i="1" s="1"/>
  <c r="F437" i="1"/>
  <c r="E437" i="1"/>
  <c r="D437" i="1"/>
  <c r="CI436" i="1"/>
  <c r="CF436" i="1"/>
  <c r="CD436" i="1"/>
  <c r="AZ436" i="1"/>
  <c r="AY436" i="1"/>
  <c r="AX436" i="1"/>
  <c r="AW436" i="1"/>
  <c r="AV436" i="1"/>
  <c r="AU436" i="1"/>
  <c r="S436" i="1"/>
  <c r="R436" i="1"/>
  <c r="Q436" i="1"/>
  <c r="P436" i="1"/>
  <c r="G436" i="1"/>
  <c r="J436" i="1" s="1"/>
  <c r="F436" i="1"/>
  <c r="E436" i="1"/>
  <c r="H436" i="1" s="1"/>
  <c r="D436" i="1"/>
  <c r="CI435" i="1"/>
  <c r="CD435" i="1"/>
  <c r="CF435" i="1" s="1"/>
  <c r="CJ435" i="1" s="1"/>
  <c r="W435" i="1" s="1"/>
  <c r="AZ435" i="1"/>
  <c r="AY435" i="1"/>
  <c r="AX435" i="1"/>
  <c r="AW435" i="1"/>
  <c r="AV435" i="1"/>
  <c r="AU435" i="1"/>
  <c r="S435" i="1"/>
  <c r="R435" i="1"/>
  <c r="Q435" i="1"/>
  <c r="P435" i="1"/>
  <c r="J435" i="1"/>
  <c r="G435" i="1"/>
  <c r="F435" i="1"/>
  <c r="E435" i="1"/>
  <c r="D435" i="1"/>
  <c r="CJ434" i="1"/>
  <c r="W434" i="1" s="1"/>
  <c r="CI434" i="1"/>
  <c r="CF434" i="1"/>
  <c r="CD434" i="1"/>
  <c r="AZ434" i="1"/>
  <c r="AY434" i="1"/>
  <c r="AX434" i="1"/>
  <c r="AW434" i="1"/>
  <c r="AV434" i="1"/>
  <c r="AU434" i="1"/>
  <c r="S434" i="1"/>
  <c r="R434" i="1"/>
  <c r="Q434" i="1"/>
  <c r="P434" i="1"/>
  <c r="J434" i="1"/>
  <c r="G434" i="1"/>
  <c r="F434" i="1"/>
  <c r="E434" i="1"/>
  <c r="H434" i="1" s="1"/>
  <c r="D434" i="1"/>
  <c r="CI433" i="1"/>
  <c r="CF433" i="1"/>
  <c r="CD433" i="1"/>
  <c r="AZ433" i="1"/>
  <c r="AY433" i="1"/>
  <c r="AX433" i="1"/>
  <c r="AW433" i="1"/>
  <c r="AV433" i="1"/>
  <c r="AU433" i="1"/>
  <c r="S433" i="1"/>
  <c r="R433" i="1"/>
  <c r="Q433" i="1"/>
  <c r="P433" i="1"/>
  <c r="H433" i="1"/>
  <c r="G433" i="1"/>
  <c r="J433" i="1" s="1"/>
  <c r="F433" i="1"/>
  <c r="E433" i="1"/>
  <c r="D433" i="1"/>
  <c r="CI432" i="1"/>
  <c r="CF432" i="1"/>
  <c r="CD432" i="1"/>
  <c r="AZ432" i="1"/>
  <c r="AY432" i="1"/>
  <c r="AX432" i="1"/>
  <c r="AW432" i="1"/>
  <c r="AV432" i="1"/>
  <c r="AU432" i="1"/>
  <c r="S432" i="1"/>
  <c r="R432" i="1"/>
  <c r="Q432" i="1"/>
  <c r="P432" i="1"/>
  <c r="G432" i="1"/>
  <c r="J432" i="1" s="1"/>
  <c r="F432" i="1"/>
  <c r="E432" i="1"/>
  <c r="D432" i="1"/>
  <c r="CI431" i="1"/>
  <c r="CD431" i="1"/>
  <c r="CF431" i="1" s="1"/>
  <c r="CJ431" i="1" s="1"/>
  <c r="W431" i="1" s="1"/>
  <c r="AZ431" i="1"/>
  <c r="AY431" i="1"/>
  <c r="AX431" i="1"/>
  <c r="AW431" i="1"/>
  <c r="AV431" i="1"/>
  <c r="AU431" i="1"/>
  <c r="S431" i="1"/>
  <c r="R431" i="1"/>
  <c r="Q431" i="1"/>
  <c r="P431" i="1"/>
  <c r="J431" i="1"/>
  <c r="G431" i="1"/>
  <c r="F431" i="1"/>
  <c r="E431" i="1"/>
  <c r="D431" i="1"/>
  <c r="CJ430" i="1"/>
  <c r="W430" i="1" s="1"/>
  <c r="CI430" i="1"/>
  <c r="CF430" i="1"/>
  <c r="CD430" i="1"/>
  <c r="AZ430" i="1"/>
  <c r="AY430" i="1"/>
  <c r="AX430" i="1"/>
  <c r="AW430" i="1"/>
  <c r="AV430" i="1"/>
  <c r="AU430" i="1"/>
  <c r="S430" i="1"/>
  <c r="R430" i="1"/>
  <c r="Q430" i="1"/>
  <c r="P430" i="1"/>
  <c r="J430" i="1"/>
  <c r="G430" i="1"/>
  <c r="F430" i="1"/>
  <c r="E430" i="1"/>
  <c r="H430" i="1" s="1"/>
  <c r="D430" i="1"/>
  <c r="CI429" i="1"/>
  <c r="CF429" i="1"/>
  <c r="CD429" i="1"/>
  <c r="AZ429" i="1"/>
  <c r="AY429" i="1"/>
  <c r="AX429" i="1"/>
  <c r="AW429" i="1"/>
  <c r="AV429" i="1"/>
  <c r="AU429" i="1"/>
  <c r="S429" i="1"/>
  <c r="R429" i="1"/>
  <c r="Q429" i="1"/>
  <c r="P429" i="1"/>
  <c r="H429" i="1"/>
  <c r="G429" i="1"/>
  <c r="J429" i="1" s="1"/>
  <c r="F429" i="1"/>
  <c r="E429" i="1"/>
  <c r="D429" i="1"/>
  <c r="CI428" i="1"/>
  <c r="CF428" i="1"/>
  <c r="CD428" i="1"/>
  <c r="AZ428" i="1"/>
  <c r="AY428" i="1"/>
  <c r="AX428" i="1"/>
  <c r="AW428" i="1"/>
  <c r="AV428" i="1"/>
  <c r="AU428" i="1"/>
  <c r="S428" i="1"/>
  <c r="R428" i="1"/>
  <c r="Q428" i="1"/>
  <c r="P428" i="1"/>
  <c r="G428" i="1"/>
  <c r="J428" i="1" s="1"/>
  <c r="F428" i="1"/>
  <c r="E428" i="1"/>
  <c r="H428" i="1" s="1"/>
  <c r="D428" i="1"/>
  <c r="CI427" i="1"/>
  <c r="CD427" i="1"/>
  <c r="CF427" i="1" s="1"/>
  <c r="CJ427" i="1" s="1"/>
  <c r="W427" i="1" s="1"/>
  <c r="AZ427" i="1"/>
  <c r="AY427" i="1"/>
  <c r="AX427" i="1"/>
  <c r="AW427" i="1"/>
  <c r="AV427" i="1"/>
  <c r="AU427" i="1"/>
  <c r="S427" i="1"/>
  <c r="R427" i="1"/>
  <c r="Q427" i="1"/>
  <c r="P427" i="1"/>
  <c r="J427" i="1"/>
  <c r="G427" i="1"/>
  <c r="F427" i="1"/>
  <c r="E427" i="1"/>
  <c r="D427" i="1"/>
  <c r="CJ426" i="1"/>
  <c r="W426" i="1" s="1"/>
  <c r="CI426" i="1"/>
  <c r="CF426" i="1"/>
  <c r="CD426" i="1"/>
  <c r="AZ426" i="1"/>
  <c r="AY426" i="1"/>
  <c r="AX426" i="1"/>
  <c r="AW426" i="1"/>
  <c r="AV426" i="1"/>
  <c r="AU426" i="1"/>
  <c r="S426" i="1"/>
  <c r="R426" i="1"/>
  <c r="Q426" i="1"/>
  <c r="P426" i="1"/>
  <c r="J426" i="1"/>
  <c r="G426" i="1"/>
  <c r="F426" i="1"/>
  <c r="E426" i="1"/>
  <c r="H426" i="1" s="1"/>
  <c r="D426" i="1"/>
  <c r="CI425" i="1"/>
  <c r="CF425" i="1"/>
  <c r="CD425" i="1"/>
  <c r="AZ425" i="1"/>
  <c r="AY425" i="1"/>
  <c r="AX425" i="1"/>
  <c r="AW425" i="1"/>
  <c r="AV425" i="1"/>
  <c r="AU425" i="1"/>
  <c r="S425" i="1"/>
  <c r="R425" i="1"/>
  <c r="Q425" i="1"/>
  <c r="P425" i="1"/>
  <c r="H425" i="1"/>
  <c r="G425" i="1"/>
  <c r="J425" i="1" s="1"/>
  <c r="F425" i="1"/>
  <c r="E425" i="1"/>
  <c r="D425" i="1"/>
  <c r="CI424" i="1"/>
  <c r="CF424" i="1"/>
  <c r="CD424" i="1"/>
  <c r="AZ424" i="1"/>
  <c r="AY424" i="1"/>
  <c r="AX424" i="1"/>
  <c r="AW424" i="1"/>
  <c r="AV424" i="1"/>
  <c r="AU424" i="1"/>
  <c r="S424" i="1"/>
  <c r="R424" i="1"/>
  <c r="Q424" i="1"/>
  <c r="P424" i="1"/>
  <c r="G424" i="1"/>
  <c r="J424" i="1" s="1"/>
  <c r="F424" i="1"/>
  <c r="E424" i="1"/>
  <c r="D424" i="1"/>
  <c r="CI423" i="1"/>
  <c r="CD423" i="1"/>
  <c r="CF423" i="1" s="1"/>
  <c r="CJ423" i="1" s="1"/>
  <c r="W423" i="1" s="1"/>
  <c r="AZ423" i="1"/>
  <c r="AY423" i="1"/>
  <c r="AX423" i="1"/>
  <c r="AW423" i="1"/>
  <c r="AV423" i="1"/>
  <c r="AU423" i="1"/>
  <c r="S423" i="1"/>
  <c r="R423" i="1"/>
  <c r="Q423" i="1"/>
  <c r="P423" i="1"/>
  <c r="J423" i="1"/>
  <c r="G423" i="1"/>
  <c r="F423" i="1"/>
  <c r="E423" i="1"/>
  <c r="D423" i="1"/>
  <c r="CJ422" i="1"/>
  <c r="W422" i="1" s="1"/>
  <c r="CI422" i="1"/>
  <c r="CF422" i="1"/>
  <c r="CD422" i="1"/>
  <c r="AZ422" i="1"/>
  <c r="AY422" i="1"/>
  <c r="AX422" i="1"/>
  <c r="AW422" i="1"/>
  <c r="AV422" i="1"/>
  <c r="AU422" i="1"/>
  <c r="S422" i="1"/>
  <c r="R422" i="1"/>
  <c r="Q422" i="1"/>
  <c r="P422" i="1"/>
  <c r="J422" i="1"/>
  <c r="G422" i="1"/>
  <c r="F422" i="1"/>
  <c r="E422" i="1"/>
  <c r="H422" i="1" s="1"/>
  <c r="D422" i="1"/>
  <c r="CI421" i="1"/>
  <c r="CF421" i="1"/>
  <c r="CD421" i="1"/>
  <c r="AZ421" i="1"/>
  <c r="AY421" i="1"/>
  <c r="AX421" i="1"/>
  <c r="AW421" i="1"/>
  <c r="AV421" i="1"/>
  <c r="AU421" i="1"/>
  <c r="S421" i="1"/>
  <c r="R421" i="1"/>
  <c r="Q421" i="1"/>
  <c r="P421" i="1"/>
  <c r="H421" i="1"/>
  <c r="G421" i="1"/>
  <c r="J421" i="1" s="1"/>
  <c r="F421" i="1"/>
  <c r="E421" i="1"/>
  <c r="D421" i="1"/>
  <c r="CI420" i="1"/>
  <c r="CF420" i="1"/>
  <c r="CD420" i="1"/>
  <c r="AZ420" i="1"/>
  <c r="AY420" i="1"/>
  <c r="AX420" i="1"/>
  <c r="AW420" i="1"/>
  <c r="AV420" i="1"/>
  <c r="AU420" i="1"/>
  <c r="S420" i="1"/>
  <c r="R420" i="1"/>
  <c r="Q420" i="1"/>
  <c r="P420" i="1"/>
  <c r="G420" i="1"/>
  <c r="J420" i="1" s="1"/>
  <c r="F420" i="1"/>
  <c r="E420" i="1"/>
  <c r="H420" i="1" s="1"/>
  <c r="D420" i="1"/>
  <c r="CI419" i="1"/>
  <c r="CD419" i="1"/>
  <c r="CF419" i="1" s="1"/>
  <c r="CJ419" i="1" s="1"/>
  <c r="W419" i="1" s="1"/>
  <c r="AZ419" i="1"/>
  <c r="AY419" i="1"/>
  <c r="AX419" i="1"/>
  <c r="AW419" i="1"/>
  <c r="AV419" i="1"/>
  <c r="AU419" i="1"/>
  <c r="S419" i="1"/>
  <c r="R419" i="1"/>
  <c r="Q419" i="1"/>
  <c r="P419" i="1"/>
  <c r="J419" i="1"/>
  <c r="G419" i="1"/>
  <c r="F419" i="1"/>
  <c r="E419" i="1"/>
  <c r="D419" i="1"/>
  <c r="CI418" i="1"/>
  <c r="CJ418" i="1" s="1"/>
  <c r="W418" i="1" s="1"/>
  <c r="CF418" i="1"/>
  <c r="CD418" i="1"/>
  <c r="AZ418" i="1"/>
  <c r="AY418" i="1"/>
  <c r="AX418" i="1"/>
  <c r="AW418" i="1"/>
  <c r="AV418" i="1"/>
  <c r="AU418" i="1"/>
  <c r="S418" i="1"/>
  <c r="R418" i="1"/>
  <c r="Q418" i="1"/>
  <c r="P418" i="1"/>
  <c r="J418" i="1"/>
  <c r="G418" i="1"/>
  <c r="F418" i="1"/>
  <c r="E418" i="1"/>
  <c r="H418" i="1" s="1"/>
  <c r="D418" i="1"/>
  <c r="CJ417" i="1"/>
  <c r="W417" i="1" s="1"/>
  <c r="CI417" i="1"/>
  <c r="CF417" i="1"/>
  <c r="CD417" i="1"/>
  <c r="AZ417" i="1"/>
  <c r="AY417" i="1"/>
  <c r="AX417" i="1"/>
  <c r="AW417" i="1"/>
  <c r="AV417" i="1"/>
  <c r="AU417" i="1"/>
  <c r="S417" i="1"/>
  <c r="R417" i="1"/>
  <c r="Q417" i="1"/>
  <c r="P417" i="1"/>
  <c r="J417" i="1"/>
  <c r="G417" i="1"/>
  <c r="F417" i="1"/>
  <c r="E417" i="1"/>
  <c r="H417" i="1" s="1"/>
  <c r="D417" i="1"/>
  <c r="CI416" i="1"/>
  <c r="CF416" i="1"/>
  <c r="CD416" i="1"/>
  <c r="AZ416" i="1"/>
  <c r="AY416" i="1"/>
  <c r="AX416" i="1"/>
  <c r="AW416" i="1"/>
  <c r="AV416" i="1"/>
  <c r="AU416" i="1"/>
  <c r="S416" i="1"/>
  <c r="R416" i="1"/>
  <c r="Q416" i="1"/>
  <c r="P416" i="1"/>
  <c r="H416" i="1"/>
  <c r="G416" i="1"/>
  <c r="J416" i="1" s="1"/>
  <c r="F416" i="1"/>
  <c r="E416" i="1"/>
  <c r="D416" i="1"/>
  <c r="CI415" i="1"/>
  <c r="CF415" i="1"/>
  <c r="CD415" i="1"/>
  <c r="AZ415" i="1"/>
  <c r="AY415" i="1"/>
  <c r="AX415" i="1"/>
  <c r="AW415" i="1"/>
  <c r="AV415" i="1"/>
  <c r="AU415" i="1"/>
  <c r="S415" i="1"/>
  <c r="R415" i="1"/>
  <c r="Q415" i="1"/>
  <c r="P415" i="1"/>
  <c r="G415" i="1"/>
  <c r="J415" i="1" s="1"/>
  <c r="F415" i="1"/>
  <c r="E415" i="1"/>
  <c r="H415" i="1" s="1"/>
  <c r="D415" i="1"/>
  <c r="CI414" i="1"/>
  <c r="CD414" i="1"/>
  <c r="CF414" i="1" s="1"/>
  <c r="CJ414" i="1" s="1"/>
  <c r="W414" i="1" s="1"/>
  <c r="AZ414" i="1"/>
  <c r="AY414" i="1"/>
  <c r="AX414" i="1"/>
  <c r="AW414" i="1"/>
  <c r="AV414" i="1"/>
  <c r="AU414" i="1"/>
  <c r="S414" i="1"/>
  <c r="R414" i="1"/>
  <c r="Q414" i="1"/>
  <c r="P414" i="1"/>
  <c r="J414" i="1"/>
  <c r="G414" i="1"/>
  <c r="F414" i="1"/>
  <c r="E414" i="1"/>
  <c r="H414" i="1" s="1"/>
  <c r="D414" i="1"/>
  <c r="CJ413" i="1"/>
  <c r="W413" i="1" s="1"/>
  <c r="CI413" i="1"/>
  <c r="CF413" i="1"/>
  <c r="CD413" i="1"/>
  <c r="AZ413" i="1"/>
  <c r="AY413" i="1"/>
  <c r="AX413" i="1"/>
  <c r="AW413" i="1"/>
  <c r="AV413" i="1"/>
  <c r="AU413" i="1"/>
  <c r="S413" i="1"/>
  <c r="R413" i="1"/>
  <c r="Q413" i="1"/>
  <c r="P413" i="1"/>
  <c r="J413" i="1"/>
  <c r="G413" i="1"/>
  <c r="F413" i="1"/>
  <c r="E413" i="1"/>
  <c r="H413" i="1" s="1"/>
  <c r="D413" i="1"/>
  <c r="CI412" i="1"/>
  <c r="CF412" i="1"/>
  <c r="CD412" i="1"/>
  <c r="AZ412" i="1"/>
  <c r="AY412" i="1"/>
  <c r="AX412" i="1"/>
  <c r="AW412" i="1"/>
  <c r="AV412" i="1"/>
  <c r="AU412" i="1"/>
  <c r="S412" i="1"/>
  <c r="R412" i="1"/>
  <c r="Q412" i="1"/>
  <c r="P412" i="1"/>
  <c r="H412" i="1"/>
  <c r="G412" i="1"/>
  <c r="J412" i="1" s="1"/>
  <c r="F412" i="1"/>
  <c r="E412" i="1"/>
  <c r="D412" i="1"/>
  <c r="CI411" i="1"/>
  <c r="CF411" i="1"/>
  <c r="CD411" i="1"/>
  <c r="AZ411" i="1"/>
  <c r="AY411" i="1"/>
  <c r="AX411" i="1"/>
  <c r="AW411" i="1"/>
  <c r="AV411" i="1"/>
  <c r="AU411" i="1"/>
  <c r="S411" i="1"/>
  <c r="R411" i="1"/>
  <c r="Q411" i="1"/>
  <c r="P411" i="1"/>
  <c r="G411" i="1"/>
  <c r="J411" i="1" s="1"/>
  <c r="F411" i="1"/>
  <c r="E411" i="1"/>
  <c r="D411" i="1"/>
  <c r="CI410" i="1"/>
  <c r="CD410" i="1"/>
  <c r="CF410" i="1" s="1"/>
  <c r="CJ410" i="1" s="1"/>
  <c r="W410" i="1" s="1"/>
  <c r="AZ410" i="1"/>
  <c r="AY410" i="1"/>
  <c r="AX410" i="1"/>
  <c r="AW410" i="1"/>
  <c r="AV410" i="1"/>
  <c r="AU410" i="1"/>
  <c r="S410" i="1"/>
  <c r="R410" i="1"/>
  <c r="Q410" i="1"/>
  <c r="P410" i="1"/>
  <c r="J410" i="1"/>
  <c r="G410" i="1"/>
  <c r="F410" i="1"/>
  <c r="E410" i="1"/>
  <c r="H410" i="1" s="1"/>
  <c r="D410" i="1"/>
  <c r="CJ409" i="1"/>
  <c r="W409" i="1" s="1"/>
  <c r="CI409" i="1"/>
  <c r="CF409" i="1"/>
  <c r="CD409" i="1"/>
  <c r="AZ409" i="1"/>
  <c r="AY409" i="1"/>
  <c r="AX409" i="1"/>
  <c r="AW409" i="1"/>
  <c r="AV409" i="1"/>
  <c r="AU409" i="1"/>
  <c r="S409" i="1"/>
  <c r="R409" i="1"/>
  <c r="Q409" i="1"/>
  <c r="P409" i="1"/>
  <c r="J409" i="1"/>
  <c r="G409" i="1"/>
  <c r="F409" i="1"/>
  <c r="E409" i="1"/>
  <c r="H409" i="1" s="1"/>
  <c r="D409" i="1"/>
  <c r="CI408" i="1"/>
  <c r="CF408" i="1"/>
  <c r="CD408" i="1"/>
  <c r="AZ408" i="1"/>
  <c r="AY408" i="1"/>
  <c r="AX408" i="1"/>
  <c r="AW408" i="1"/>
  <c r="AV408" i="1"/>
  <c r="AU408" i="1"/>
  <c r="S408" i="1"/>
  <c r="R408" i="1"/>
  <c r="Q408" i="1"/>
  <c r="P408" i="1"/>
  <c r="H408" i="1"/>
  <c r="G408" i="1"/>
  <c r="J408" i="1" s="1"/>
  <c r="F408" i="1"/>
  <c r="E408" i="1"/>
  <c r="D408" i="1"/>
  <c r="CI407" i="1"/>
  <c r="CF407" i="1"/>
  <c r="CD407" i="1"/>
  <c r="AZ407" i="1"/>
  <c r="AY407" i="1"/>
  <c r="AX407" i="1"/>
  <c r="AW407" i="1"/>
  <c r="AV407" i="1"/>
  <c r="AU407" i="1"/>
  <c r="S407" i="1"/>
  <c r="R407" i="1"/>
  <c r="Q407" i="1"/>
  <c r="P407" i="1"/>
  <c r="G407" i="1"/>
  <c r="J407" i="1" s="1"/>
  <c r="F407" i="1"/>
  <c r="E407" i="1"/>
  <c r="D407" i="1"/>
  <c r="CI406" i="1"/>
  <c r="CD406" i="1"/>
  <c r="CF406" i="1" s="1"/>
  <c r="CJ406" i="1" s="1"/>
  <c r="W406" i="1" s="1"/>
  <c r="AZ406" i="1"/>
  <c r="AY406" i="1"/>
  <c r="AX406" i="1"/>
  <c r="AW406" i="1"/>
  <c r="AV406" i="1"/>
  <c r="AU406" i="1"/>
  <c r="S406" i="1"/>
  <c r="R406" i="1"/>
  <c r="Q406" i="1"/>
  <c r="P406" i="1"/>
  <c r="J406" i="1"/>
  <c r="G406" i="1"/>
  <c r="F406" i="1"/>
  <c r="E406" i="1"/>
  <c r="H406" i="1" s="1"/>
  <c r="D406" i="1"/>
  <c r="CJ405" i="1"/>
  <c r="W405" i="1" s="1"/>
  <c r="CI405" i="1"/>
  <c r="CF405" i="1"/>
  <c r="CD405" i="1"/>
  <c r="AZ405" i="1"/>
  <c r="AY405" i="1"/>
  <c r="AX405" i="1"/>
  <c r="AW405" i="1"/>
  <c r="AV405" i="1"/>
  <c r="AU405" i="1"/>
  <c r="S405" i="1"/>
  <c r="R405" i="1"/>
  <c r="Q405" i="1"/>
  <c r="P405" i="1"/>
  <c r="J405" i="1"/>
  <c r="G405" i="1"/>
  <c r="F405" i="1"/>
  <c r="E405" i="1"/>
  <c r="H405" i="1" s="1"/>
  <c r="D405" i="1"/>
  <c r="CI404" i="1"/>
  <c r="CF404" i="1"/>
  <c r="CD404" i="1"/>
  <c r="AZ404" i="1"/>
  <c r="AY404" i="1"/>
  <c r="AX404" i="1"/>
  <c r="AW404" i="1"/>
  <c r="AV404" i="1"/>
  <c r="AU404" i="1"/>
  <c r="S404" i="1"/>
  <c r="R404" i="1"/>
  <c r="Q404" i="1"/>
  <c r="P404" i="1"/>
  <c r="H404" i="1"/>
  <c r="G404" i="1"/>
  <c r="J404" i="1" s="1"/>
  <c r="F404" i="1"/>
  <c r="E404" i="1"/>
  <c r="D404" i="1"/>
  <c r="CI403" i="1"/>
  <c r="CF403" i="1"/>
  <c r="CD403" i="1"/>
  <c r="AZ403" i="1"/>
  <c r="AY403" i="1"/>
  <c r="AX403" i="1"/>
  <c r="AW403" i="1"/>
  <c r="AV403" i="1"/>
  <c r="AU403" i="1"/>
  <c r="S403" i="1"/>
  <c r="R403" i="1"/>
  <c r="Q403" i="1"/>
  <c r="P403" i="1"/>
  <c r="G403" i="1"/>
  <c r="J403" i="1" s="1"/>
  <c r="F403" i="1"/>
  <c r="E403" i="1"/>
  <c r="H403" i="1" s="1"/>
  <c r="D403" i="1"/>
  <c r="CI402" i="1"/>
  <c r="CD402" i="1"/>
  <c r="CF402" i="1" s="1"/>
  <c r="AZ402" i="1"/>
  <c r="AY402" i="1"/>
  <c r="AX402" i="1"/>
  <c r="AW402" i="1"/>
  <c r="AV402" i="1"/>
  <c r="AU402" i="1"/>
  <c r="S402" i="1"/>
  <c r="R402" i="1"/>
  <c r="Q402" i="1"/>
  <c r="P402" i="1"/>
  <c r="J402" i="1"/>
  <c r="G402" i="1"/>
  <c r="F402" i="1"/>
  <c r="E402" i="1"/>
  <c r="D402" i="1"/>
  <c r="CI401" i="1"/>
  <c r="CJ401" i="1" s="1"/>
  <c r="W401" i="1" s="1"/>
  <c r="CF401" i="1"/>
  <c r="CD401" i="1"/>
  <c r="AZ401" i="1"/>
  <c r="AY401" i="1"/>
  <c r="AX401" i="1"/>
  <c r="AW401" i="1"/>
  <c r="AV401" i="1"/>
  <c r="AU401" i="1"/>
  <c r="S401" i="1"/>
  <c r="R401" i="1"/>
  <c r="Q401" i="1"/>
  <c r="P401" i="1"/>
  <c r="J401" i="1"/>
  <c r="H401" i="1"/>
  <c r="G401" i="1"/>
  <c r="F401" i="1"/>
  <c r="E401" i="1"/>
  <c r="D401" i="1"/>
  <c r="CI400" i="1"/>
  <c r="CF400" i="1"/>
  <c r="CD400" i="1"/>
  <c r="AZ400" i="1"/>
  <c r="AY400" i="1"/>
  <c r="AX400" i="1"/>
  <c r="AW400" i="1"/>
  <c r="AV400" i="1"/>
  <c r="AU400" i="1"/>
  <c r="S400" i="1"/>
  <c r="R400" i="1"/>
  <c r="Q400" i="1"/>
  <c r="P400" i="1"/>
  <c r="G400" i="1"/>
  <c r="F400" i="1"/>
  <c r="E400" i="1"/>
  <c r="D400" i="1"/>
  <c r="CI399" i="1"/>
  <c r="CF399" i="1"/>
  <c r="CJ399" i="1" s="1"/>
  <c r="CD399" i="1"/>
  <c r="AZ399" i="1"/>
  <c r="AY399" i="1"/>
  <c r="AX399" i="1"/>
  <c r="AW399" i="1"/>
  <c r="AV399" i="1"/>
  <c r="AU399" i="1"/>
  <c r="W399" i="1"/>
  <c r="S399" i="1"/>
  <c r="R399" i="1"/>
  <c r="Q399" i="1"/>
  <c r="P399" i="1"/>
  <c r="G399" i="1"/>
  <c r="J399" i="1" s="1"/>
  <c r="F399" i="1"/>
  <c r="E399" i="1"/>
  <c r="D399" i="1"/>
  <c r="CJ398" i="1"/>
  <c r="W398" i="1" s="1"/>
  <c r="CI398" i="1"/>
  <c r="CD398" i="1"/>
  <c r="CF398" i="1" s="1"/>
  <c r="AZ398" i="1"/>
  <c r="AY398" i="1"/>
  <c r="AX398" i="1"/>
  <c r="AW398" i="1"/>
  <c r="AV398" i="1"/>
  <c r="AU398" i="1"/>
  <c r="S398" i="1"/>
  <c r="R398" i="1"/>
  <c r="Q398" i="1"/>
  <c r="P398" i="1"/>
  <c r="J398" i="1"/>
  <c r="G398" i="1"/>
  <c r="F398" i="1"/>
  <c r="E398" i="1"/>
  <c r="H398" i="1" s="1"/>
  <c r="D398" i="1"/>
  <c r="CJ397" i="1"/>
  <c r="W397" i="1" s="1"/>
  <c r="CI397" i="1"/>
  <c r="CF397" i="1"/>
  <c r="CD397" i="1"/>
  <c r="AZ397" i="1"/>
  <c r="AY397" i="1"/>
  <c r="AX397" i="1"/>
  <c r="AW397" i="1"/>
  <c r="AV397" i="1"/>
  <c r="AU397" i="1"/>
  <c r="S397" i="1"/>
  <c r="R397" i="1"/>
  <c r="Q397" i="1"/>
  <c r="P397" i="1"/>
  <c r="J397" i="1"/>
  <c r="G397" i="1"/>
  <c r="F397" i="1"/>
  <c r="E397" i="1"/>
  <c r="H397" i="1" s="1"/>
  <c r="D397" i="1"/>
  <c r="CI396" i="1"/>
  <c r="CF396" i="1"/>
  <c r="CD396" i="1"/>
  <c r="AZ396" i="1"/>
  <c r="AY396" i="1"/>
  <c r="AX396" i="1"/>
  <c r="AW396" i="1"/>
  <c r="AV396" i="1"/>
  <c r="AU396" i="1"/>
  <c r="S396" i="1"/>
  <c r="R396" i="1"/>
  <c r="Q396" i="1"/>
  <c r="P396" i="1"/>
  <c r="H396" i="1"/>
  <c r="G396" i="1"/>
  <c r="J396" i="1" s="1"/>
  <c r="F396" i="1"/>
  <c r="E396" i="1"/>
  <c r="D396" i="1"/>
  <c r="CJ395" i="1"/>
  <c r="W395" i="1" s="1"/>
  <c r="CI395" i="1"/>
  <c r="CF395" i="1"/>
  <c r="CD395" i="1"/>
  <c r="AZ395" i="1"/>
  <c r="AY395" i="1"/>
  <c r="AX395" i="1"/>
  <c r="AW395" i="1"/>
  <c r="AV395" i="1"/>
  <c r="AU395" i="1"/>
  <c r="S395" i="1"/>
  <c r="R395" i="1"/>
  <c r="Q395" i="1"/>
  <c r="P395" i="1"/>
  <c r="G395" i="1"/>
  <c r="J395" i="1" s="1"/>
  <c r="F395" i="1"/>
  <c r="E395" i="1"/>
  <c r="H395" i="1" s="1"/>
  <c r="D395" i="1"/>
  <c r="CI394" i="1"/>
  <c r="CD394" i="1"/>
  <c r="CF394" i="1" s="1"/>
  <c r="CJ394" i="1" s="1"/>
  <c r="W394" i="1" s="1"/>
  <c r="AZ394" i="1"/>
  <c r="AY394" i="1"/>
  <c r="AX394" i="1"/>
  <c r="AW394" i="1"/>
  <c r="AV394" i="1"/>
  <c r="AU394" i="1"/>
  <c r="S394" i="1"/>
  <c r="R394" i="1"/>
  <c r="Q394" i="1"/>
  <c r="P394" i="1"/>
  <c r="J394" i="1"/>
  <c r="G394" i="1"/>
  <c r="F394" i="1"/>
  <c r="E394" i="1"/>
  <c r="H394" i="1" s="1"/>
  <c r="D394" i="1"/>
  <c r="CI393" i="1"/>
  <c r="CF393" i="1"/>
  <c r="CD393" i="1"/>
  <c r="AZ393" i="1"/>
  <c r="AY393" i="1"/>
  <c r="AX393" i="1"/>
  <c r="AW393" i="1"/>
  <c r="AV393" i="1"/>
  <c r="AU393" i="1"/>
  <c r="S393" i="1"/>
  <c r="R393" i="1"/>
  <c r="Q393" i="1"/>
  <c r="P393" i="1"/>
  <c r="J393" i="1"/>
  <c r="G393" i="1"/>
  <c r="F393" i="1"/>
  <c r="E393" i="1"/>
  <c r="H393" i="1" s="1"/>
  <c r="D393" i="1"/>
  <c r="CI392" i="1"/>
  <c r="CF392" i="1"/>
  <c r="CD392" i="1"/>
  <c r="AZ392" i="1"/>
  <c r="AY392" i="1"/>
  <c r="AX392" i="1"/>
  <c r="AW392" i="1"/>
  <c r="AV392" i="1"/>
  <c r="AU392" i="1"/>
  <c r="S392" i="1"/>
  <c r="R392" i="1"/>
  <c r="Q392" i="1"/>
  <c r="P392" i="1"/>
  <c r="G392" i="1"/>
  <c r="F392" i="1"/>
  <c r="E392" i="1"/>
  <c r="D392" i="1"/>
  <c r="CI391" i="1"/>
  <c r="CD391" i="1"/>
  <c r="CF391" i="1" s="1"/>
  <c r="CJ391" i="1" s="1"/>
  <c r="W391" i="1" s="1"/>
  <c r="AZ391" i="1"/>
  <c r="AY391" i="1"/>
  <c r="AX391" i="1"/>
  <c r="AW391" i="1"/>
  <c r="AV391" i="1"/>
  <c r="AU391" i="1"/>
  <c r="S391" i="1"/>
  <c r="R391" i="1"/>
  <c r="Q391" i="1"/>
  <c r="P391" i="1"/>
  <c r="J391" i="1"/>
  <c r="G391" i="1"/>
  <c r="F391" i="1"/>
  <c r="E391" i="1"/>
  <c r="D391" i="1"/>
  <c r="CJ390" i="1"/>
  <c r="W390" i="1" s="1"/>
  <c r="CI390" i="1"/>
  <c r="CD390" i="1"/>
  <c r="CF390" i="1" s="1"/>
  <c r="AZ390" i="1"/>
  <c r="AY390" i="1"/>
  <c r="AX390" i="1"/>
  <c r="AW390" i="1"/>
  <c r="AV390" i="1"/>
  <c r="AU390" i="1"/>
  <c r="S390" i="1"/>
  <c r="R390" i="1"/>
  <c r="Q390" i="1"/>
  <c r="P390" i="1"/>
  <c r="J390" i="1"/>
  <c r="H390" i="1"/>
  <c r="G390" i="1"/>
  <c r="F390" i="1"/>
  <c r="E390" i="1"/>
  <c r="D390" i="1"/>
  <c r="CI389" i="1"/>
  <c r="CF389" i="1"/>
  <c r="CD389" i="1"/>
  <c r="AZ389" i="1"/>
  <c r="AY389" i="1"/>
  <c r="AX389" i="1"/>
  <c r="AW389" i="1"/>
  <c r="AV389" i="1"/>
  <c r="AU389" i="1"/>
  <c r="S389" i="1"/>
  <c r="R389" i="1"/>
  <c r="Q389" i="1"/>
  <c r="P389" i="1"/>
  <c r="J389" i="1"/>
  <c r="H389" i="1"/>
  <c r="G389" i="1"/>
  <c r="F389" i="1"/>
  <c r="E389" i="1"/>
  <c r="D389" i="1"/>
  <c r="CI388" i="1"/>
  <c r="CF388" i="1"/>
  <c r="CD388" i="1"/>
  <c r="AZ388" i="1"/>
  <c r="AY388" i="1"/>
  <c r="AX388" i="1"/>
  <c r="AW388" i="1"/>
  <c r="AV388" i="1"/>
  <c r="AU388" i="1"/>
  <c r="S388" i="1"/>
  <c r="R388" i="1"/>
  <c r="Q388" i="1"/>
  <c r="P388" i="1"/>
  <c r="G388" i="1"/>
  <c r="J388" i="1" s="1"/>
  <c r="F388" i="1"/>
  <c r="E388" i="1"/>
  <c r="D388" i="1"/>
  <c r="CI387" i="1"/>
  <c r="CD387" i="1"/>
  <c r="CF387" i="1" s="1"/>
  <c r="AZ387" i="1"/>
  <c r="AY387" i="1"/>
  <c r="AX387" i="1"/>
  <c r="AW387" i="1"/>
  <c r="AV387" i="1"/>
  <c r="AU387" i="1"/>
  <c r="S387" i="1"/>
  <c r="R387" i="1"/>
  <c r="Q387" i="1"/>
  <c r="P387" i="1"/>
  <c r="H387" i="1"/>
  <c r="G387" i="1"/>
  <c r="J387" i="1" s="1"/>
  <c r="F387" i="1"/>
  <c r="E387" i="1"/>
  <c r="D387" i="1"/>
  <c r="CJ386" i="1"/>
  <c r="W386" i="1" s="1"/>
  <c r="CI386" i="1"/>
  <c r="CF386" i="1"/>
  <c r="CD386" i="1"/>
  <c r="AZ386" i="1"/>
  <c r="AY386" i="1"/>
  <c r="AX386" i="1"/>
  <c r="AW386" i="1"/>
  <c r="AV386" i="1"/>
  <c r="AU386" i="1"/>
  <c r="S386" i="1"/>
  <c r="R386" i="1"/>
  <c r="Q386" i="1"/>
  <c r="P386" i="1"/>
  <c r="J386" i="1"/>
  <c r="G386" i="1"/>
  <c r="F386" i="1"/>
  <c r="E386" i="1"/>
  <c r="H386" i="1" s="1"/>
  <c r="D386" i="1"/>
  <c r="CI385" i="1"/>
  <c r="CD385" i="1"/>
  <c r="CF385" i="1" s="1"/>
  <c r="AZ385" i="1"/>
  <c r="AY385" i="1"/>
  <c r="AX385" i="1"/>
  <c r="AW385" i="1"/>
  <c r="AV385" i="1"/>
  <c r="AU385" i="1"/>
  <c r="S385" i="1"/>
  <c r="R385" i="1"/>
  <c r="Q385" i="1"/>
  <c r="P385" i="1"/>
  <c r="J385" i="1"/>
  <c r="H385" i="1"/>
  <c r="G385" i="1"/>
  <c r="F385" i="1"/>
  <c r="E385" i="1"/>
  <c r="D385" i="1"/>
  <c r="CJ384" i="1"/>
  <c r="W384" i="1" s="1"/>
  <c r="CI384" i="1"/>
  <c r="CF384" i="1"/>
  <c r="CD384" i="1"/>
  <c r="AZ384" i="1"/>
  <c r="AY384" i="1"/>
  <c r="AX384" i="1"/>
  <c r="AW384" i="1"/>
  <c r="AV384" i="1"/>
  <c r="AU384" i="1"/>
  <c r="S384" i="1"/>
  <c r="R384" i="1"/>
  <c r="Q384" i="1"/>
  <c r="P384" i="1"/>
  <c r="J384" i="1"/>
  <c r="G384" i="1"/>
  <c r="F384" i="1"/>
  <c r="E384" i="1"/>
  <c r="H384" i="1" s="1"/>
  <c r="D384" i="1"/>
  <c r="CI383" i="1"/>
  <c r="CD383" i="1"/>
  <c r="CF383" i="1" s="1"/>
  <c r="AZ383" i="1"/>
  <c r="AY383" i="1"/>
  <c r="AX383" i="1"/>
  <c r="AW383" i="1"/>
  <c r="AV383" i="1"/>
  <c r="AU383" i="1"/>
  <c r="S383" i="1"/>
  <c r="R383" i="1"/>
  <c r="Q383" i="1"/>
  <c r="P383" i="1"/>
  <c r="G383" i="1"/>
  <c r="J383" i="1" s="1"/>
  <c r="F383" i="1"/>
  <c r="H383" i="1" s="1"/>
  <c r="E383" i="1"/>
  <c r="D383" i="1"/>
  <c r="CJ382" i="1"/>
  <c r="W382" i="1" s="1"/>
  <c r="CI382" i="1"/>
  <c r="CF382" i="1"/>
  <c r="CD382" i="1"/>
  <c r="AZ382" i="1"/>
  <c r="AY382" i="1"/>
  <c r="AX382" i="1"/>
  <c r="AW382" i="1"/>
  <c r="AV382" i="1"/>
  <c r="AU382" i="1"/>
  <c r="S382" i="1"/>
  <c r="R382" i="1"/>
  <c r="Q382" i="1"/>
  <c r="P382" i="1"/>
  <c r="J382" i="1"/>
  <c r="G382" i="1"/>
  <c r="F382" i="1"/>
  <c r="E382" i="1"/>
  <c r="H382" i="1" s="1"/>
  <c r="D382" i="1"/>
  <c r="CI381" i="1"/>
  <c r="CD381" i="1"/>
  <c r="CF381" i="1" s="1"/>
  <c r="CJ381" i="1" s="1"/>
  <c r="W381" i="1" s="1"/>
  <c r="AZ381" i="1"/>
  <c r="AY381" i="1"/>
  <c r="AX381" i="1"/>
  <c r="AW381" i="1"/>
  <c r="AV381" i="1"/>
  <c r="AU381" i="1"/>
  <c r="S381" i="1"/>
  <c r="R381" i="1"/>
  <c r="Q381" i="1"/>
  <c r="P381" i="1"/>
  <c r="J381" i="1"/>
  <c r="G381" i="1"/>
  <c r="F381" i="1"/>
  <c r="H381" i="1" s="1"/>
  <c r="E381" i="1"/>
  <c r="D381" i="1"/>
  <c r="CJ380" i="1"/>
  <c r="W380" i="1" s="1"/>
  <c r="CI380" i="1"/>
  <c r="CF380" i="1"/>
  <c r="CD380" i="1"/>
  <c r="AZ380" i="1"/>
  <c r="AY380" i="1"/>
  <c r="AX380" i="1"/>
  <c r="AW380" i="1"/>
  <c r="AV380" i="1"/>
  <c r="AU380" i="1"/>
  <c r="S380" i="1"/>
  <c r="R380" i="1"/>
  <c r="Q380" i="1"/>
  <c r="P380" i="1"/>
  <c r="J380" i="1"/>
  <c r="G380" i="1"/>
  <c r="F380" i="1"/>
  <c r="E380" i="1"/>
  <c r="H380" i="1" s="1"/>
  <c r="D380" i="1"/>
  <c r="CI379" i="1"/>
  <c r="CD379" i="1"/>
  <c r="CF379" i="1" s="1"/>
  <c r="CJ379" i="1" s="1"/>
  <c r="W379" i="1" s="1"/>
  <c r="AZ379" i="1"/>
  <c r="AY379" i="1"/>
  <c r="AX379" i="1"/>
  <c r="AW379" i="1"/>
  <c r="AV379" i="1"/>
  <c r="AU379" i="1"/>
  <c r="S379" i="1"/>
  <c r="R379" i="1"/>
  <c r="Q379" i="1"/>
  <c r="P379" i="1"/>
  <c r="G379" i="1"/>
  <c r="J379" i="1" s="1"/>
  <c r="F379" i="1"/>
  <c r="H379" i="1" s="1"/>
  <c r="E379" i="1"/>
  <c r="D379" i="1"/>
  <c r="CI378" i="1"/>
  <c r="CF378" i="1"/>
  <c r="CD378" i="1"/>
  <c r="AZ378" i="1"/>
  <c r="AY378" i="1"/>
  <c r="AX378" i="1"/>
  <c r="AW378" i="1"/>
  <c r="AV378" i="1"/>
  <c r="AU378" i="1"/>
  <c r="S378" i="1"/>
  <c r="R378" i="1"/>
  <c r="Q378" i="1"/>
  <c r="P378" i="1"/>
  <c r="G378" i="1"/>
  <c r="J378" i="1" s="1"/>
  <c r="F378" i="1"/>
  <c r="E378" i="1"/>
  <c r="D378" i="1"/>
  <c r="CI377" i="1"/>
  <c r="CD377" i="1"/>
  <c r="CF377" i="1" s="1"/>
  <c r="AZ377" i="1"/>
  <c r="AY377" i="1"/>
  <c r="AX377" i="1"/>
  <c r="AW377" i="1"/>
  <c r="AV377" i="1"/>
  <c r="AU377" i="1"/>
  <c r="S377" i="1"/>
  <c r="R377" i="1"/>
  <c r="Q377" i="1"/>
  <c r="P377" i="1"/>
  <c r="J377" i="1"/>
  <c r="G377" i="1"/>
  <c r="F377" i="1"/>
  <c r="H377" i="1" s="1"/>
  <c r="E377" i="1"/>
  <c r="D377" i="1"/>
  <c r="CI376" i="1"/>
  <c r="CF376" i="1"/>
  <c r="CD376" i="1"/>
  <c r="AZ376" i="1"/>
  <c r="AY376" i="1"/>
  <c r="AX376" i="1"/>
  <c r="AW376" i="1"/>
  <c r="AV376" i="1"/>
  <c r="AU376" i="1"/>
  <c r="S376" i="1"/>
  <c r="R376" i="1"/>
  <c r="Q376" i="1"/>
  <c r="P376" i="1"/>
  <c r="G376" i="1"/>
  <c r="J376" i="1" s="1"/>
  <c r="F376" i="1"/>
  <c r="E376" i="1"/>
  <c r="D376" i="1"/>
  <c r="CI375" i="1"/>
  <c r="CD375" i="1"/>
  <c r="CF375" i="1" s="1"/>
  <c r="AZ375" i="1"/>
  <c r="AY375" i="1"/>
  <c r="AX375" i="1"/>
  <c r="AW375" i="1"/>
  <c r="AV375" i="1"/>
  <c r="AU375" i="1"/>
  <c r="S375" i="1"/>
  <c r="R375" i="1"/>
  <c r="Q375" i="1"/>
  <c r="P375" i="1"/>
  <c r="H375" i="1"/>
  <c r="G375" i="1"/>
  <c r="J375" i="1" s="1"/>
  <c r="F375" i="1"/>
  <c r="E375" i="1"/>
  <c r="D375" i="1"/>
  <c r="CI374" i="1"/>
  <c r="CF374" i="1"/>
  <c r="CD374" i="1"/>
  <c r="AZ374" i="1"/>
  <c r="AY374" i="1"/>
  <c r="AX374" i="1"/>
  <c r="AW374" i="1"/>
  <c r="AV374" i="1"/>
  <c r="AU374" i="1"/>
  <c r="S374" i="1"/>
  <c r="R374" i="1"/>
  <c r="Q374" i="1"/>
  <c r="P374" i="1"/>
  <c r="G374" i="1"/>
  <c r="J374" i="1" s="1"/>
  <c r="F374" i="1"/>
  <c r="E374" i="1"/>
  <c r="D374" i="1"/>
  <c r="CI373" i="1"/>
  <c r="CD373" i="1"/>
  <c r="CF373" i="1" s="1"/>
  <c r="CJ373" i="1" s="1"/>
  <c r="W373" i="1" s="1"/>
  <c r="AZ373" i="1"/>
  <c r="AY373" i="1"/>
  <c r="AX373" i="1"/>
  <c r="AW373" i="1"/>
  <c r="AV373" i="1"/>
  <c r="AU373" i="1"/>
  <c r="S373" i="1"/>
  <c r="R373" i="1"/>
  <c r="Q373" i="1"/>
  <c r="P373" i="1"/>
  <c r="J373" i="1"/>
  <c r="H373" i="1"/>
  <c r="G373" i="1"/>
  <c r="F373" i="1"/>
  <c r="E373" i="1"/>
  <c r="D373" i="1"/>
  <c r="CJ372" i="1"/>
  <c r="W372" i="1" s="1"/>
  <c r="CI372" i="1"/>
  <c r="CF372" i="1"/>
  <c r="CD372" i="1"/>
  <c r="AZ372" i="1"/>
  <c r="AY372" i="1"/>
  <c r="AX372" i="1"/>
  <c r="AW372" i="1"/>
  <c r="AV372" i="1"/>
  <c r="AU372" i="1"/>
  <c r="S372" i="1"/>
  <c r="R372" i="1"/>
  <c r="Q372" i="1"/>
  <c r="P372" i="1"/>
  <c r="H372" i="1"/>
  <c r="G372" i="1"/>
  <c r="J372" i="1" s="1"/>
  <c r="F372" i="1"/>
  <c r="E372" i="1"/>
  <c r="D372" i="1"/>
  <c r="CI371" i="1"/>
  <c r="CD371" i="1"/>
  <c r="CF371" i="1" s="1"/>
  <c r="CJ371" i="1" s="1"/>
  <c r="W371" i="1" s="1"/>
  <c r="AZ371" i="1"/>
  <c r="AY371" i="1"/>
  <c r="AX371" i="1"/>
  <c r="AW371" i="1"/>
  <c r="AV371" i="1"/>
  <c r="AU371" i="1"/>
  <c r="S371" i="1"/>
  <c r="R371" i="1"/>
  <c r="Q371" i="1"/>
  <c r="P371" i="1"/>
  <c r="H371" i="1"/>
  <c r="G371" i="1"/>
  <c r="J371" i="1" s="1"/>
  <c r="F371" i="1"/>
  <c r="E371" i="1"/>
  <c r="D371" i="1"/>
  <c r="CI370" i="1"/>
  <c r="CD370" i="1"/>
  <c r="CF370" i="1" s="1"/>
  <c r="AZ370" i="1"/>
  <c r="AY370" i="1"/>
  <c r="AX370" i="1"/>
  <c r="AW370" i="1"/>
  <c r="AV370" i="1"/>
  <c r="AU370" i="1"/>
  <c r="S370" i="1"/>
  <c r="R370" i="1"/>
  <c r="Q370" i="1"/>
  <c r="P370" i="1"/>
  <c r="J370" i="1"/>
  <c r="G370" i="1"/>
  <c r="F370" i="1"/>
  <c r="E370" i="1"/>
  <c r="H370" i="1" s="1"/>
  <c r="D370" i="1"/>
  <c r="CI369" i="1"/>
  <c r="CD369" i="1"/>
  <c r="CF369" i="1" s="1"/>
  <c r="AZ369" i="1"/>
  <c r="AY369" i="1"/>
  <c r="AX369" i="1"/>
  <c r="AW369" i="1"/>
  <c r="AV369" i="1"/>
  <c r="AU369" i="1"/>
  <c r="S369" i="1"/>
  <c r="R369" i="1"/>
  <c r="Q369" i="1"/>
  <c r="P369" i="1"/>
  <c r="J369" i="1"/>
  <c r="H369" i="1"/>
  <c r="G369" i="1"/>
  <c r="F369" i="1"/>
  <c r="E369" i="1"/>
  <c r="D369" i="1"/>
  <c r="CI368" i="1"/>
  <c r="CF368" i="1"/>
  <c r="CD368" i="1"/>
  <c r="AZ368" i="1"/>
  <c r="AY368" i="1"/>
  <c r="AX368" i="1"/>
  <c r="AW368" i="1"/>
  <c r="AV368" i="1"/>
  <c r="AU368" i="1"/>
  <c r="S368" i="1"/>
  <c r="R368" i="1"/>
  <c r="Q368" i="1"/>
  <c r="P368" i="1"/>
  <c r="J368" i="1"/>
  <c r="G368" i="1"/>
  <c r="F368" i="1"/>
  <c r="E368" i="1"/>
  <c r="H368" i="1" s="1"/>
  <c r="D368" i="1"/>
  <c r="CI367" i="1"/>
  <c r="CD367" i="1"/>
  <c r="CF367" i="1" s="1"/>
  <c r="AZ367" i="1"/>
  <c r="AY367" i="1"/>
  <c r="AX367" i="1"/>
  <c r="AW367" i="1"/>
  <c r="AV367" i="1"/>
  <c r="AU367" i="1"/>
  <c r="S367" i="1"/>
  <c r="R367" i="1"/>
  <c r="Q367" i="1"/>
  <c r="P367" i="1"/>
  <c r="H367" i="1"/>
  <c r="G367" i="1"/>
  <c r="J367" i="1" s="1"/>
  <c r="F367" i="1"/>
  <c r="E367" i="1"/>
  <c r="D367" i="1"/>
  <c r="CI366" i="1"/>
  <c r="CF366" i="1"/>
  <c r="CD366" i="1"/>
  <c r="AZ366" i="1"/>
  <c r="AY366" i="1"/>
  <c r="AX366" i="1"/>
  <c r="AW366" i="1"/>
  <c r="AV366" i="1"/>
  <c r="AU366" i="1"/>
  <c r="S366" i="1"/>
  <c r="R366" i="1"/>
  <c r="Q366" i="1"/>
  <c r="P366" i="1"/>
  <c r="J366" i="1"/>
  <c r="G366" i="1"/>
  <c r="F366" i="1"/>
  <c r="E366" i="1"/>
  <c r="H366" i="1" s="1"/>
  <c r="D366" i="1"/>
  <c r="CJ365" i="1"/>
  <c r="W365" i="1" s="1"/>
  <c r="CI365" i="1"/>
  <c r="CD365" i="1"/>
  <c r="CF365" i="1" s="1"/>
  <c r="AZ365" i="1"/>
  <c r="AY365" i="1"/>
  <c r="AX365" i="1"/>
  <c r="AW365" i="1"/>
  <c r="AV365" i="1"/>
  <c r="AU365" i="1"/>
  <c r="S365" i="1"/>
  <c r="R365" i="1"/>
  <c r="Q365" i="1"/>
  <c r="P365" i="1"/>
  <c r="J365" i="1"/>
  <c r="G365" i="1"/>
  <c r="F365" i="1"/>
  <c r="E365" i="1"/>
  <c r="H365" i="1" s="1"/>
  <c r="D365" i="1"/>
  <c r="CI364" i="1"/>
  <c r="CF364" i="1"/>
  <c r="CD364" i="1"/>
  <c r="AZ364" i="1"/>
  <c r="AY364" i="1"/>
  <c r="AX364" i="1"/>
  <c r="AW364" i="1"/>
  <c r="AV364" i="1"/>
  <c r="AU364" i="1"/>
  <c r="S364" i="1"/>
  <c r="R364" i="1"/>
  <c r="Q364" i="1"/>
  <c r="P364" i="1"/>
  <c r="J364" i="1"/>
  <c r="G364" i="1"/>
  <c r="F364" i="1"/>
  <c r="E364" i="1"/>
  <c r="H364" i="1" s="1"/>
  <c r="D364" i="1"/>
  <c r="CI363" i="1"/>
  <c r="CF363" i="1"/>
  <c r="CD363" i="1"/>
  <c r="AZ363" i="1"/>
  <c r="AY363" i="1"/>
  <c r="AX363" i="1"/>
  <c r="AW363" i="1"/>
  <c r="AV363" i="1"/>
  <c r="AU363" i="1"/>
  <c r="S363" i="1"/>
  <c r="R363" i="1"/>
  <c r="Q363" i="1"/>
  <c r="P363" i="1"/>
  <c r="G363" i="1"/>
  <c r="J363" i="1" s="1"/>
  <c r="F363" i="1"/>
  <c r="H363" i="1" s="1"/>
  <c r="E363" i="1"/>
  <c r="D363" i="1"/>
  <c r="CJ362" i="1"/>
  <c r="W362" i="1" s="1"/>
  <c r="CI362" i="1"/>
  <c r="CF362" i="1"/>
  <c r="CD362" i="1"/>
  <c r="AZ362" i="1"/>
  <c r="AY362" i="1"/>
  <c r="AX362" i="1"/>
  <c r="AW362" i="1"/>
  <c r="AV362" i="1"/>
  <c r="AU362" i="1"/>
  <c r="S362" i="1"/>
  <c r="R362" i="1"/>
  <c r="Q362" i="1"/>
  <c r="P362" i="1"/>
  <c r="G362" i="1"/>
  <c r="J362" i="1" s="1"/>
  <c r="F362" i="1"/>
  <c r="E362" i="1"/>
  <c r="D362" i="1"/>
  <c r="CJ361" i="1"/>
  <c r="W361" i="1" s="1"/>
  <c r="CI361" i="1"/>
  <c r="CD361" i="1"/>
  <c r="CF361" i="1" s="1"/>
  <c r="AZ361" i="1"/>
  <c r="AY361" i="1"/>
  <c r="AX361" i="1"/>
  <c r="AW361" i="1"/>
  <c r="AV361" i="1"/>
  <c r="AU361" i="1"/>
  <c r="S361" i="1"/>
  <c r="R361" i="1"/>
  <c r="Q361" i="1"/>
  <c r="P361" i="1"/>
  <c r="J361" i="1"/>
  <c r="G361" i="1"/>
  <c r="F361" i="1"/>
  <c r="E361" i="1"/>
  <c r="D361" i="1"/>
  <c r="CI360" i="1"/>
  <c r="CJ360" i="1" s="1"/>
  <c r="W360" i="1" s="1"/>
  <c r="CF360" i="1"/>
  <c r="CD360" i="1"/>
  <c r="AZ360" i="1"/>
  <c r="AY360" i="1"/>
  <c r="AX360" i="1"/>
  <c r="AW360" i="1"/>
  <c r="AV360" i="1"/>
  <c r="AU360" i="1"/>
  <c r="S360" i="1"/>
  <c r="R360" i="1"/>
  <c r="Q360" i="1"/>
  <c r="P360" i="1"/>
  <c r="G360" i="1"/>
  <c r="J360" i="1" s="1"/>
  <c r="F360" i="1"/>
  <c r="E360" i="1"/>
  <c r="H360" i="1" s="1"/>
  <c r="D360" i="1"/>
  <c r="CI359" i="1"/>
  <c r="CF359" i="1"/>
  <c r="CD359" i="1"/>
  <c r="AZ359" i="1"/>
  <c r="AY359" i="1"/>
  <c r="AX359" i="1"/>
  <c r="AW359" i="1"/>
  <c r="AV359" i="1"/>
  <c r="AU359" i="1"/>
  <c r="S359" i="1"/>
  <c r="R359" i="1"/>
  <c r="Q359" i="1"/>
  <c r="P359" i="1"/>
  <c r="G359" i="1"/>
  <c r="J359" i="1" s="1"/>
  <c r="F359" i="1"/>
  <c r="H359" i="1" s="1"/>
  <c r="E359" i="1"/>
  <c r="D359" i="1"/>
  <c r="CI358" i="1"/>
  <c r="CD358" i="1"/>
  <c r="CF358" i="1" s="1"/>
  <c r="AZ358" i="1"/>
  <c r="AY358" i="1"/>
  <c r="AX358" i="1"/>
  <c r="AW358" i="1"/>
  <c r="AV358" i="1"/>
  <c r="AU358" i="1"/>
  <c r="S358" i="1"/>
  <c r="R358" i="1"/>
  <c r="Q358" i="1"/>
  <c r="P358" i="1"/>
  <c r="J358" i="1"/>
  <c r="H358" i="1"/>
  <c r="G358" i="1"/>
  <c r="F358" i="1"/>
  <c r="E358" i="1"/>
  <c r="D358" i="1"/>
  <c r="CI357" i="1"/>
  <c r="CJ357" i="1" s="1"/>
  <c r="W357" i="1" s="1"/>
  <c r="CF357" i="1"/>
  <c r="CD357" i="1"/>
  <c r="AZ357" i="1"/>
  <c r="AY357" i="1"/>
  <c r="AX357" i="1"/>
  <c r="AW357" i="1"/>
  <c r="AV357" i="1"/>
  <c r="AU357" i="1"/>
  <c r="S357" i="1"/>
  <c r="R357" i="1"/>
  <c r="Q357" i="1"/>
  <c r="P357" i="1"/>
  <c r="H357" i="1"/>
  <c r="G357" i="1"/>
  <c r="J357" i="1" s="1"/>
  <c r="F357" i="1"/>
  <c r="E357" i="1"/>
  <c r="D357" i="1"/>
  <c r="CI356" i="1"/>
  <c r="CD356" i="1"/>
  <c r="CF356" i="1" s="1"/>
  <c r="AZ356" i="1"/>
  <c r="AY356" i="1"/>
  <c r="AX356" i="1"/>
  <c r="AW356" i="1"/>
  <c r="AV356" i="1"/>
  <c r="AU356" i="1"/>
  <c r="S356" i="1"/>
  <c r="R356" i="1"/>
  <c r="Q356" i="1"/>
  <c r="P356" i="1"/>
  <c r="H356" i="1"/>
  <c r="G356" i="1"/>
  <c r="J356" i="1" s="1"/>
  <c r="F356" i="1"/>
  <c r="E356" i="1"/>
  <c r="D356" i="1"/>
  <c r="CI355" i="1"/>
  <c r="CF355" i="1"/>
  <c r="CD355" i="1"/>
  <c r="AZ355" i="1"/>
  <c r="AY355" i="1"/>
  <c r="AX355" i="1"/>
  <c r="AW355" i="1"/>
  <c r="AV355" i="1"/>
  <c r="AU355" i="1"/>
  <c r="S355" i="1"/>
  <c r="R355" i="1"/>
  <c r="Q355" i="1"/>
  <c r="P355" i="1"/>
  <c r="G355" i="1"/>
  <c r="J355" i="1" s="1"/>
  <c r="F355" i="1"/>
  <c r="E355" i="1"/>
  <c r="H355" i="1" s="1"/>
  <c r="D355" i="1"/>
  <c r="CI354" i="1"/>
  <c r="CD354" i="1"/>
  <c r="CF354" i="1" s="1"/>
  <c r="CJ354" i="1" s="1"/>
  <c r="W354" i="1" s="1"/>
  <c r="AZ354" i="1"/>
  <c r="AY354" i="1"/>
  <c r="AX354" i="1"/>
  <c r="AW354" i="1"/>
  <c r="AV354" i="1"/>
  <c r="AU354" i="1"/>
  <c r="S354" i="1"/>
  <c r="R354" i="1"/>
  <c r="Q354" i="1"/>
  <c r="P354" i="1"/>
  <c r="J354" i="1"/>
  <c r="G354" i="1"/>
  <c r="F354" i="1"/>
  <c r="E354" i="1"/>
  <c r="H354" i="1" s="1"/>
  <c r="D354" i="1"/>
  <c r="CI353" i="1"/>
  <c r="CF353" i="1"/>
  <c r="CD353" i="1"/>
  <c r="AZ353" i="1"/>
  <c r="AY353" i="1"/>
  <c r="AX353" i="1"/>
  <c r="AW353" i="1"/>
  <c r="AV353" i="1"/>
  <c r="AU353" i="1"/>
  <c r="S353" i="1"/>
  <c r="R353" i="1"/>
  <c r="Q353" i="1"/>
  <c r="P353" i="1"/>
  <c r="J353" i="1"/>
  <c r="G353" i="1"/>
  <c r="F353" i="1"/>
  <c r="E353" i="1"/>
  <c r="H353" i="1" s="1"/>
  <c r="D353" i="1"/>
  <c r="CI352" i="1"/>
  <c r="CF352" i="1"/>
  <c r="CD352" i="1"/>
  <c r="AZ352" i="1"/>
  <c r="AY352" i="1"/>
  <c r="AX352" i="1"/>
  <c r="AW352" i="1"/>
  <c r="AV352" i="1"/>
  <c r="AU352" i="1"/>
  <c r="S352" i="1"/>
  <c r="R352" i="1"/>
  <c r="Q352" i="1"/>
  <c r="P352" i="1"/>
  <c r="G352" i="1"/>
  <c r="J352" i="1" s="1"/>
  <c r="F352" i="1"/>
  <c r="E352" i="1"/>
  <c r="D352" i="1"/>
  <c r="CI351" i="1"/>
  <c r="CD351" i="1"/>
  <c r="CF351" i="1" s="1"/>
  <c r="AZ351" i="1"/>
  <c r="AY351" i="1"/>
  <c r="AX351" i="1"/>
  <c r="AW351" i="1"/>
  <c r="AV351" i="1"/>
  <c r="AU351" i="1"/>
  <c r="S351" i="1"/>
  <c r="R351" i="1"/>
  <c r="Q351" i="1"/>
  <c r="P351" i="1"/>
  <c r="J351" i="1"/>
  <c r="G351" i="1"/>
  <c r="F351" i="1"/>
  <c r="E351" i="1"/>
  <c r="D351" i="1"/>
  <c r="CJ350" i="1"/>
  <c r="W350" i="1" s="1"/>
  <c r="CI350" i="1"/>
  <c r="CD350" i="1"/>
  <c r="CF350" i="1" s="1"/>
  <c r="AZ350" i="1"/>
  <c r="AY350" i="1"/>
  <c r="AX350" i="1"/>
  <c r="AW350" i="1"/>
  <c r="AV350" i="1"/>
  <c r="AU350" i="1"/>
  <c r="S350" i="1"/>
  <c r="R350" i="1"/>
  <c r="Q350" i="1"/>
  <c r="P350" i="1"/>
  <c r="J350" i="1"/>
  <c r="G350" i="1"/>
  <c r="F350" i="1"/>
  <c r="H350" i="1" s="1"/>
  <c r="E350" i="1"/>
  <c r="D350" i="1"/>
  <c r="CI349" i="1"/>
  <c r="CF349" i="1"/>
  <c r="CD349" i="1"/>
  <c r="AZ349" i="1"/>
  <c r="AY349" i="1"/>
  <c r="AX349" i="1"/>
  <c r="AW349" i="1"/>
  <c r="AV349" i="1"/>
  <c r="AU349" i="1"/>
  <c r="S349" i="1"/>
  <c r="R349" i="1"/>
  <c r="Q349" i="1"/>
  <c r="P349" i="1"/>
  <c r="J349" i="1"/>
  <c r="H349" i="1"/>
  <c r="G349" i="1"/>
  <c r="F349" i="1"/>
  <c r="E349" i="1"/>
  <c r="D349" i="1"/>
  <c r="CI348" i="1"/>
  <c r="CD348" i="1"/>
  <c r="CF348" i="1" s="1"/>
  <c r="AZ348" i="1"/>
  <c r="AY348" i="1"/>
  <c r="AX348" i="1"/>
  <c r="AW348" i="1"/>
  <c r="AV348" i="1"/>
  <c r="AU348" i="1"/>
  <c r="S348" i="1"/>
  <c r="R348" i="1"/>
  <c r="Q348" i="1"/>
  <c r="P348" i="1"/>
  <c r="G348" i="1"/>
  <c r="J348" i="1" s="1"/>
  <c r="F348" i="1"/>
  <c r="H348" i="1" s="1"/>
  <c r="E348" i="1"/>
  <c r="D348" i="1"/>
  <c r="CJ347" i="1"/>
  <c r="W347" i="1" s="1"/>
  <c r="CI347" i="1"/>
  <c r="CF347" i="1"/>
  <c r="CD347" i="1"/>
  <c r="AZ347" i="1"/>
  <c r="AY347" i="1"/>
  <c r="AX347" i="1"/>
  <c r="AW347" i="1"/>
  <c r="AV347" i="1"/>
  <c r="AU347" i="1"/>
  <c r="S347" i="1"/>
  <c r="R347" i="1"/>
  <c r="Q347" i="1"/>
  <c r="P347" i="1"/>
  <c r="G347" i="1"/>
  <c r="J347" i="1" s="1"/>
  <c r="F347" i="1"/>
  <c r="E347" i="1"/>
  <c r="D347" i="1"/>
  <c r="CI346" i="1"/>
  <c r="CJ346" i="1" s="1"/>
  <c r="W346" i="1" s="1"/>
  <c r="CD346" i="1"/>
  <c r="CF346" i="1" s="1"/>
  <c r="AZ346" i="1"/>
  <c r="AY346" i="1"/>
  <c r="AX346" i="1"/>
  <c r="AW346" i="1"/>
  <c r="AV346" i="1"/>
  <c r="AU346" i="1"/>
  <c r="S346" i="1"/>
  <c r="R346" i="1"/>
  <c r="Q346" i="1"/>
  <c r="P346" i="1"/>
  <c r="J346" i="1"/>
  <c r="G346" i="1"/>
  <c r="F346" i="1"/>
  <c r="E346" i="1"/>
  <c r="H346" i="1" s="1"/>
  <c r="D346" i="1"/>
  <c r="CJ345" i="1"/>
  <c r="W345" i="1" s="1"/>
  <c r="CI345" i="1"/>
  <c r="CF345" i="1"/>
  <c r="CD345" i="1"/>
  <c r="AZ345" i="1"/>
  <c r="AY345" i="1"/>
  <c r="AX345" i="1"/>
  <c r="AW345" i="1"/>
  <c r="AV345" i="1"/>
  <c r="AU345" i="1"/>
  <c r="S345" i="1"/>
  <c r="R345" i="1"/>
  <c r="Q345" i="1"/>
  <c r="P345" i="1"/>
  <c r="G345" i="1"/>
  <c r="J345" i="1" s="1"/>
  <c r="F345" i="1"/>
  <c r="E345" i="1"/>
  <c r="D345" i="1"/>
  <c r="CI344" i="1"/>
  <c r="CF344" i="1"/>
  <c r="CJ344" i="1" s="1"/>
  <c r="CD344" i="1"/>
  <c r="AZ344" i="1"/>
  <c r="AY344" i="1"/>
  <c r="AX344" i="1"/>
  <c r="AW344" i="1"/>
  <c r="AV344" i="1"/>
  <c r="AU344" i="1"/>
  <c r="W344" i="1"/>
  <c r="S344" i="1"/>
  <c r="R344" i="1"/>
  <c r="Q344" i="1"/>
  <c r="P344" i="1"/>
  <c r="G344" i="1"/>
  <c r="J344" i="1" s="1"/>
  <c r="F344" i="1"/>
  <c r="E344" i="1"/>
  <c r="D344" i="1"/>
  <c r="CI343" i="1"/>
  <c r="CD343" i="1"/>
  <c r="CF343" i="1" s="1"/>
  <c r="CJ343" i="1" s="1"/>
  <c r="W343" i="1" s="1"/>
  <c r="AZ343" i="1"/>
  <c r="AY343" i="1"/>
  <c r="AX343" i="1"/>
  <c r="AW343" i="1"/>
  <c r="AV343" i="1"/>
  <c r="AU343" i="1"/>
  <c r="S343" i="1"/>
  <c r="R343" i="1"/>
  <c r="Q343" i="1"/>
  <c r="P343" i="1"/>
  <c r="J343" i="1"/>
  <c r="G343" i="1"/>
  <c r="F343" i="1"/>
  <c r="E343" i="1"/>
  <c r="D343" i="1"/>
  <c r="CI342" i="1"/>
  <c r="CD342" i="1"/>
  <c r="CF342" i="1" s="1"/>
  <c r="AZ342" i="1"/>
  <c r="AY342" i="1"/>
  <c r="AX342" i="1"/>
  <c r="AW342" i="1"/>
  <c r="AV342" i="1"/>
  <c r="AU342" i="1"/>
  <c r="S342" i="1"/>
  <c r="R342" i="1"/>
  <c r="Q342" i="1"/>
  <c r="P342" i="1"/>
  <c r="J342" i="1"/>
  <c r="H342" i="1"/>
  <c r="G342" i="1"/>
  <c r="F342" i="1"/>
  <c r="E342" i="1"/>
  <c r="D342" i="1"/>
  <c r="CI341" i="1"/>
  <c r="CJ341" i="1" s="1"/>
  <c r="W341" i="1" s="1"/>
  <c r="CF341" i="1"/>
  <c r="CD341" i="1"/>
  <c r="AZ341" i="1"/>
  <c r="AY341" i="1"/>
  <c r="AX341" i="1"/>
  <c r="AW341" i="1"/>
  <c r="AV341" i="1"/>
  <c r="AU341" i="1"/>
  <c r="S341" i="1"/>
  <c r="R341" i="1"/>
  <c r="Q341" i="1"/>
  <c r="P341" i="1"/>
  <c r="H341" i="1"/>
  <c r="G341" i="1"/>
  <c r="J341" i="1" s="1"/>
  <c r="F341" i="1"/>
  <c r="E341" i="1"/>
  <c r="D341" i="1"/>
  <c r="CI340" i="1"/>
  <c r="CD340" i="1"/>
  <c r="CF340" i="1" s="1"/>
  <c r="AZ340" i="1"/>
  <c r="AY340" i="1"/>
  <c r="AX340" i="1"/>
  <c r="AW340" i="1"/>
  <c r="AV340" i="1"/>
  <c r="AU340" i="1"/>
  <c r="S340" i="1"/>
  <c r="R340" i="1"/>
  <c r="Q340" i="1"/>
  <c r="P340" i="1"/>
  <c r="H340" i="1"/>
  <c r="G340" i="1"/>
  <c r="J340" i="1" s="1"/>
  <c r="F340" i="1"/>
  <c r="E340" i="1"/>
  <c r="D340" i="1"/>
  <c r="CI339" i="1"/>
  <c r="CF339" i="1"/>
  <c r="CD339" i="1"/>
  <c r="AZ339" i="1"/>
  <c r="AY339" i="1"/>
  <c r="AX339" i="1"/>
  <c r="AW339" i="1"/>
  <c r="AV339" i="1"/>
  <c r="AU339" i="1"/>
  <c r="S339" i="1"/>
  <c r="R339" i="1"/>
  <c r="Q339" i="1"/>
  <c r="P339" i="1"/>
  <c r="G339" i="1"/>
  <c r="J339" i="1" s="1"/>
  <c r="F339" i="1"/>
  <c r="E339" i="1"/>
  <c r="H339" i="1" s="1"/>
  <c r="D339" i="1"/>
  <c r="CI338" i="1"/>
  <c r="CD338" i="1"/>
  <c r="CF338" i="1" s="1"/>
  <c r="AZ338" i="1"/>
  <c r="AY338" i="1"/>
  <c r="AX338" i="1"/>
  <c r="AW338" i="1"/>
  <c r="AV338" i="1"/>
  <c r="AU338" i="1"/>
  <c r="S338" i="1"/>
  <c r="R338" i="1"/>
  <c r="Q338" i="1"/>
  <c r="P338" i="1"/>
  <c r="J338" i="1"/>
  <c r="G338" i="1"/>
  <c r="F338" i="1"/>
  <c r="E338" i="1"/>
  <c r="H338" i="1" s="1"/>
  <c r="D338" i="1"/>
  <c r="CI337" i="1"/>
  <c r="CF337" i="1"/>
  <c r="CD337" i="1"/>
  <c r="AZ337" i="1"/>
  <c r="AY337" i="1"/>
  <c r="AX337" i="1"/>
  <c r="AW337" i="1"/>
  <c r="AV337" i="1"/>
  <c r="AU337" i="1"/>
  <c r="S337" i="1"/>
  <c r="R337" i="1"/>
  <c r="Q337" i="1"/>
  <c r="P337" i="1"/>
  <c r="J337" i="1"/>
  <c r="G337" i="1"/>
  <c r="F337" i="1"/>
  <c r="E337" i="1"/>
  <c r="H337" i="1" s="1"/>
  <c r="D337" i="1"/>
  <c r="CI336" i="1"/>
  <c r="CF336" i="1"/>
  <c r="CD336" i="1"/>
  <c r="AZ336" i="1"/>
  <c r="AY336" i="1"/>
  <c r="AX336" i="1"/>
  <c r="AW336" i="1"/>
  <c r="AV336" i="1"/>
  <c r="AU336" i="1"/>
  <c r="S336" i="1"/>
  <c r="R336" i="1"/>
  <c r="Q336" i="1"/>
  <c r="P336" i="1"/>
  <c r="G336" i="1"/>
  <c r="J336" i="1" s="1"/>
  <c r="F336" i="1"/>
  <c r="E336" i="1"/>
  <c r="D336" i="1"/>
  <c r="CI335" i="1"/>
  <c r="CD335" i="1"/>
  <c r="CF335" i="1" s="1"/>
  <c r="AZ335" i="1"/>
  <c r="AY335" i="1"/>
  <c r="AX335" i="1"/>
  <c r="AW335" i="1"/>
  <c r="AV335" i="1"/>
  <c r="AU335" i="1"/>
  <c r="S335" i="1"/>
  <c r="R335" i="1"/>
  <c r="Q335" i="1"/>
  <c r="P335" i="1"/>
  <c r="J335" i="1"/>
  <c r="G335" i="1"/>
  <c r="F335" i="1"/>
  <c r="E335" i="1"/>
  <c r="D335" i="1"/>
  <c r="CJ334" i="1"/>
  <c r="W334" i="1" s="1"/>
  <c r="CI334" i="1"/>
  <c r="CD334" i="1"/>
  <c r="CF334" i="1" s="1"/>
  <c r="AZ334" i="1"/>
  <c r="AY334" i="1"/>
  <c r="AX334" i="1"/>
  <c r="AW334" i="1"/>
  <c r="AV334" i="1"/>
  <c r="AU334" i="1"/>
  <c r="S334" i="1"/>
  <c r="R334" i="1"/>
  <c r="Q334" i="1"/>
  <c r="P334" i="1"/>
  <c r="J334" i="1"/>
  <c r="G334" i="1"/>
  <c r="F334" i="1"/>
  <c r="H334" i="1" s="1"/>
  <c r="E334" i="1"/>
  <c r="D334" i="1"/>
  <c r="CI333" i="1"/>
  <c r="CF333" i="1"/>
  <c r="CJ333" i="1" s="1"/>
  <c r="W333" i="1" s="1"/>
  <c r="CD333" i="1"/>
  <c r="AZ333" i="1"/>
  <c r="AY333" i="1"/>
  <c r="AX333" i="1"/>
  <c r="AW333" i="1"/>
  <c r="AV333" i="1"/>
  <c r="AU333" i="1"/>
  <c r="S333" i="1"/>
  <c r="R333" i="1"/>
  <c r="Q333" i="1"/>
  <c r="P333" i="1"/>
  <c r="J333" i="1"/>
  <c r="H333" i="1"/>
  <c r="G333" i="1"/>
  <c r="F333" i="1"/>
  <c r="E333" i="1"/>
  <c r="D333" i="1"/>
  <c r="CI332" i="1"/>
  <c r="CD332" i="1"/>
  <c r="CF332" i="1" s="1"/>
  <c r="AZ332" i="1"/>
  <c r="AY332" i="1"/>
  <c r="AX332" i="1"/>
  <c r="AW332" i="1"/>
  <c r="AV332" i="1"/>
  <c r="AU332" i="1"/>
  <c r="S332" i="1"/>
  <c r="R332" i="1"/>
  <c r="Q332" i="1"/>
  <c r="P332" i="1"/>
  <c r="G332" i="1"/>
  <c r="J332" i="1" s="1"/>
  <c r="F332" i="1"/>
  <c r="H332" i="1" s="1"/>
  <c r="E332" i="1"/>
  <c r="D332" i="1"/>
  <c r="CJ331" i="1"/>
  <c r="W331" i="1" s="1"/>
  <c r="CI331" i="1"/>
  <c r="CF331" i="1"/>
  <c r="CD331" i="1"/>
  <c r="AZ331" i="1"/>
  <c r="AY331" i="1"/>
  <c r="AX331" i="1"/>
  <c r="AW331" i="1"/>
  <c r="AV331" i="1"/>
  <c r="AU331" i="1"/>
  <c r="S331" i="1"/>
  <c r="R331" i="1"/>
  <c r="Q331" i="1"/>
  <c r="P331" i="1"/>
  <c r="G331" i="1"/>
  <c r="J331" i="1" s="1"/>
  <c r="F331" i="1"/>
  <c r="E331" i="1"/>
  <c r="D331" i="1"/>
  <c r="CI330" i="1"/>
  <c r="CJ330" i="1" s="1"/>
  <c r="W330" i="1" s="1"/>
  <c r="CD330" i="1"/>
  <c r="CF330" i="1" s="1"/>
  <c r="AZ330" i="1"/>
  <c r="AY330" i="1"/>
  <c r="AX330" i="1"/>
  <c r="AW330" i="1"/>
  <c r="AV330" i="1"/>
  <c r="AU330" i="1"/>
  <c r="S330" i="1"/>
  <c r="R330" i="1"/>
  <c r="Q330" i="1"/>
  <c r="P330" i="1"/>
  <c r="J330" i="1"/>
  <c r="G330" i="1"/>
  <c r="F330" i="1"/>
  <c r="E330" i="1"/>
  <c r="H330" i="1" s="1"/>
  <c r="D330" i="1"/>
  <c r="CJ329" i="1"/>
  <c r="W329" i="1" s="1"/>
  <c r="CI329" i="1"/>
  <c r="CF329" i="1"/>
  <c r="CD329" i="1"/>
  <c r="AZ329" i="1"/>
  <c r="AY329" i="1"/>
  <c r="AX329" i="1"/>
  <c r="AW329" i="1"/>
  <c r="AV329" i="1"/>
  <c r="AU329" i="1"/>
  <c r="S329" i="1"/>
  <c r="R329" i="1"/>
  <c r="Q329" i="1"/>
  <c r="P329" i="1"/>
  <c r="H329" i="1"/>
  <c r="G329" i="1"/>
  <c r="J329" i="1" s="1"/>
  <c r="F329" i="1"/>
  <c r="E329" i="1"/>
  <c r="D329" i="1"/>
  <c r="CI328" i="1"/>
  <c r="CF328" i="1"/>
  <c r="CD328" i="1"/>
  <c r="AZ328" i="1"/>
  <c r="AY328" i="1"/>
  <c r="AX328" i="1"/>
  <c r="AW328" i="1"/>
  <c r="AV328" i="1"/>
  <c r="AU328" i="1"/>
  <c r="S328" i="1"/>
  <c r="R328" i="1"/>
  <c r="Q328" i="1"/>
  <c r="P328" i="1"/>
  <c r="G328" i="1"/>
  <c r="J328" i="1" s="1"/>
  <c r="F328" i="1"/>
  <c r="E328" i="1"/>
  <c r="D328" i="1"/>
  <c r="CI327" i="1"/>
  <c r="CD327" i="1"/>
  <c r="CF327" i="1" s="1"/>
  <c r="CJ327" i="1" s="1"/>
  <c r="W327" i="1" s="1"/>
  <c r="AZ327" i="1"/>
  <c r="AY327" i="1"/>
  <c r="AX327" i="1"/>
  <c r="AW327" i="1"/>
  <c r="AV327" i="1"/>
  <c r="AU327" i="1"/>
  <c r="S327" i="1"/>
  <c r="R327" i="1"/>
  <c r="Q327" i="1"/>
  <c r="P327" i="1"/>
  <c r="J327" i="1"/>
  <c r="G327" i="1"/>
  <c r="F327" i="1"/>
  <c r="H327" i="1" s="1"/>
  <c r="E327" i="1"/>
  <c r="D327" i="1"/>
  <c r="CJ326" i="1"/>
  <c r="W326" i="1" s="1"/>
  <c r="CI326" i="1"/>
  <c r="CF326" i="1"/>
  <c r="CD326" i="1"/>
  <c r="AZ326" i="1"/>
  <c r="AY326" i="1"/>
  <c r="AX326" i="1"/>
  <c r="AW326" i="1"/>
  <c r="AV326" i="1"/>
  <c r="AU326" i="1"/>
  <c r="S326" i="1"/>
  <c r="R326" i="1"/>
  <c r="Q326" i="1"/>
  <c r="P326" i="1"/>
  <c r="J326" i="1"/>
  <c r="G326" i="1"/>
  <c r="F326" i="1"/>
  <c r="E326" i="1"/>
  <c r="H326" i="1" s="1"/>
  <c r="D326" i="1"/>
  <c r="CI325" i="1"/>
  <c r="CD325" i="1"/>
  <c r="CF325" i="1" s="1"/>
  <c r="AZ325" i="1"/>
  <c r="AY325" i="1"/>
  <c r="AX325" i="1"/>
  <c r="AW325" i="1"/>
  <c r="AV325" i="1"/>
  <c r="AU325" i="1"/>
  <c r="S325" i="1"/>
  <c r="R325" i="1"/>
  <c r="Q325" i="1"/>
  <c r="P325" i="1"/>
  <c r="H325" i="1"/>
  <c r="G325" i="1"/>
  <c r="J325" i="1" s="1"/>
  <c r="F325" i="1"/>
  <c r="E325" i="1"/>
  <c r="D325" i="1"/>
  <c r="CI324" i="1"/>
  <c r="CF324" i="1"/>
  <c r="CD324" i="1"/>
  <c r="AZ324" i="1"/>
  <c r="AY324" i="1"/>
  <c r="AX324" i="1"/>
  <c r="AW324" i="1"/>
  <c r="AV324" i="1"/>
  <c r="AU324" i="1"/>
  <c r="S324" i="1"/>
  <c r="R324" i="1"/>
  <c r="Q324" i="1"/>
  <c r="P324" i="1"/>
  <c r="G324" i="1"/>
  <c r="J324" i="1" s="1"/>
  <c r="F324" i="1"/>
  <c r="E324" i="1"/>
  <c r="H324" i="1" s="1"/>
  <c r="D324" i="1"/>
  <c r="CI323" i="1"/>
  <c r="CD323" i="1"/>
  <c r="CF323" i="1" s="1"/>
  <c r="AZ323" i="1"/>
  <c r="AY323" i="1"/>
  <c r="AX323" i="1"/>
  <c r="AW323" i="1"/>
  <c r="AV323" i="1"/>
  <c r="AU323" i="1"/>
  <c r="S323" i="1"/>
  <c r="R323" i="1"/>
  <c r="Q323" i="1"/>
  <c r="P323" i="1"/>
  <c r="J323" i="1"/>
  <c r="G323" i="1"/>
  <c r="F323" i="1"/>
  <c r="H323" i="1" s="1"/>
  <c r="E323" i="1"/>
  <c r="D323" i="1"/>
  <c r="CJ322" i="1"/>
  <c r="W322" i="1" s="1"/>
  <c r="CI322" i="1"/>
  <c r="CF322" i="1"/>
  <c r="CD322" i="1"/>
  <c r="AZ322" i="1"/>
  <c r="AY322" i="1"/>
  <c r="AX322" i="1"/>
  <c r="AW322" i="1"/>
  <c r="AV322" i="1"/>
  <c r="AU322" i="1"/>
  <c r="S322" i="1"/>
  <c r="R322" i="1"/>
  <c r="Q322" i="1"/>
  <c r="P322" i="1"/>
  <c r="J322" i="1"/>
  <c r="G322" i="1"/>
  <c r="F322" i="1"/>
  <c r="E322" i="1"/>
  <c r="H322" i="1" s="1"/>
  <c r="D322" i="1"/>
  <c r="CI321" i="1"/>
  <c r="CD321" i="1"/>
  <c r="CF321" i="1" s="1"/>
  <c r="AZ321" i="1"/>
  <c r="AY321" i="1"/>
  <c r="AX321" i="1"/>
  <c r="AW321" i="1"/>
  <c r="AV321" i="1"/>
  <c r="AU321" i="1"/>
  <c r="S321" i="1"/>
  <c r="R321" i="1"/>
  <c r="Q321" i="1"/>
  <c r="P321" i="1"/>
  <c r="H321" i="1"/>
  <c r="G321" i="1"/>
  <c r="J321" i="1" s="1"/>
  <c r="F321" i="1"/>
  <c r="E321" i="1"/>
  <c r="D321" i="1"/>
  <c r="CI320" i="1"/>
  <c r="CF320" i="1"/>
  <c r="CD320" i="1"/>
  <c r="AZ320" i="1"/>
  <c r="AY320" i="1"/>
  <c r="AX320" i="1"/>
  <c r="AW320" i="1"/>
  <c r="AV320" i="1"/>
  <c r="AU320" i="1"/>
  <c r="S320" i="1"/>
  <c r="R320" i="1"/>
  <c r="Q320" i="1"/>
  <c r="P320" i="1"/>
  <c r="G320" i="1"/>
  <c r="J320" i="1" s="1"/>
  <c r="F320" i="1"/>
  <c r="E320" i="1"/>
  <c r="H320" i="1" s="1"/>
  <c r="D320" i="1"/>
  <c r="CI319" i="1"/>
  <c r="CD319" i="1"/>
  <c r="CF319" i="1" s="1"/>
  <c r="CJ319" i="1" s="1"/>
  <c r="W319" i="1" s="1"/>
  <c r="AZ319" i="1"/>
  <c r="AY319" i="1"/>
  <c r="AX319" i="1"/>
  <c r="AW319" i="1"/>
  <c r="AV319" i="1"/>
  <c r="AU319" i="1"/>
  <c r="S319" i="1"/>
  <c r="R319" i="1"/>
  <c r="Q319" i="1"/>
  <c r="P319" i="1"/>
  <c r="J319" i="1"/>
  <c r="G319" i="1"/>
  <c r="F319" i="1"/>
  <c r="H319" i="1" s="1"/>
  <c r="E319" i="1"/>
  <c r="D319" i="1"/>
  <c r="CJ318" i="1"/>
  <c r="W318" i="1" s="1"/>
  <c r="CI318" i="1"/>
  <c r="CF318" i="1"/>
  <c r="CD318" i="1"/>
  <c r="AZ318" i="1"/>
  <c r="AY318" i="1"/>
  <c r="AX318" i="1"/>
  <c r="AW318" i="1"/>
  <c r="AV318" i="1"/>
  <c r="AU318" i="1"/>
  <c r="S318" i="1"/>
  <c r="R318" i="1"/>
  <c r="Q318" i="1"/>
  <c r="P318" i="1"/>
  <c r="J318" i="1"/>
  <c r="G318" i="1"/>
  <c r="F318" i="1"/>
  <c r="E318" i="1"/>
  <c r="H318" i="1" s="1"/>
  <c r="D318" i="1"/>
  <c r="CI317" i="1"/>
  <c r="CD317" i="1"/>
  <c r="CF317" i="1" s="1"/>
  <c r="AZ317" i="1"/>
  <c r="AY317" i="1"/>
  <c r="AX317" i="1"/>
  <c r="AW317" i="1"/>
  <c r="AV317" i="1"/>
  <c r="AU317" i="1"/>
  <c r="S317" i="1"/>
  <c r="R317" i="1"/>
  <c r="Q317" i="1"/>
  <c r="P317" i="1"/>
  <c r="H317" i="1"/>
  <c r="G317" i="1"/>
  <c r="J317" i="1" s="1"/>
  <c r="F317" i="1"/>
  <c r="E317" i="1"/>
  <c r="D317" i="1"/>
  <c r="CI316" i="1"/>
  <c r="CF316" i="1"/>
  <c r="CD316" i="1"/>
  <c r="AZ316" i="1"/>
  <c r="AY316" i="1"/>
  <c r="AX316" i="1"/>
  <c r="AW316" i="1"/>
  <c r="AV316" i="1"/>
  <c r="AU316" i="1"/>
  <c r="S316" i="1"/>
  <c r="R316" i="1"/>
  <c r="Q316" i="1"/>
  <c r="P316" i="1"/>
  <c r="G316" i="1"/>
  <c r="J316" i="1" s="1"/>
  <c r="F316" i="1"/>
  <c r="E316" i="1"/>
  <c r="H316" i="1" s="1"/>
  <c r="D316" i="1"/>
  <c r="CI315" i="1"/>
  <c r="CD315" i="1"/>
  <c r="CF315" i="1" s="1"/>
  <c r="AZ315" i="1"/>
  <c r="AY315" i="1"/>
  <c r="AX315" i="1"/>
  <c r="AW315" i="1"/>
  <c r="AV315" i="1"/>
  <c r="AU315" i="1"/>
  <c r="S315" i="1"/>
  <c r="R315" i="1"/>
  <c r="Q315" i="1"/>
  <c r="P315" i="1"/>
  <c r="J315" i="1"/>
  <c r="G315" i="1"/>
  <c r="F315" i="1"/>
  <c r="H315" i="1" s="1"/>
  <c r="E315" i="1"/>
  <c r="D315" i="1"/>
  <c r="CJ314" i="1"/>
  <c r="W314" i="1" s="1"/>
  <c r="CI314" i="1"/>
  <c r="CF314" i="1"/>
  <c r="CD314" i="1"/>
  <c r="AZ314" i="1"/>
  <c r="AY314" i="1"/>
  <c r="AX314" i="1"/>
  <c r="AW314" i="1"/>
  <c r="AV314" i="1"/>
  <c r="AU314" i="1"/>
  <c r="S314" i="1"/>
  <c r="R314" i="1"/>
  <c r="Q314" i="1"/>
  <c r="P314" i="1"/>
  <c r="G314" i="1"/>
  <c r="J314" i="1" s="1"/>
  <c r="F314" i="1"/>
  <c r="E314" i="1"/>
  <c r="H314" i="1" s="1"/>
  <c r="D314" i="1"/>
  <c r="CI313" i="1"/>
  <c r="CD313" i="1"/>
  <c r="CF313" i="1" s="1"/>
  <c r="AZ313" i="1"/>
  <c r="AY313" i="1"/>
  <c r="AX313" i="1"/>
  <c r="AW313" i="1"/>
  <c r="AV313" i="1"/>
  <c r="AU313" i="1"/>
  <c r="S313" i="1"/>
  <c r="R313" i="1"/>
  <c r="Q313" i="1"/>
  <c r="P313" i="1"/>
  <c r="G313" i="1"/>
  <c r="J313" i="1" s="1"/>
  <c r="F313" i="1"/>
  <c r="H313" i="1" s="1"/>
  <c r="E313" i="1"/>
  <c r="D313" i="1"/>
  <c r="CI312" i="1"/>
  <c r="CF312" i="1"/>
  <c r="CJ312" i="1" s="1"/>
  <c r="W312" i="1" s="1"/>
  <c r="CD312" i="1"/>
  <c r="AZ312" i="1"/>
  <c r="AY312" i="1"/>
  <c r="AX312" i="1"/>
  <c r="AW312" i="1"/>
  <c r="AV312" i="1"/>
  <c r="AU312" i="1"/>
  <c r="S312" i="1"/>
  <c r="R312" i="1"/>
  <c r="Q312" i="1"/>
  <c r="P312" i="1"/>
  <c r="J312" i="1"/>
  <c r="G312" i="1"/>
  <c r="F312" i="1"/>
  <c r="E312" i="1"/>
  <c r="D312" i="1"/>
  <c r="CJ311" i="1"/>
  <c r="W311" i="1" s="1"/>
  <c r="CI311" i="1"/>
  <c r="CD311" i="1"/>
  <c r="CF311" i="1" s="1"/>
  <c r="AZ311" i="1"/>
  <c r="AY311" i="1"/>
  <c r="AX311" i="1"/>
  <c r="AW311" i="1"/>
  <c r="AV311" i="1"/>
  <c r="AU311" i="1"/>
  <c r="S311" i="1"/>
  <c r="R311" i="1"/>
  <c r="Q311" i="1"/>
  <c r="P311" i="1"/>
  <c r="J311" i="1"/>
  <c r="G311" i="1"/>
  <c r="F311" i="1"/>
  <c r="H311" i="1" s="1"/>
  <c r="E311" i="1"/>
  <c r="D311" i="1"/>
  <c r="CI310" i="1"/>
  <c r="CF310" i="1"/>
  <c r="CD310" i="1"/>
  <c r="AZ310" i="1"/>
  <c r="AY310" i="1"/>
  <c r="AX310" i="1"/>
  <c r="AW310" i="1"/>
  <c r="AV310" i="1"/>
  <c r="AU310" i="1"/>
  <c r="S310" i="1"/>
  <c r="R310" i="1"/>
  <c r="Q310" i="1"/>
  <c r="P310" i="1"/>
  <c r="J310" i="1"/>
  <c r="H310" i="1"/>
  <c r="G310" i="1"/>
  <c r="F310" i="1"/>
  <c r="E310" i="1"/>
  <c r="D310" i="1"/>
  <c r="CI309" i="1"/>
  <c r="CD309" i="1"/>
  <c r="CF309" i="1" s="1"/>
  <c r="AZ309" i="1"/>
  <c r="AY309" i="1"/>
  <c r="AX309" i="1"/>
  <c r="AW309" i="1"/>
  <c r="AV309" i="1"/>
  <c r="AU309" i="1"/>
  <c r="S309" i="1"/>
  <c r="R309" i="1"/>
  <c r="Q309" i="1"/>
  <c r="P309" i="1"/>
  <c r="G309" i="1"/>
  <c r="J309" i="1" s="1"/>
  <c r="F309" i="1"/>
  <c r="H309" i="1" s="1"/>
  <c r="E309" i="1"/>
  <c r="D309" i="1"/>
  <c r="CJ308" i="1"/>
  <c r="W308" i="1" s="1"/>
  <c r="CI308" i="1"/>
  <c r="CF308" i="1"/>
  <c r="CD308" i="1"/>
  <c r="AZ308" i="1"/>
  <c r="AY308" i="1"/>
  <c r="AX308" i="1"/>
  <c r="AW308" i="1"/>
  <c r="AV308" i="1"/>
  <c r="AU308" i="1"/>
  <c r="S308" i="1"/>
  <c r="R308" i="1"/>
  <c r="Q308" i="1"/>
  <c r="P308" i="1"/>
  <c r="G308" i="1"/>
  <c r="J308" i="1" s="1"/>
  <c r="F308" i="1"/>
  <c r="E308" i="1"/>
  <c r="D308" i="1"/>
  <c r="CI307" i="1"/>
  <c r="CJ307" i="1" s="1"/>
  <c r="W307" i="1" s="1"/>
  <c r="CD307" i="1"/>
  <c r="CF307" i="1" s="1"/>
  <c r="AZ307" i="1"/>
  <c r="AY307" i="1"/>
  <c r="AX307" i="1"/>
  <c r="AW307" i="1"/>
  <c r="AV307" i="1"/>
  <c r="AU307" i="1"/>
  <c r="S307" i="1"/>
  <c r="R307" i="1"/>
  <c r="Q307" i="1"/>
  <c r="P307" i="1"/>
  <c r="J307" i="1"/>
  <c r="G307" i="1"/>
  <c r="F307" i="1"/>
  <c r="E307" i="1"/>
  <c r="H307" i="1" s="1"/>
  <c r="D307" i="1"/>
  <c r="CJ306" i="1"/>
  <c r="W306" i="1" s="1"/>
  <c r="CI306" i="1"/>
  <c r="CF306" i="1"/>
  <c r="CD306" i="1"/>
  <c r="AZ306" i="1"/>
  <c r="AY306" i="1"/>
  <c r="AX306" i="1"/>
  <c r="AW306" i="1"/>
  <c r="AV306" i="1"/>
  <c r="AU306" i="1"/>
  <c r="S306" i="1"/>
  <c r="R306" i="1"/>
  <c r="Q306" i="1"/>
  <c r="P306" i="1"/>
  <c r="G306" i="1"/>
  <c r="J306" i="1" s="1"/>
  <c r="F306" i="1"/>
  <c r="E306" i="1"/>
  <c r="D306" i="1"/>
  <c r="CI305" i="1"/>
  <c r="CF305" i="1"/>
  <c r="CJ305" i="1" s="1"/>
  <c r="CD305" i="1"/>
  <c r="AZ305" i="1"/>
  <c r="AY305" i="1"/>
  <c r="AX305" i="1"/>
  <c r="AW305" i="1"/>
  <c r="AV305" i="1"/>
  <c r="AU305" i="1"/>
  <c r="W305" i="1"/>
  <c r="S305" i="1"/>
  <c r="R305" i="1"/>
  <c r="Q305" i="1"/>
  <c r="P305" i="1"/>
  <c r="G305" i="1"/>
  <c r="J305" i="1" s="1"/>
  <c r="F305" i="1"/>
  <c r="E305" i="1"/>
  <c r="D305" i="1"/>
  <c r="CI304" i="1"/>
  <c r="CD304" i="1"/>
  <c r="CF304" i="1" s="1"/>
  <c r="CJ304" i="1" s="1"/>
  <c r="W304" i="1" s="1"/>
  <c r="AZ304" i="1"/>
  <c r="AY304" i="1"/>
  <c r="AX304" i="1"/>
  <c r="AW304" i="1"/>
  <c r="AV304" i="1"/>
  <c r="AU304" i="1"/>
  <c r="S304" i="1"/>
  <c r="R304" i="1"/>
  <c r="Q304" i="1"/>
  <c r="P304" i="1"/>
  <c r="J304" i="1"/>
  <c r="G304" i="1"/>
  <c r="F304" i="1"/>
  <c r="H304" i="1" s="1"/>
  <c r="E304" i="1"/>
  <c r="D304" i="1"/>
  <c r="CJ303" i="1"/>
  <c r="W303" i="1" s="1"/>
  <c r="CI303" i="1"/>
  <c r="CF303" i="1"/>
  <c r="CD303" i="1"/>
  <c r="AZ303" i="1"/>
  <c r="AY303" i="1"/>
  <c r="AX303" i="1"/>
  <c r="AW303" i="1"/>
  <c r="AV303" i="1"/>
  <c r="AU303" i="1"/>
  <c r="S303" i="1"/>
  <c r="R303" i="1"/>
  <c r="Q303" i="1"/>
  <c r="P303" i="1"/>
  <c r="J303" i="1"/>
  <c r="G303" i="1"/>
  <c r="F303" i="1"/>
  <c r="E303" i="1"/>
  <c r="H303" i="1" s="1"/>
  <c r="D303" i="1"/>
  <c r="CI302" i="1"/>
  <c r="CD302" i="1"/>
  <c r="CF302" i="1" s="1"/>
  <c r="AZ302" i="1"/>
  <c r="AY302" i="1"/>
  <c r="AX302" i="1"/>
  <c r="AW302" i="1"/>
  <c r="AV302" i="1"/>
  <c r="AU302" i="1"/>
  <c r="S302" i="1"/>
  <c r="R302" i="1"/>
  <c r="Q302" i="1"/>
  <c r="P302" i="1"/>
  <c r="H302" i="1"/>
  <c r="G302" i="1"/>
  <c r="J302" i="1" s="1"/>
  <c r="F302" i="1"/>
  <c r="E302" i="1"/>
  <c r="D302" i="1"/>
  <c r="CI301" i="1"/>
  <c r="CF301" i="1"/>
  <c r="CD301" i="1"/>
  <c r="AZ301" i="1"/>
  <c r="AY301" i="1"/>
  <c r="AX301" i="1"/>
  <c r="AW301" i="1"/>
  <c r="AV301" i="1"/>
  <c r="AU301" i="1"/>
  <c r="S301" i="1"/>
  <c r="R301" i="1"/>
  <c r="Q301" i="1"/>
  <c r="P301" i="1"/>
  <c r="G301" i="1"/>
  <c r="J301" i="1" s="1"/>
  <c r="F301" i="1"/>
  <c r="E301" i="1"/>
  <c r="D301" i="1"/>
  <c r="CI300" i="1"/>
  <c r="CD300" i="1"/>
  <c r="CF300" i="1" s="1"/>
  <c r="CJ300" i="1" s="1"/>
  <c r="W300" i="1" s="1"/>
  <c r="AZ300" i="1"/>
  <c r="AY300" i="1"/>
  <c r="AX300" i="1"/>
  <c r="AW300" i="1"/>
  <c r="AV300" i="1"/>
  <c r="AU300" i="1"/>
  <c r="S300" i="1"/>
  <c r="R300" i="1"/>
  <c r="Q300" i="1"/>
  <c r="P300" i="1"/>
  <c r="J300" i="1"/>
  <c r="G300" i="1"/>
  <c r="F300" i="1"/>
  <c r="H300" i="1" s="1"/>
  <c r="E300" i="1"/>
  <c r="D300" i="1"/>
  <c r="CJ299" i="1"/>
  <c r="W299" i="1" s="1"/>
  <c r="CI299" i="1"/>
  <c r="CF299" i="1"/>
  <c r="CD299" i="1"/>
  <c r="AZ299" i="1"/>
  <c r="AY299" i="1"/>
  <c r="AX299" i="1"/>
  <c r="AW299" i="1"/>
  <c r="AV299" i="1"/>
  <c r="AU299" i="1"/>
  <c r="S299" i="1"/>
  <c r="R299" i="1"/>
  <c r="Q299" i="1"/>
  <c r="P299" i="1"/>
  <c r="J299" i="1"/>
  <c r="G299" i="1"/>
  <c r="F299" i="1"/>
  <c r="E299" i="1"/>
  <c r="H299" i="1" s="1"/>
  <c r="D299" i="1"/>
  <c r="CI298" i="1"/>
  <c r="CD298" i="1"/>
  <c r="CF298" i="1" s="1"/>
  <c r="AZ298" i="1"/>
  <c r="AY298" i="1"/>
  <c r="AX298" i="1"/>
  <c r="AW298" i="1"/>
  <c r="AV298" i="1"/>
  <c r="AU298" i="1"/>
  <c r="S298" i="1"/>
  <c r="R298" i="1"/>
  <c r="Q298" i="1"/>
  <c r="P298" i="1"/>
  <c r="H298" i="1"/>
  <c r="G298" i="1"/>
  <c r="J298" i="1" s="1"/>
  <c r="F298" i="1"/>
  <c r="E298" i="1"/>
  <c r="D298" i="1"/>
  <c r="CI297" i="1"/>
  <c r="CF297" i="1"/>
  <c r="CD297" i="1"/>
  <c r="AZ297" i="1"/>
  <c r="AY297" i="1"/>
  <c r="AX297" i="1"/>
  <c r="AW297" i="1"/>
  <c r="AV297" i="1"/>
  <c r="AU297" i="1"/>
  <c r="S297" i="1"/>
  <c r="R297" i="1"/>
  <c r="Q297" i="1"/>
  <c r="P297" i="1"/>
  <c r="G297" i="1"/>
  <c r="J297" i="1" s="1"/>
  <c r="F297" i="1"/>
  <c r="E297" i="1"/>
  <c r="H297" i="1" s="1"/>
  <c r="D297" i="1"/>
  <c r="CI296" i="1"/>
  <c r="CD296" i="1"/>
  <c r="CF296" i="1" s="1"/>
  <c r="AZ296" i="1"/>
  <c r="AY296" i="1"/>
  <c r="AX296" i="1"/>
  <c r="AW296" i="1"/>
  <c r="AV296" i="1"/>
  <c r="AU296" i="1"/>
  <c r="S296" i="1"/>
  <c r="R296" i="1"/>
  <c r="Q296" i="1"/>
  <c r="P296" i="1"/>
  <c r="J296" i="1"/>
  <c r="G296" i="1"/>
  <c r="F296" i="1"/>
  <c r="H296" i="1" s="1"/>
  <c r="E296" i="1"/>
  <c r="D296" i="1"/>
  <c r="CJ295" i="1"/>
  <c r="W295" i="1" s="1"/>
  <c r="CI295" i="1"/>
  <c r="CF295" i="1"/>
  <c r="CD295" i="1"/>
  <c r="AZ295" i="1"/>
  <c r="AY295" i="1"/>
  <c r="AX295" i="1"/>
  <c r="AW295" i="1"/>
  <c r="AV295" i="1"/>
  <c r="AU295" i="1"/>
  <c r="S295" i="1"/>
  <c r="R295" i="1"/>
  <c r="Q295" i="1"/>
  <c r="P295" i="1"/>
  <c r="J295" i="1"/>
  <c r="G295" i="1"/>
  <c r="F295" i="1"/>
  <c r="E295" i="1"/>
  <c r="H295" i="1" s="1"/>
  <c r="D295" i="1"/>
  <c r="CI294" i="1"/>
  <c r="CD294" i="1"/>
  <c r="CF294" i="1" s="1"/>
  <c r="AZ294" i="1"/>
  <c r="AY294" i="1"/>
  <c r="AX294" i="1"/>
  <c r="AW294" i="1"/>
  <c r="AV294" i="1"/>
  <c r="AU294" i="1"/>
  <c r="S294" i="1"/>
  <c r="R294" i="1"/>
  <c r="Q294" i="1"/>
  <c r="P294" i="1"/>
  <c r="H294" i="1"/>
  <c r="G294" i="1"/>
  <c r="J294" i="1" s="1"/>
  <c r="F294" i="1"/>
  <c r="E294" i="1"/>
  <c r="D294" i="1"/>
  <c r="CI293" i="1"/>
  <c r="CF293" i="1"/>
  <c r="CD293" i="1"/>
  <c r="AZ293" i="1"/>
  <c r="AY293" i="1"/>
  <c r="AX293" i="1"/>
  <c r="AW293" i="1"/>
  <c r="AV293" i="1"/>
  <c r="AU293" i="1"/>
  <c r="S293" i="1"/>
  <c r="R293" i="1"/>
  <c r="Q293" i="1"/>
  <c r="P293" i="1"/>
  <c r="G293" i="1"/>
  <c r="J293" i="1" s="1"/>
  <c r="F293" i="1"/>
  <c r="E293" i="1"/>
  <c r="H293" i="1" s="1"/>
  <c r="D293" i="1"/>
  <c r="CI292" i="1"/>
  <c r="CD292" i="1"/>
  <c r="CF292" i="1" s="1"/>
  <c r="CJ292" i="1" s="1"/>
  <c r="W292" i="1" s="1"/>
  <c r="AZ292" i="1"/>
  <c r="AY292" i="1"/>
  <c r="AX292" i="1"/>
  <c r="AW292" i="1"/>
  <c r="AV292" i="1"/>
  <c r="AU292" i="1"/>
  <c r="S292" i="1"/>
  <c r="R292" i="1"/>
  <c r="Q292" i="1"/>
  <c r="P292" i="1"/>
  <c r="J292" i="1"/>
  <c r="G292" i="1"/>
  <c r="F292" i="1"/>
  <c r="H292" i="1" s="1"/>
  <c r="E292" i="1"/>
  <c r="D292" i="1"/>
  <c r="CJ291" i="1"/>
  <c r="W291" i="1" s="1"/>
  <c r="CI291" i="1"/>
  <c r="CF291" i="1"/>
  <c r="CD291" i="1"/>
  <c r="AZ291" i="1"/>
  <c r="AY291" i="1"/>
  <c r="AX291" i="1"/>
  <c r="AW291" i="1"/>
  <c r="AV291" i="1"/>
  <c r="AU291" i="1"/>
  <c r="S291" i="1"/>
  <c r="R291" i="1"/>
  <c r="Q291" i="1"/>
  <c r="P291" i="1"/>
  <c r="J291" i="1"/>
  <c r="G291" i="1"/>
  <c r="F291" i="1"/>
  <c r="E291" i="1"/>
  <c r="H291" i="1" s="1"/>
  <c r="D291" i="1"/>
  <c r="CI290" i="1"/>
  <c r="CD290" i="1"/>
  <c r="CF290" i="1" s="1"/>
  <c r="AZ290" i="1"/>
  <c r="AY290" i="1"/>
  <c r="AX290" i="1"/>
  <c r="AW290" i="1"/>
  <c r="AV290" i="1"/>
  <c r="AU290" i="1"/>
  <c r="S290" i="1"/>
  <c r="R290" i="1"/>
  <c r="Q290" i="1"/>
  <c r="P290" i="1"/>
  <c r="H290" i="1"/>
  <c r="G290" i="1"/>
  <c r="J290" i="1" s="1"/>
  <c r="F290" i="1"/>
  <c r="E290" i="1"/>
  <c r="D290" i="1"/>
  <c r="CI289" i="1"/>
  <c r="CF289" i="1"/>
  <c r="CD289" i="1"/>
  <c r="AZ289" i="1"/>
  <c r="AY289" i="1"/>
  <c r="AX289" i="1"/>
  <c r="AW289" i="1"/>
  <c r="AV289" i="1"/>
  <c r="AU289" i="1"/>
  <c r="S289" i="1"/>
  <c r="R289" i="1"/>
  <c r="Q289" i="1"/>
  <c r="P289" i="1"/>
  <c r="G289" i="1"/>
  <c r="J289" i="1" s="1"/>
  <c r="F289" i="1"/>
  <c r="E289" i="1"/>
  <c r="D289" i="1"/>
  <c r="CI288" i="1"/>
  <c r="CD288" i="1"/>
  <c r="CF288" i="1" s="1"/>
  <c r="CJ288" i="1" s="1"/>
  <c r="W288" i="1" s="1"/>
  <c r="AZ288" i="1"/>
  <c r="AY288" i="1"/>
  <c r="AX288" i="1"/>
  <c r="AW288" i="1"/>
  <c r="AV288" i="1"/>
  <c r="AU288" i="1"/>
  <c r="S288" i="1"/>
  <c r="R288" i="1"/>
  <c r="Q288" i="1"/>
  <c r="P288" i="1"/>
  <c r="J288" i="1"/>
  <c r="G288" i="1"/>
  <c r="F288" i="1"/>
  <c r="H288" i="1" s="1"/>
  <c r="E288" i="1"/>
  <c r="D288" i="1"/>
  <c r="CJ287" i="1"/>
  <c r="W287" i="1" s="1"/>
  <c r="CI287" i="1"/>
  <c r="CF287" i="1"/>
  <c r="CD287" i="1"/>
  <c r="AZ287" i="1"/>
  <c r="AY287" i="1"/>
  <c r="AX287" i="1"/>
  <c r="AW287" i="1"/>
  <c r="AV287" i="1"/>
  <c r="AU287" i="1"/>
  <c r="S287" i="1"/>
  <c r="R287" i="1"/>
  <c r="Q287" i="1"/>
  <c r="P287" i="1"/>
  <c r="J287" i="1"/>
  <c r="G287" i="1"/>
  <c r="F287" i="1"/>
  <c r="E287" i="1"/>
  <c r="H287" i="1" s="1"/>
  <c r="D287" i="1"/>
  <c r="CI286" i="1"/>
  <c r="CD286" i="1"/>
  <c r="CF286" i="1" s="1"/>
  <c r="AZ286" i="1"/>
  <c r="AY286" i="1"/>
  <c r="AX286" i="1"/>
  <c r="AW286" i="1"/>
  <c r="AV286" i="1"/>
  <c r="AU286" i="1"/>
  <c r="S286" i="1"/>
  <c r="R286" i="1"/>
  <c r="Q286" i="1"/>
  <c r="P286" i="1"/>
  <c r="H286" i="1"/>
  <c r="G286" i="1"/>
  <c r="J286" i="1" s="1"/>
  <c r="F286" i="1"/>
  <c r="E286" i="1"/>
  <c r="D286" i="1"/>
  <c r="CI285" i="1"/>
  <c r="CF285" i="1"/>
  <c r="CD285" i="1"/>
  <c r="AZ285" i="1"/>
  <c r="AY285" i="1"/>
  <c r="AX285" i="1"/>
  <c r="AW285" i="1"/>
  <c r="AV285" i="1"/>
  <c r="AU285" i="1"/>
  <c r="S285" i="1"/>
  <c r="R285" i="1"/>
  <c r="Q285" i="1"/>
  <c r="P285" i="1"/>
  <c r="G285" i="1"/>
  <c r="J285" i="1" s="1"/>
  <c r="F285" i="1"/>
  <c r="E285" i="1"/>
  <c r="D285" i="1"/>
  <c r="CI284" i="1"/>
  <c r="CD284" i="1"/>
  <c r="CF284" i="1" s="1"/>
  <c r="CJ284" i="1" s="1"/>
  <c r="W284" i="1" s="1"/>
  <c r="AZ284" i="1"/>
  <c r="AY284" i="1"/>
  <c r="AX284" i="1"/>
  <c r="AW284" i="1"/>
  <c r="AV284" i="1"/>
  <c r="AU284" i="1"/>
  <c r="S284" i="1"/>
  <c r="R284" i="1"/>
  <c r="Q284" i="1"/>
  <c r="P284" i="1"/>
  <c r="J284" i="1"/>
  <c r="G284" i="1"/>
  <c r="F284" i="1"/>
  <c r="H284" i="1" s="1"/>
  <c r="E284" i="1"/>
  <c r="D284" i="1"/>
  <c r="CJ283" i="1"/>
  <c r="W283" i="1" s="1"/>
  <c r="CI283" i="1"/>
  <c r="CF283" i="1"/>
  <c r="CD283" i="1"/>
  <c r="AZ283" i="1"/>
  <c r="AY283" i="1"/>
  <c r="AX283" i="1"/>
  <c r="AW283" i="1"/>
  <c r="AV283" i="1"/>
  <c r="AU283" i="1"/>
  <c r="S283" i="1"/>
  <c r="R283" i="1"/>
  <c r="Q283" i="1"/>
  <c r="P283" i="1"/>
  <c r="J283" i="1"/>
  <c r="G283" i="1"/>
  <c r="F283" i="1"/>
  <c r="E283" i="1"/>
  <c r="H283" i="1" s="1"/>
  <c r="D283" i="1"/>
  <c r="CI282" i="1"/>
  <c r="CD282" i="1"/>
  <c r="CF282" i="1" s="1"/>
  <c r="AZ282" i="1"/>
  <c r="AY282" i="1"/>
  <c r="AX282" i="1"/>
  <c r="AW282" i="1"/>
  <c r="AV282" i="1"/>
  <c r="AU282" i="1"/>
  <c r="S282" i="1"/>
  <c r="R282" i="1"/>
  <c r="Q282" i="1"/>
  <c r="P282" i="1"/>
  <c r="H282" i="1"/>
  <c r="G282" i="1"/>
  <c r="J282" i="1" s="1"/>
  <c r="F282" i="1"/>
  <c r="E282" i="1"/>
  <c r="D282" i="1"/>
  <c r="CI281" i="1"/>
  <c r="CF281" i="1"/>
  <c r="CD281" i="1"/>
  <c r="AZ281" i="1"/>
  <c r="AY281" i="1"/>
  <c r="AX281" i="1"/>
  <c r="AW281" i="1"/>
  <c r="AV281" i="1"/>
  <c r="AU281" i="1"/>
  <c r="S281" i="1"/>
  <c r="R281" i="1"/>
  <c r="Q281" i="1"/>
  <c r="P281" i="1"/>
  <c r="G281" i="1"/>
  <c r="J281" i="1" s="1"/>
  <c r="F281" i="1"/>
  <c r="E281" i="1"/>
  <c r="H281" i="1" s="1"/>
  <c r="D281" i="1"/>
  <c r="CI280" i="1"/>
  <c r="CD280" i="1"/>
  <c r="CF280" i="1" s="1"/>
  <c r="AZ280" i="1"/>
  <c r="AY280" i="1"/>
  <c r="AX280" i="1"/>
  <c r="AW280" i="1"/>
  <c r="AV280" i="1"/>
  <c r="AU280" i="1"/>
  <c r="S280" i="1"/>
  <c r="R280" i="1"/>
  <c r="Q280" i="1"/>
  <c r="P280" i="1"/>
  <c r="J280" i="1"/>
  <c r="G280" i="1"/>
  <c r="F280" i="1"/>
  <c r="H280" i="1" s="1"/>
  <c r="E280" i="1"/>
  <c r="D280" i="1"/>
  <c r="CJ279" i="1"/>
  <c r="W279" i="1" s="1"/>
  <c r="CI279" i="1"/>
  <c r="CF279" i="1"/>
  <c r="CD279" i="1"/>
  <c r="AZ279" i="1"/>
  <c r="AY279" i="1"/>
  <c r="AX279" i="1"/>
  <c r="AW279" i="1"/>
  <c r="AV279" i="1"/>
  <c r="AU279" i="1"/>
  <c r="S279" i="1"/>
  <c r="R279" i="1"/>
  <c r="Q279" i="1"/>
  <c r="P279" i="1"/>
  <c r="J279" i="1"/>
  <c r="G279" i="1"/>
  <c r="F279" i="1"/>
  <c r="E279" i="1"/>
  <c r="H279" i="1" s="1"/>
  <c r="D279" i="1"/>
  <c r="CI278" i="1"/>
  <c r="CD278" i="1"/>
  <c r="CF278" i="1" s="1"/>
  <c r="AZ278" i="1"/>
  <c r="AY278" i="1"/>
  <c r="AX278" i="1"/>
  <c r="AW278" i="1"/>
  <c r="AV278" i="1"/>
  <c r="AU278" i="1"/>
  <c r="S278" i="1"/>
  <c r="R278" i="1"/>
  <c r="Q278" i="1"/>
  <c r="P278" i="1"/>
  <c r="H278" i="1"/>
  <c r="G278" i="1"/>
  <c r="J278" i="1" s="1"/>
  <c r="F278" i="1"/>
  <c r="E278" i="1"/>
  <c r="D278" i="1"/>
  <c r="CI277" i="1"/>
  <c r="CF277" i="1"/>
  <c r="CD277" i="1"/>
  <c r="AZ277" i="1"/>
  <c r="AY277" i="1"/>
  <c r="AX277" i="1"/>
  <c r="AW277" i="1"/>
  <c r="AV277" i="1"/>
  <c r="AU277" i="1"/>
  <c r="S277" i="1"/>
  <c r="R277" i="1"/>
  <c r="Q277" i="1"/>
  <c r="P277" i="1"/>
  <c r="G277" i="1"/>
  <c r="J277" i="1" s="1"/>
  <c r="F277" i="1"/>
  <c r="E277" i="1"/>
  <c r="H277" i="1" s="1"/>
  <c r="D277" i="1"/>
  <c r="CI276" i="1"/>
  <c r="CD276" i="1"/>
  <c r="CF276" i="1" s="1"/>
  <c r="AZ276" i="1"/>
  <c r="AY276" i="1"/>
  <c r="AX276" i="1"/>
  <c r="AW276" i="1"/>
  <c r="AV276" i="1"/>
  <c r="AU276" i="1"/>
  <c r="S276" i="1"/>
  <c r="R276" i="1"/>
  <c r="Q276" i="1"/>
  <c r="P276" i="1"/>
  <c r="J276" i="1"/>
  <c r="H276" i="1"/>
  <c r="G276" i="1"/>
  <c r="F276" i="1"/>
  <c r="E276" i="1"/>
  <c r="D276" i="1"/>
  <c r="CJ275" i="1"/>
  <c r="W275" i="1" s="1"/>
  <c r="CI275" i="1"/>
  <c r="CF275" i="1"/>
  <c r="CD275" i="1"/>
  <c r="AZ275" i="1"/>
  <c r="AY275" i="1"/>
  <c r="AX275" i="1"/>
  <c r="AW275" i="1"/>
  <c r="AV275" i="1"/>
  <c r="AU275" i="1"/>
  <c r="S275" i="1"/>
  <c r="R275" i="1"/>
  <c r="Q275" i="1"/>
  <c r="P275" i="1"/>
  <c r="J275" i="1"/>
  <c r="G275" i="1"/>
  <c r="F275" i="1"/>
  <c r="E275" i="1"/>
  <c r="H275" i="1" s="1"/>
  <c r="D275" i="1"/>
  <c r="CI274" i="1"/>
  <c r="CD274" i="1"/>
  <c r="CF274" i="1" s="1"/>
  <c r="AZ274" i="1"/>
  <c r="AY274" i="1"/>
  <c r="AX274" i="1"/>
  <c r="AW274" i="1"/>
  <c r="AV274" i="1"/>
  <c r="AU274" i="1"/>
  <c r="S274" i="1"/>
  <c r="R274" i="1"/>
  <c r="Q274" i="1"/>
  <c r="P274" i="1"/>
  <c r="G274" i="1"/>
  <c r="J274" i="1" s="1"/>
  <c r="F274" i="1"/>
  <c r="H274" i="1" s="1"/>
  <c r="E274" i="1"/>
  <c r="D274" i="1"/>
  <c r="CJ273" i="1"/>
  <c r="W273" i="1" s="1"/>
  <c r="CI273" i="1"/>
  <c r="CF273" i="1"/>
  <c r="CD273" i="1"/>
  <c r="AZ273" i="1"/>
  <c r="AY273" i="1"/>
  <c r="AX273" i="1"/>
  <c r="AW273" i="1"/>
  <c r="AV273" i="1"/>
  <c r="AU273" i="1"/>
  <c r="S273" i="1"/>
  <c r="R273" i="1"/>
  <c r="Q273" i="1"/>
  <c r="P273" i="1"/>
  <c r="G273" i="1"/>
  <c r="J273" i="1" s="1"/>
  <c r="F273" i="1"/>
  <c r="E273" i="1"/>
  <c r="H273" i="1" s="1"/>
  <c r="D273" i="1"/>
  <c r="CI272" i="1"/>
  <c r="CD272" i="1"/>
  <c r="CF272" i="1" s="1"/>
  <c r="AZ272" i="1"/>
  <c r="AY272" i="1"/>
  <c r="AX272" i="1"/>
  <c r="AW272" i="1"/>
  <c r="AV272" i="1"/>
  <c r="AU272" i="1"/>
  <c r="S272" i="1"/>
  <c r="R272" i="1"/>
  <c r="Q272" i="1"/>
  <c r="P272" i="1"/>
  <c r="J272" i="1"/>
  <c r="G272" i="1"/>
  <c r="F272" i="1"/>
  <c r="H272" i="1" s="1"/>
  <c r="E272" i="1"/>
  <c r="D272" i="1"/>
  <c r="CJ271" i="1"/>
  <c r="W271" i="1" s="1"/>
  <c r="CI271" i="1"/>
  <c r="CF271" i="1"/>
  <c r="CD271" i="1"/>
  <c r="AZ271" i="1"/>
  <c r="AY271" i="1"/>
  <c r="AX271" i="1"/>
  <c r="AW271" i="1"/>
  <c r="AV271" i="1"/>
  <c r="AU271" i="1"/>
  <c r="S271" i="1"/>
  <c r="R271" i="1"/>
  <c r="Q271" i="1"/>
  <c r="P271" i="1"/>
  <c r="G271" i="1"/>
  <c r="J271" i="1" s="1"/>
  <c r="F271" i="1"/>
  <c r="E271" i="1"/>
  <c r="H271" i="1" s="1"/>
  <c r="D271" i="1"/>
  <c r="CI270" i="1"/>
  <c r="CD270" i="1"/>
  <c r="CF270" i="1" s="1"/>
  <c r="AZ270" i="1"/>
  <c r="AY270" i="1"/>
  <c r="AX270" i="1"/>
  <c r="AW270" i="1"/>
  <c r="AV270" i="1"/>
  <c r="AU270" i="1"/>
  <c r="S270" i="1"/>
  <c r="R270" i="1"/>
  <c r="Q270" i="1"/>
  <c r="P270" i="1"/>
  <c r="G270" i="1"/>
  <c r="J270" i="1" s="1"/>
  <c r="F270" i="1"/>
  <c r="H270" i="1" s="1"/>
  <c r="E270" i="1"/>
  <c r="D270" i="1"/>
  <c r="CI269" i="1"/>
  <c r="CF269" i="1"/>
  <c r="CJ269" i="1" s="1"/>
  <c r="W269" i="1" s="1"/>
  <c r="CD269" i="1"/>
  <c r="AZ269" i="1"/>
  <c r="AY269" i="1"/>
  <c r="AX269" i="1"/>
  <c r="AW269" i="1"/>
  <c r="AV269" i="1"/>
  <c r="AU269" i="1"/>
  <c r="S269" i="1"/>
  <c r="R269" i="1"/>
  <c r="Q269" i="1"/>
  <c r="P269" i="1"/>
  <c r="J269" i="1"/>
  <c r="G269" i="1"/>
  <c r="F269" i="1"/>
  <c r="E269" i="1"/>
  <c r="D269" i="1"/>
  <c r="CI268" i="1"/>
  <c r="CD268" i="1"/>
  <c r="CF268" i="1" s="1"/>
  <c r="AZ268" i="1"/>
  <c r="AY268" i="1"/>
  <c r="AX268" i="1"/>
  <c r="AW268" i="1"/>
  <c r="AV268" i="1"/>
  <c r="AU268" i="1"/>
  <c r="S268" i="1"/>
  <c r="R268" i="1"/>
  <c r="Q268" i="1"/>
  <c r="P268" i="1"/>
  <c r="J268" i="1"/>
  <c r="G268" i="1"/>
  <c r="F268" i="1"/>
  <c r="H268" i="1" s="1"/>
  <c r="E268" i="1"/>
  <c r="D268" i="1"/>
  <c r="CI267" i="1"/>
  <c r="CF267" i="1"/>
  <c r="CJ267" i="1" s="1"/>
  <c r="W267" i="1" s="1"/>
  <c r="CD267" i="1"/>
  <c r="AZ267" i="1"/>
  <c r="AY267" i="1"/>
  <c r="AX267" i="1"/>
  <c r="AW267" i="1"/>
  <c r="AV267" i="1"/>
  <c r="AU267" i="1"/>
  <c r="S267" i="1"/>
  <c r="R267" i="1"/>
  <c r="Q267" i="1"/>
  <c r="P267" i="1"/>
  <c r="J267" i="1"/>
  <c r="G267" i="1"/>
  <c r="F267" i="1"/>
  <c r="E267" i="1"/>
  <c r="D267" i="1"/>
  <c r="CI266" i="1"/>
  <c r="CD266" i="1"/>
  <c r="CF266" i="1" s="1"/>
  <c r="AZ266" i="1"/>
  <c r="AY266" i="1"/>
  <c r="AX266" i="1"/>
  <c r="AW266" i="1"/>
  <c r="AV266" i="1"/>
  <c r="AU266" i="1"/>
  <c r="S266" i="1"/>
  <c r="R266" i="1"/>
  <c r="Q266" i="1"/>
  <c r="P266" i="1"/>
  <c r="H266" i="1"/>
  <c r="G266" i="1"/>
  <c r="J266" i="1" s="1"/>
  <c r="F266" i="1"/>
  <c r="E266" i="1"/>
  <c r="D266" i="1"/>
  <c r="CI265" i="1"/>
  <c r="CF265" i="1"/>
  <c r="CD265" i="1"/>
  <c r="AZ265" i="1"/>
  <c r="AY265" i="1"/>
  <c r="AX265" i="1"/>
  <c r="AW265" i="1"/>
  <c r="AV265" i="1"/>
  <c r="AU265" i="1"/>
  <c r="S265" i="1"/>
  <c r="R265" i="1"/>
  <c r="Q265" i="1"/>
  <c r="P265" i="1"/>
  <c r="G265" i="1"/>
  <c r="J265" i="1" s="1"/>
  <c r="F265" i="1"/>
  <c r="E265" i="1"/>
  <c r="H265" i="1" s="1"/>
  <c r="D265" i="1"/>
  <c r="CI264" i="1"/>
  <c r="CD264" i="1"/>
  <c r="CF264" i="1" s="1"/>
  <c r="AZ264" i="1"/>
  <c r="AY264" i="1"/>
  <c r="AX264" i="1"/>
  <c r="AW264" i="1"/>
  <c r="AV264" i="1"/>
  <c r="AU264" i="1"/>
  <c r="S264" i="1"/>
  <c r="R264" i="1"/>
  <c r="Q264" i="1"/>
  <c r="P264" i="1"/>
  <c r="J264" i="1"/>
  <c r="G264" i="1"/>
  <c r="F264" i="1"/>
  <c r="E264" i="1"/>
  <c r="H264" i="1" s="1"/>
  <c r="D264" i="1"/>
  <c r="CI263" i="1"/>
  <c r="CF263" i="1"/>
  <c r="CD263" i="1"/>
  <c r="AZ263" i="1"/>
  <c r="AY263" i="1"/>
  <c r="AX263" i="1"/>
  <c r="AW263" i="1"/>
  <c r="AV263" i="1"/>
  <c r="AU263" i="1"/>
  <c r="S263" i="1"/>
  <c r="R263" i="1"/>
  <c r="Q263" i="1"/>
  <c r="P263" i="1"/>
  <c r="J263" i="1"/>
  <c r="G263" i="1"/>
  <c r="F263" i="1"/>
  <c r="E263" i="1"/>
  <c r="H263" i="1" s="1"/>
  <c r="D263" i="1"/>
  <c r="CI262" i="1"/>
  <c r="CF262" i="1"/>
  <c r="CD262" i="1"/>
  <c r="AZ262" i="1"/>
  <c r="AY262" i="1"/>
  <c r="AX262" i="1"/>
  <c r="AW262" i="1"/>
  <c r="AV262" i="1"/>
  <c r="AU262" i="1"/>
  <c r="S262" i="1"/>
  <c r="R262" i="1"/>
  <c r="Q262" i="1"/>
  <c r="P262" i="1"/>
  <c r="G262" i="1"/>
  <c r="J262" i="1" s="1"/>
  <c r="F262" i="1"/>
  <c r="E262" i="1"/>
  <c r="D262" i="1"/>
  <c r="CI261" i="1"/>
  <c r="CD261" i="1"/>
  <c r="CF261" i="1" s="1"/>
  <c r="AZ261" i="1"/>
  <c r="AY261" i="1"/>
  <c r="AX261" i="1"/>
  <c r="AW261" i="1"/>
  <c r="AV261" i="1"/>
  <c r="AU261" i="1"/>
  <c r="S261" i="1"/>
  <c r="R261" i="1"/>
  <c r="Q261" i="1"/>
  <c r="P261" i="1"/>
  <c r="J261" i="1"/>
  <c r="G261" i="1"/>
  <c r="F261" i="1"/>
  <c r="E261" i="1"/>
  <c r="D261" i="1"/>
  <c r="CJ260" i="1"/>
  <c r="W260" i="1" s="1"/>
  <c r="CI260" i="1"/>
  <c r="CD260" i="1"/>
  <c r="CF260" i="1" s="1"/>
  <c r="AZ260" i="1"/>
  <c r="AY260" i="1"/>
  <c r="AX260" i="1"/>
  <c r="AW260" i="1"/>
  <c r="AV260" i="1"/>
  <c r="AU260" i="1"/>
  <c r="S260" i="1"/>
  <c r="R260" i="1"/>
  <c r="Q260" i="1"/>
  <c r="P260" i="1"/>
  <c r="J260" i="1"/>
  <c r="G260" i="1"/>
  <c r="F260" i="1"/>
  <c r="H260" i="1" s="1"/>
  <c r="E260" i="1"/>
  <c r="D260" i="1"/>
  <c r="CI259" i="1"/>
  <c r="CF259" i="1"/>
  <c r="CJ259" i="1" s="1"/>
  <c r="W259" i="1" s="1"/>
  <c r="CD259" i="1"/>
  <c r="AZ259" i="1"/>
  <c r="AY259" i="1"/>
  <c r="AX259" i="1"/>
  <c r="AW259" i="1"/>
  <c r="AV259" i="1"/>
  <c r="AU259" i="1"/>
  <c r="S259" i="1"/>
  <c r="R259" i="1"/>
  <c r="Q259" i="1"/>
  <c r="P259" i="1"/>
  <c r="J259" i="1"/>
  <c r="H259" i="1"/>
  <c r="G259" i="1"/>
  <c r="F259" i="1"/>
  <c r="E259" i="1"/>
  <c r="D259" i="1"/>
  <c r="CI258" i="1"/>
  <c r="CD258" i="1"/>
  <c r="CF258" i="1" s="1"/>
  <c r="AZ258" i="1"/>
  <c r="AY258" i="1"/>
  <c r="AX258" i="1"/>
  <c r="AW258" i="1"/>
  <c r="AV258" i="1"/>
  <c r="AU258" i="1"/>
  <c r="S258" i="1"/>
  <c r="R258" i="1"/>
  <c r="Q258" i="1"/>
  <c r="P258" i="1"/>
  <c r="G258" i="1"/>
  <c r="J258" i="1" s="1"/>
  <c r="F258" i="1"/>
  <c r="H258" i="1" s="1"/>
  <c r="E258" i="1"/>
  <c r="D258" i="1"/>
  <c r="CJ257" i="1"/>
  <c r="W257" i="1" s="1"/>
  <c r="CI257" i="1"/>
  <c r="CF257" i="1"/>
  <c r="CD257" i="1"/>
  <c r="AZ257" i="1"/>
  <c r="AY257" i="1"/>
  <c r="AX257" i="1"/>
  <c r="AW257" i="1"/>
  <c r="AV257" i="1"/>
  <c r="AU257" i="1"/>
  <c r="S257" i="1"/>
  <c r="R257" i="1"/>
  <c r="Q257" i="1"/>
  <c r="P257" i="1"/>
  <c r="G257" i="1"/>
  <c r="J257" i="1" s="1"/>
  <c r="F257" i="1"/>
  <c r="E257" i="1"/>
  <c r="D257" i="1"/>
  <c r="CI256" i="1"/>
  <c r="CJ256" i="1" s="1"/>
  <c r="W256" i="1" s="1"/>
  <c r="CD256" i="1"/>
  <c r="CF256" i="1" s="1"/>
  <c r="AZ256" i="1"/>
  <c r="AY256" i="1"/>
  <c r="AX256" i="1"/>
  <c r="AW256" i="1"/>
  <c r="AV256" i="1"/>
  <c r="AU256" i="1"/>
  <c r="S256" i="1"/>
  <c r="R256" i="1"/>
  <c r="Q256" i="1"/>
  <c r="P256" i="1"/>
  <c r="J256" i="1"/>
  <c r="G256" i="1"/>
  <c r="F256" i="1"/>
  <c r="E256" i="1"/>
  <c r="H256" i="1" s="1"/>
  <c r="D256" i="1"/>
  <c r="CJ255" i="1"/>
  <c r="W255" i="1" s="1"/>
  <c r="CI255" i="1"/>
  <c r="CF255" i="1"/>
  <c r="CD255" i="1"/>
  <c r="AZ255" i="1"/>
  <c r="AY255" i="1"/>
  <c r="AX255" i="1"/>
  <c r="AW255" i="1"/>
  <c r="AV255" i="1"/>
  <c r="AU255" i="1"/>
  <c r="S255" i="1"/>
  <c r="R255" i="1"/>
  <c r="Q255" i="1"/>
  <c r="P255" i="1"/>
  <c r="G255" i="1"/>
  <c r="J255" i="1" s="1"/>
  <c r="F255" i="1"/>
  <c r="E255" i="1"/>
  <c r="D255" i="1"/>
  <c r="CI254" i="1"/>
  <c r="CF254" i="1"/>
  <c r="CJ254" i="1" s="1"/>
  <c r="CD254" i="1"/>
  <c r="AZ254" i="1"/>
  <c r="AY254" i="1"/>
  <c r="AX254" i="1"/>
  <c r="AW254" i="1"/>
  <c r="AV254" i="1"/>
  <c r="AU254" i="1"/>
  <c r="W254" i="1"/>
  <c r="S254" i="1"/>
  <c r="R254" i="1"/>
  <c r="Q254" i="1"/>
  <c r="P254" i="1"/>
  <c r="G254" i="1"/>
  <c r="J254" i="1" s="1"/>
  <c r="F254" i="1"/>
  <c r="H254" i="1" s="1"/>
  <c r="E254" i="1"/>
  <c r="D254" i="1"/>
  <c r="CI253" i="1"/>
  <c r="CD253" i="1"/>
  <c r="CF253" i="1" s="1"/>
  <c r="CJ253" i="1" s="1"/>
  <c r="W253" i="1" s="1"/>
  <c r="AZ253" i="1"/>
  <c r="AY253" i="1"/>
  <c r="AX253" i="1"/>
  <c r="AW253" i="1"/>
  <c r="AV253" i="1"/>
  <c r="AU253" i="1"/>
  <c r="S253" i="1"/>
  <c r="R253" i="1"/>
  <c r="Q253" i="1"/>
  <c r="P253" i="1"/>
  <c r="J253" i="1"/>
  <c r="G253" i="1"/>
  <c r="F253" i="1"/>
  <c r="E253" i="1"/>
  <c r="D253" i="1"/>
  <c r="CI252" i="1"/>
  <c r="CD252" i="1"/>
  <c r="CF252" i="1" s="1"/>
  <c r="AZ252" i="1"/>
  <c r="AY252" i="1"/>
  <c r="AX252" i="1"/>
  <c r="AW252" i="1"/>
  <c r="AV252" i="1"/>
  <c r="AU252" i="1"/>
  <c r="S252" i="1"/>
  <c r="R252" i="1"/>
  <c r="Q252" i="1"/>
  <c r="P252" i="1"/>
  <c r="J252" i="1"/>
  <c r="H252" i="1"/>
  <c r="G252" i="1"/>
  <c r="F252" i="1"/>
  <c r="E252" i="1"/>
  <c r="D252" i="1"/>
  <c r="CI251" i="1"/>
  <c r="CJ251" i="1" s="1"/>
  <c r="W251" i="1" s="1"/>
  <c r="CF251" i="1"/>
  <c r="CD251" i="1"/>
  <c r="AZ251" i="1"/>
  <c r="AY251" i="1"/>
  <c r="AX251" i="1"/>
  <c r="AW251" i="1"/>
  <c r="AV251" i="1"/>
  <c r="AU251" i="1"/>
  <c r="S251" i="1"/>
  <c r="R251" i="1"/>
  <c r="Q251" i="1"/>
  <c r="P251" i="1"/>
  <c r="H251" i="1"/>
  <c r="G251" i="1"/>
  <c r="J251" i="1" s="1"/>
  <c r="F251" i="1"/>
  <c r="E251" i="1"/>
  <c r="D251" i="1"/>
  <c r="CI250" i="1"/>
  <c r="CD250" i="1"/>
  <c r="CF250" i="1" s="1"/>
  <c r="AZ250" i="1"/>
  <c r="AY250" i="1"/>
  <c r="AX250" i="1"/>
  <c r="AW250" i="1"/>
  <c r="AV250" i="1"/>
  <c r="AU250" i="1"/>
  <c r="S250" i="1"/>
  <c r="R250" i="1"/>
  <c r="Q250" i="1"/>
  <c r="P250" i="1"/>
  <c r="H250" i="1"/>
  <c r="G250" i="1"/>
  <c r="J250" i="1" s="1"/>
  <c r="F250" i="1"/>
  <c r="E250" i="1"/>
  <c r="D250" i="1"/>
  <c r="CI249" i="1"/>
  <c r="CF249" i="1"/>
  <c r="CD249" i="1"/>
  <c r="AZ249" i="1"/>
  <c r="AY249" i="1"/>
  <c r="AX249" i="1"/>
  <c r="AW249" i="1"/>
  <c r="AV249" i="1"/>
  <c r="AU249" i="1"/>
  <c r="S249" i="1"/>
  <c r="R249" i="1"/>
  <c r="Q249" i="1"/>
  <c r="P249" i="1"/>
  <c r="G249" i="1"/>
  <c r="J249" i="1" s="1"/>
  <c r="F249" i="1"/>
  <c r="E249" i="1"/>
  <c r="H249" i="1" s="1"/>
  <c r="D249" i="1"/>
  <c r="CI248" i="1"/>
  <c r="CD248" i="1"/>
  <c r="CF248" i="1" s="1"/>
  <c r="CJ248" i="1" s="1"/>
  <c r="W248" i="1" s="1"/>
  <c r="AZ248" i="1"/>
  <c r="AY248" i="1"/>
  <c r="AX248" i="1"/>
  <c r="AW248" i="1"/>
  <c r="AV248" i="1"/>
  <c r="AU248" i="1"/>
  <c r="S248" i="1"/>
  <c r="R248" i="1"/>
  <c r="Q248" i="1"/>
  <c r="P248" i="1"/>
  <c r="J248" i="1"/>
  <c r="G248" i="1"/>
  <c r="F248" i="1"/>
  <c r="E248" i="1"/>
  <c r="H248" i="1" s="1"/>
  <c r="D248" i="1"/>
  <c r="CI247" i="1"/>
  <c r="CF247" i="1"/>
  <c r="CD247" i="1"/>
  <c r="AZ247" i="1"/>
  <c r="AY247" i="1"/>
  <c r="AX247" i="1"/>
  <c r="AW247" i="1"/>
  <c r="AV247" i="1"/>
  <c r="AU247" i="1"/>
  <c r="S247" i="1"/>
  <c r="R247" i="1"/>
  <c r="Q247" i="1"/>
  <c r="P247" i="1"/>
  <c r="G247" i="1"/>
  <c r="J247" i="1" s="1"/>
  <c r="F247" i="1"/>
  <c r="E247" i="1"/>
  <c r="H247" i="1" s="1"/>
  <c r="D247" i="1"/>
  <c r="CI246" i="1"/>
  <c r="CD246" i="1"/>
  <c r="CF246" i="1" s="1"/>
  <c r="CJ246" i="1" s="1"/>
  <c r="W246" i="1" s="1"/>
  <c r="AZ246" i="1"/>
  <c r="AY246" i="1"/>
  <c r="AX246" i="1"/>
  <c r="AW246" i="1"/>
  <c r="AV246" i="1"/>
  <c r="AU246" i="1"/>
  <c r="S246" i="1"/>
  <c r="R246" i="1"/>
  <c r="Q246" i="1"/>
  <c r="P246" i="1"/>
  <c r="J246" i="1"/>
  <c r="G246" i="1"/>
  <c r="F246" i="1"/>
  <c r="H246" i="1" s="1"/>
  <c r="E246" i="1"/>
  <c r="D246" i="1"/>
  <c r="CJ245" i="1"/>
  <c r="W245" i="1" s="1"/>
  <c r="CI245" i="1"/>
  <c r="CF245" i="1"/>
  <c r="CD245" i="1"/>
  <c r="AZ245" i="1"/>
  <c r="AY245" i="1"/>
  <c r="AX245" i="1"/>
  <c r="AW245" i="1"/>
  <c r="AV245" i="1"/>
  <c r="AU245" i="1"/>
  <c r="S245" i="1"/>
  <c r="R245" i="1"/>
  <c r="Q245" i="1"/>
  <c r="P245" i="1"/>
  <c r="J245" i="1"/>
  <c r="G245" i="1"/>
  <c r="F245" i="1"/>
  <c r="E245" i="1"/>
  <c r="H245" i="1" s="1"/>
  <c r="D245" i="1"/>
  <c r="CI244" i="1"/>
  <c r="CD244" i="1"/>
  <c r="CF244" i="1" s="1"/>
  <c r="AZ244" i="1"/>
  <c r="AY244" i="1"/>
  <c r="AX244" i="1"/>
  <c r="AW244" i="1"/>
  <c r="AV244" i="1"/>
  <c r="AU244" i="1"/>
  <c r="S244" i="1"/>
  <c r="R244" i="1"/>
  <c r="Q244" i="1"/>
  <c r="P244" i="1"/>
  <c r="H244" i="1"/>
  <c r="G244" i="1"/>
  <c r="J244" i="1" s="1"/>
  <c r="F244" i="1"/>
  <c r="E244" i="1"/>
  <c r="D244" i="1"/>
  <c r="CI243" i="1"/>
  <c r="CF243" i="1"/>
  <c r="CD243" i="1"/>
  <c r="AZ243" i="1"/>
  <c r="AY243" i="1"/>
  <c r="AX243" i="1"/>
  <c r="AW243" i="1"/>
  <c r="AV243" i="1"/>
  <c r="AU243" i="1"/>
  <c r="S243" i="1"/>
  <c r="R243" i="1"/>
  <c r="Q243" i="1"/>
  <c r="P243" i="1"/>
  <c r="G243" i="1"/>
  <c r="J243" i="1" s="1"/>
  <c r="F243" i="1"/>
  <c r="E243" i="1"/>
  <c r="D243" i="1"/>
  <c r="CI242" i="1"/>
  <c r="CD242" i="1"/>
  <c r="CF242" i="1" s="1"/>
  <c r="CJ242" i="1" s="1"/>
  <c r="W242" i="1" s="1"/>
  <c r="AZ242" i="1"/>
  <c r="AY242" i="1"/>
  <c r="AX242" i="1"/>
  <c r="AW242" i="1"/>
  <c r="AV242" i="1"/>
  <c r="AU242" i="1"/>
  <c r="S242" i="1"/>
  <c r="R242" i="1"/>
  <c r="Q242" i="1"/>
  <c r="P242" i="1"/>
  <c r="J242" i="1"/>
  <c r="G242" i="1"/>
  <c r="F242" i="1"/>
  <c r="H242" i="1" s="1"/>
  <c r="E242" i="1"/>
  <c r="D242" i="1"/>
  <c r="CJ241" i="1"/>
  <c r="W241" i="1" s="1"/>
  <c r="CI241" i="1"/>
  <c r="CF241" i="1"/>
  <c r="CD241" i="1"/>
  <c r="AZ241" i="1"/>
  <c r="AY241" i="1"/>
  <c r="AX241" i="1"/>
  <c r="AW241" i="1"/>
  <c r="AV241" i="1"/>
  <c r="AU241" i="1"/>
  <c r="S241" i="1"/>
  <c r="R241" i="1"/>
  <c r="Q241" i="1"/>
  <c r="P241" i="1"/>
  <c r="J241" i="1"/>
  <c r="G241" i="1"/>
  <c r="F241" i="1"/>
  <c r="E241" i="1"/>
  <c r="H241" i="1" s="1"/>
  <c r="D241" i="1"/>
  <c r="CI240" i="1"/>
  <c r="CD240" i="1"/>
  <c r="CF240" i="1" s="1"/>
  <c r="AZ240" i="1"/>
  <c r="AY240" i="1"/>
  <c r="AX240" i="1"/>
  <c r="AW240" i="1"/>
  <c r="AV240" i="1"/>
  <c r="AU240" i="1"/>
  <c r="S240" i="1"/>
  <c r="R240" i="1"/>
  <c r="Q240" i="1"/>
  <c r="P240" i="1"/>
  <c r="H240" i="1"/>
  <c r="G240" i="1"/>
  <c r="J240" i="1" s="1"/>
  <c r="F240" i="1"/>
  <c r="E240" i="1"/>
  <c r="D240" i="1"/>
  <c r="CI239" i="1"/>
  <c r="CF239" i="1"/>
  <c r="CD239" i="1"/>
  <c r="AZ239" i="1"/>
  <c r="AY239" i="1"/>
  <c r="AX239" i="1"/>
  <c r="AW239" i="1"/>
  <c r="AV239" i="1"/>
  <c r="AU239" i="1"/>
  <c r="S239" i="1"/>
  <c r="R239" i="1"/>
  <c r="Q239" i="1"/>
  <c r="P239" i="1"/>
  <c r="G239" i="1"/>
  <c r="J239" i="1" s="1"/>
  <c r="F239" i="1"/>
  <c r="E239" i="1"/>
  <c r="D239" i="1"/>
  <c r="CI238" i="1"/>
  <c r="CD238" i="1"/>
  <c r="CF238" i="1" s="1"/>
  <c r="CJ238" i="1" s="1"/>
  <c r="W238" i="1" s="1"/>
  <c r="AZ238" i="1"/>
  <c r="AY238" i="1"/>
  <c r="AX238" i="1"/>
  <c r="AW238" i="1"/>
  <c r="AV238" i="1"/>
  <c r="AU238" i="1"/>
  <c r="S238" i="1"/>
  <c r="R238" i="1"/>
  <c r="Q238" i="1"/>
  <c r="P238" i="1"/>
  <c r="J238" i="1"/>
  <c r="G238" i="1"/>
  <c r="F238" i="1"/>
  <c r="H238" i="1" s="1"/>
  <c r="E238" i="1"/>
  <c r="D238" i="1"/>
  <c r="CJ237" i="1"/>
  <c r="W237" i="1" s="1"/>
  <c r="CI237" i="1"/>
  <c r="CF237" i="1"/>
  <c r="CD237" i="1"/>
  <c r="AZ237" i="1"/>
  <c r="AY237" i="1"/>
  <c r="AX237" i="1"/>
  <c r="AW237" i="1"/>
  <c r="AV237" i="1"/>
  <c r="AU237" i="1"/>
  <c r="S237" i="1"/>
  <c r="R237" i="1"/>
  <c r="Q237" i="1"/>
  <c r="P237" i="1"/>
  <c r="J237" i="1"/>
  <c r="G237" i="1"/>
  <c r="F237" i="1"/>
  <c r="E237" i="1"/>
  <c r="H237" i="1" s="1"/>
  <c r="D237" i="1"/>
  <c r="CI236" i="1"/>
  <c r="CD236" i="1"/>
  <c r="CF236" i="1" s="1"/>
  <c r="AZ236" i="1"/>
  <c r="AY236" i="1"/>
  <c r="AX236" i="1"/>
  <c r="AW236" i="1"/>
  <c r="AV236" i="1"/>
  <c r="AU236" i="1"/>
  <c r="S236" i="1"/>
  <c r="R236" i="1"/>
  <c r="Q236" i="1"/>
  <c r="P236" i="1"/>
  <c r="H236" i="1"/>
  <c r="G236" i="1"/>
  <c r="J236" i="1" s="1"/>
  <c r="F236" i="1"/>
  <c r="E236" i="1"/>
  <c r="D236" i="1"/>
  <c r="CI235" i="1"/>
  <c r="CF235" i="1"/>
  <c r="CD235" i="1"/>
  <c r="AZ235" i="1"/>
  <c r="AY235" i="1"/>
  <c r="AX235" i="1"/>
  <c r="AW235" i="1"/>
  <c r="AV235" i="1"/>
  <c r="AU235" i="1"/>
  <c r="S235" i="1"/>
  <c r="R235" i="1"/>
  <c r="Q235" i="1"/>
  <c r="P235" i="1"/>
  <c r="G235" i="1"/>
  <c r="J235" i="1" s="1"/>
  <c r="F235" i="1"/>
  <c r="E235" i="1"/>
  <c r="H235" i="1" s="1"/>
  <c r="D235" i="1"/>
  <c r="CI234" i="1"/>
  <c r="CD234" i="1"/>
  <c r="CF234" i="1" s="1"/>
  <c r="CJ234" i="1" s="1"/>
  <c r="W234" i="1" s="1"/>
  <c r="AZ234" i="1"/>
  <c r="AY234" i="1"/>
  <c r="AX234" i="1"/>
  <c r="AW234" i="1"/>
  <c r="AV234" i="1"/>
  <c r="AU234" i="1"/>
  <c r="S234" i="1"/>
  <c r="R234" i="1"/>
  <c r="Q234" i="1"/>
  <c r="P234" i="1"/>
  <c r="J234" i="1"/>
  <c r="G234" i="1"/>
  <c r="F234" i="1"/>
  <c r="H234" i="1" s="1"/>
  <c r="E234" i="1"/>
  <c r="D234" i="1"/>
  <c r="CJ233" i="1"/>
  <c r="W233" i="1" s="1"/>
  <c r="CI233" i="1"/>
  <c r="CF233" i="1"/>
  <c r="CD233" i="1"/>
  <c r="AZ233" i="1"/>
  <c r="AY233" i="1"/>
  <c r="AX233" i="1"/>
  <c r="AW233" i="1"/>
  <c r="AV233" i="1"/>
  <c r="AU233" i="1"/>
  <c r="S233" i="1"/>
  <c r="R233" i="1"/>
  <c r="Q233" i="1"/>
  <c r="P233" i="1"/>
  <c r="J233" i="1"/>
  <c r="G233" i="1"/>
  <c r="F233" i="1"/>
  <c r="E233" i="1"/>
  <c r="H233" i="1" s="1"/>
  <c r="D233" i="1"/>
  <c r="CI232" i="1"/>
  <c r="CD232" i="1"/>
  <c r="CF232" i="1" s="1"/>
  <c r="AZ232" i="1"/>
  <c r="AY232" i="1"/>
  <c r="AX232" i="1"/>
  <c r="AW232" i="1"/>
  <c r="AV232" i="1"/>
  <c r="AU232" i="1"/>
  <c r="S232" i="1"/>
  <c r="R232" i="1"/>
  <c r="Q232" i="1"/>
  <c r="P232" i="1"/>
  <c r="H232" i="1"/>
  <c r="G232" i="1"/>
  <c r="J232" i="1" s="1"/>
  <c r="F232" i="1"/>
  <c r="E232" i="1"/>
  <c r="D232" i="1"/>
  <c r="CI231" i="1"/>
  <c r="CF231" i="1"/>
  <c r="CD231" i="1"/>
  <c r="AZ231" i="1"/>
  <c r="AY231" i="1"/>
  <c r="AX231" i="1"/>
  <c r="AW231" i="1"/>
  <c r="AV231" i="1"/>
  <c r="AU231" i="1"/>
  <c r="S231" i="1"/>
  <c r="R231" i="1"/>
  <c r="Q231" i="1"/>
  <c r="P231" i="1"/>
  <c r="G231" i="1"/>
  <c r="J231" i="1" s="1"/>
  <c r="F231" i="1"/>
  <c r="E231" i="1"/>
  <c r="H231" i="1" s="1"/>
  <c r="D231" i="1"/>
  <c r="CI230" i="1"/>
  <c r="CD230" i="1"/>
  <c r="CF230" i="1" s="1"/>
  <c r="CJ230" i="1" s="1"/>
  <c r="W230" i="1" s="1"/>
  <c r="AZ230" i="1"/>
  <c r="AY230" i="1"/>
  <c r="AX230" i="1"/>
  <c r="AW230" i="1"/>
  <c r="AV230" i="1"/>
  <c r="AU230" i="1"/>
  <c r="S230" i="1"/>
  <c r="R230" i="1"/>
  <c r="Q230" i="1"/>
  <c r="P230" i="1"/>
  <c r="J230" i="1"/>
  <c r="G230" i="1"/>
  <c r="F230" i="1"/>
  <c r="H230" i="1" s="1"/>
  <c r="E230" i="1"/>
  <c r="D230" i="1"/>
  <c r="CJ229" i="1"/>
  <c r="W229" i="1" s="1"/>
  <c r="CI229" i="1"/>
  <c r="CF229" i="1"/>
  <c r="CD229" i="1"/>
  <c r="AZ229" i="1"/>
  <c r="AY229" i="1"/>
  <c r="AX229" i="1"/>
  <c r="AW229" i="1"/>
  <c r="AV229" i="1"/>
  <c r="AU229" i="1"/>
  <c r="S229" i="1"/>
  <c r="R229" i="1"/>
  <c r="Q229" i="1"/>
  <c r="P229" i="1"/>
  <c r="J229" i="1"/>
  <c r="G229" i="1"/>
  <c r="F229" i="1"/>
  <c r="E229" i="1"/>
  <c r="H229" i="1" s="1"/>
  <c r="D229" i="1"/>
  <c r="CI228" i="1"/>
  <c r="CD228" i="1"/>
  <c r="CF228" i="1" s="1"/>
  <c r="AZ228" i="1"/>
  <c r="AY228" i="1"/>
  <c r="AX228" i="1"/>
  <c r="AW228" i="1"/>
  <c r="AV228" i="1"/>
  <c r="AU228" i="1"/>
  <c r="S228" i="1"/>
  <c r="R228" i="1"/>
  <c r="Q228" i="1"/>
  <c r="P228" i="1"/>
  <c r="H228" i="1"/>
  <c r="G228" i="1"/>
  <c r="J228" i="1" s="1"/>
  <c r="F228" i="1"/>
  <c r="E228" i="1"/>
  <c r="D228" i="1"/>
  <c r="CI227" i="1"/>
  <c r="CF227" i="1"/>
  <c r="CD227" i="1"/>
  <c r="AZ227" i="1"/>
  <c r="AY227" i="1"/>
  <c r="AX227" i="1"/>
  <c r="AW227" i="1"/>
  <c r="AV227" i="1"/>
  <c r="AU227" i="1"/>
  <c r="S227" i="1"/>
  <c r="R227" i="1"/>
  <c r="Q227" i="1"/>
  <c r="P227" i="1"/>
  <c r="G227" i="1"/>
  <c r="J227" i="1" s="1"/>
  <c r="F227" i="1"/>
  <c r="E227" i="1"/>
  <c r="D227" i="1"/>
  <c r="CI226" i="1"/>
  <c r="CD226" i="1"/>
  <c r="CF226" i="1" s="1"/>
  <c r="CJ226" i="1" s="1"/>
  <c r="W226" i="1" s="1"/>
  <c r="AZ226" i="1"/>
  <c r="AY226" i="1"/>
  <c r="AX226" i="1"/>
  <c r="AW226" i="1"/>
  <c r="AV226" i="1"/>
  <c r="AU226" i="1"/>
  <c r="S226" i="1"/>
  <c r="R226" i="1"/>
  <c r="Q226" i="1"/>
  <c r="P226" i="1"/>
  <c r="J226" i="1"/>
  <c r="G226" i="1"/>
  <c r="F226" i="1"/>
  <c r="E226" i="1"/>
  <c r="D226" i="1"/>
  <c r="CJ225" i="1"/>
  <c r="W225" i="1" s="1"/>
  <c r="CI225" i="1"/>
  <c r="CF225" i="1"/>
  <c r="CD225" i="1"/>
  <c r="AZ225" i="1"/>
  <c r="AY225" i="1"/>
  <c r="AX225" i="1"/>
  <c r="AW225" i="1"/>
  <c r="AV225" i="1"/>
  <c r="AU225" i="1"/>
  <c r="S225" i="1"/>
  <c r="R225" i="1"/>
  <c r="Q225" i="1"/>
  <c r="P225" i="1"/>
  <c r="J225" i="1"/>
  <c r="G225" i="1"/>
  <c r="F225" i="1"/>
  <c r="E225" i="1"/>
  <c r="H225" i="1" s="1"/>
  <c r="D225" i="1"/>
  <c r="CI224" i="1"/>
  <c r="CF224" i="1"/>
  <c r="CD224" i="1"/>
  <c r="AZ224" i="1"/>
  <c r="AY224" i="1"/>
  <c r="AX224" i="1"/>
  <c r="AW224" i="1"/>
  <c r="AV224" i="1"/>
  <c r="AU224" i="1"/>
  <c r="S224" i="1"/>
  <c r="R224" i="1"/>
  <c r="Q224" i="1"/>
  <c r="P224" i="1"/>
  <c r="H224" i="1"/>
  <c r="G224" i="1"/>
  <c r="J224" i="1" s="1"/>
  <c r="F224" i="1"/>
  <c r="E224" i="1"/>
  <c r="D224" i="1"/>
  <c r="CI223" i="1"/>
  <c r="CF223" i="1"/>
  <c r="CD223" i="1"/>
  <c r="AZ223" i="1"/>
  <c r="AY223" i="1"/>
  <c r="AX223" i="1"/>
  <c r="AW223" i="1"/>
  <c r="AV223" i="1"/>
  <c r="AU223" i="1"/>
  <c r="S223" i="1"/>
  <c r="R223" i="1"/>
  <c r="Q223" i="1"/>
  <c r="P223" i="1"/>
  <c r="G223" i="1"/>
  <c r="J223" i="1" s="1"/>
  <c r="F223" i="1"/>
  <c r="E223" i="1"/>
  <c r="H223" i="1" s="1"/>
  <c r="D223" i="1"/>
  <c r="CI222" i="1"/>
  <c r="CD222" i="1"/>
  <c r="CF222" i="1" s="1"/>
  <c r="CJ222" i="1" s="1"/>
  <c r="W222" i="1" s="1"/>
  <c r="AZ222" i="1"/>
  <c r="AY222" i="1"/>
  <c r="AX222" i="1"/>
  <c r="AW222" i="1"/>
  <c r="AV222" i="1"/>
  <c r="AU222" i="1"/>
  <c r="S222" i="1"/>
  <c r="R222" i="1"/>
  <c r="Q222" i="1"/>
  <c r="P222" i="1"/>
  <c r="J222" i="1"/>
  <c r="G222" i="1"/>
  <c r="F222" i="1"/>
  <c r="E222" i="1"/>
  <c r="H222" i="1" s="1"/>
  <c r="D222" i="1"/>
  <c r="CJ221" i="1"/>
  <c r="W221" i="1" s="1"/>
  <c r="CI221" i="1"/>
  <c r="CF221" i="1"/>
  <c r="CD221" i="1"/>
  <c r="AZ221" i="1"/>
  <c r="AY221" i="1"/>
  <c r="AX221" i="1"/>
  <c r="AW221" i="1"/>
  <c r="AV221" i="1"/>
  <c r="AU221" i="1"/>
  <c r="S221" i="1"/>
  <c r="R221" i="1"/>
  <c r="Q221" i="1"/>
  <c r="P221" i="1"/>
  <c r="J221" i="1"/>
  <c r="G221" i="1"/>
  <c r="F221" i="1"/>
  <c r="E221" i="1"/>
  <c r="H221" i="1" s="1"/>
  <c r="D221" i="1"/>
  <c r="CI220" i="1"/>
  <c r="CF220" i="1"/>
  <c r="CD220" i="1"/>
  <c r="AZ220" i="1"/>
  <c r="AY220" i="1"/>
  <c r="AX220" i="1"/>
  <c r="AW220" i="1"/>
  <c r="AV220" i="1"/>
  <c r="AU220" i="1"/>
  <c r="S220" i="1"/>
  <c r="R220" i="1"/>
  <c r="Q220" i="1"/>
  <c r="P220" i="1"/>
  <c r="H220" i="1"/>
  <c r="G220" i="1"/>
  <c r="J220" i="1" s="1"/>
  <c r="F220" i="1"/>
  <c r="E220" i="1"/>
  <c r="D220" i="1"/>
  <c r="CI219" i="1"/>
  <c r="CF219" i="1"/>
  <c r="CD219" i="1"/>
  <c r="AZ219" i="1"/>
  <c r="AY219" i="1"/>
  <c r="AX219" i="1"/>
  <c r="AW219" i="1"/>
  <c r="AV219" i="1"/>
  <c r="AU219" i="1"/>
  <c r="S219" i="1"/>
  <c r="R219" i="1"/>
  <c r="Q219" i="1"/>
  <c r="P219" i="1"/>
  <c r="G219" i="1"/>
  <c r="J219" i="1" s="1"/>
  <c r="F219" i="1"/>
  <c r="E219" i="1"/>
  <c r="D219" i="1"/>
  <c r="CI218" i="1"/>
  <c r="CD218" i="1"/>
  <c r="CF218" i="1" s="1"/>
  <c r="CJ218" i="1" s="1"/>
  <c r="W218" i="1" s="1"/>
  <c r="AZ218" i="1"/>
  <c r="AY218" i="1"/>
  <c r="AX218" i="1"/>
  <c r="AW218" i="1"/>
  <c r="AV218" i="1"/>
  <c r="AU218" i="1"/>
  <c r="S218" i="1"/>
  <c r="R218" i="1"/>
  <c r="Q218" i="1"/>
  <c r="P218" i="1"/>
  <c r="J218" i="1"/>
  <c r="G218" i="1"/>
  <c r="F218" i="1"/>
  <c r="E218" i="1"/>
  <c r="D218" i="1"/>
  <c r="CJ217" i="1"/>
  <c r="W217" i="1" s="1"/>
  <c r="CI217" i="1"/>
  <c r="CF217" i="1"/>
  <c r="CD217" i="1"/>
  <c r="AZ217" i="1"/>
  <c r="AY217" i="1"/>
  <c r="AX217" i="1"/>
  <c r="AW217" i="1"/>
  <c r="AV217" i="1"/>
  <c r="AU217" i="1"/>
  <c r="S217" i="1"/>
  <c r="R217" i="1"/>
  <c r="Q217" i="1"/>
  <c r="P217" i="1"/>
  <c r="J217" i="1"/>
  <c r="G217" i="1"/>
  <c r="F217" i="1"/>
  <c r="E217" i="1"/>
  <c r="H217" i="1" s="1"/>
  <c r="D217" i="1"/>
  <c r="CI216" i="1"/>
  <c r="CF216" i="1"/>
  <c r="CD216" i="1"/>
  <c r="AZ216" i="1"/>
  <c r="AY216" i="1"/>
  <c r="AX216" i="1"/>
  <c r="AW216" i="1"/>
  <c r="AV216" i="1"/>
  <c r="AU216" i="1"/>
  <c r="S216" i="1"/>
  <c r="R216" i="1"/>
  <c r="Q216" i="1"/>
  <c r="P216" i="1"/>
  <c r="H216" i="1"/>
  <c r="G216" i="1"/>
  <c r="J216" i="1" s="1"/>
  <c r="F216" i="1"/>
  <c r="E216" i="1"/>
  <c r="D216" i="1"/>
  <c r="CI215" i="1"/>
  <c r="CF215" i="1"/>
  <c r="CD215" i="1"/>
  <c r="AZ215" i="1"/>
  <c r="AY215" i="1"/>
  <c r="AX215" i="1"/>
  <c r="AW215" i="1"/>
  <c r="AV215" i="1"/>
  <c r="AU215" i="1"/>
  <c r="S215" i="1"/>
  <c r="R215" i="1"/>
  <c r="Q215" i="1"/>
  <c r="P215" i="1"/>
  <c r="G215" i="1"/>
  <c r="J215" i="1" s="1"/>
  <c r="F215" i="1"/>
  <c r="E215" i="1"/>
  <c r="H215" i="1" s="1"/>
  <c r="D215" i="1"/>
  <c r="CI214" i="1"/>
  <c r="CD214" i="1"/>
  <c r="CF214" i="1" s="1"/>
  <c r="CJ214" i="1" s="1"/>
  <c r="W214" i="1" s="1"/>
  <c r="AZ214" i="1"/>
  <c r="AY214" i="1"/>
  <c r="AX214" i="1"/>
  <c r="AW214" i="1"/>
  <c r="AV214" i="1"/>
  <c r="AU214" i="1"/>
  <c r="S214" i="1"/>
  <c r="R214" i="1"/>
  <c r="Q214" i="1"/>
  <c r="P214" i="1"/>
  <c r="J214" i="1"/>
  <c r="G214" i="1"/>
  <c r="F214" i="1"/>
  <c r="E214" i="1"/>
  <c r="H214" i="1" s="1"/>
  <c r="D214" i="1"/>
  <c r="CJ213" i="1"/>
  <c r="W213" i="1" s="1"/>
  <c r="CI213" i="1"/>
  <c r="CF213" i="1"/>
  <c r="CD213" i="1"/>
  <c r="AZ213" i="1"/>
  <c r="AY213" i="1"/>
  <c r="AX213" i="1"/>
  <c r="AW213" i="1"/>
  <c r="AV213" i="1"/>
  <c r="AU213" i="1"/>
  <c r="S213" i="1"/>
  <c r="R213" i="1"/>
  <c r="Q213" i="1"/>
  <c r="P213" i="1"/>
  <c r="J213" i="1"/>
  <c r="G213" i="1"/>
  <c r="F213" i="1"/>
  <c r="E213" i="1"/>
  <c r="H213" i="1" s="1"/>
  <c r="D213" i="1"/>
  <c r="CI212" i="1"/>
  <c r="CF212" i="1"/>
  <c r="CD212" i="1"/>
  <c r="AZ212" i="1"/>
  <c r="AY212" i="1"/>
  <c r="AX212" i="1"/>
  <c r="AW212" i="1"/>
  <c r="AV212" i="1"/>
  <c r="AU212" i="1"/>
  <c r="S212" i="1"/>
  <c r="R212" i="1"/>
  <c r="Q212" i="1"/>
  <c r="P212" i="1"/>
  <c r="H212" i="1"/>
  <c r="G212" i="1"/>
  <c r="J212" i="1" s="1"/>
  <c r="F212" i="1"/>
  <c r="E212" i="1"/>
  <c r="D212" i="1"/>
  <c r="CI211" i="1"/>
  <c r="CF211" i="1"/>
  <c r="CD211" i="1"/>
  <c r="AZ211" i="1"/>
  <c r="AY211" i="1"/>
  <c r="AX211" i="1"/>
  <c r="AW211" i="1"/>
  <c r="AV211" i="1"/>
  <c r="AU211" i="1"/>
  <c r="S211" i="1"/>
  <c r="R211" i="1"/>
  <c r="Q211" i="1"/>
  <c r="P211" i="1"/>
  <c r="G211" i="1"/>
  <c r="J211" i="1" s="1"/>
  <c r="F211" i="1"/>
  <c r="E211" i="1"/>
  <c r="D211" i="1"/>
  <c r="CI210" i="1"/>
  <c r="CD210" i="1"/>
  <c r="CF210" i="1" s="1"/>
  <c r="CJ210" i="1" s="1"/>
  <c r="W210" i="1" s="1"/>
  <c r="AZ210" i="1"/>
  <c r="AY210" i="1"/>
  <c r="AX210" i="1"/>
  <c r="AW210" i="1"/>
  <c r="AV210" i="1"/>
  <c r="AU210" i="1"/>
  <c r="S210" i="1"/>
  <c r="R210" i="1"/>
  <c r="Q210" i="1"/>
  <c r="P210" i="1"/>
  <c r="J210" i="1"/>
  <c r="G210" i="1"/>
  <c r="F210" i="1"/>
  <c r="E210" i="1"/>
  <c r="D210" i="1"/>
  <c r="CJ209" i="1"/>
  <c r="W209" i="1" s="1"/>
  <c r="CI209" i="1"/>
  <c r="CF209" i="1"/>
  <c r="CD209" i="1"/>
  <c r="AZ209" i="1"/>
  <c r="AY209" i="1"/>
  <c r="AX209" i="1"/>
  <c r="AW209" i="1"/>
  <c r="AV209" i="1"/>
  <c r="AU209" i="1"/>
  <c r="S209" i="1"/>
  <c r="R209" i="1"/>
  <c r="Q209" i="1"/>
  <c r="P209" i="1"/>
  <c r="J209" i="1"/>
  <c r="G209" i="1"/>
  <c r="F209" i="1"/>
  <c r="E209" i="1"/>
  <c r="H209" i="1" s="1"/>
  <c r="D209" i="1"/>
  <c r="CI208" i="1"/>
  <c r="CF208" i="1"/>
  <c r="CD208" i="1"/>
  <c r="AZ208" i="1"/>
  <c r="AY208" i="1"/>
  <c r="AX208" i="1"/>
  <c r="AW208" i="1"/>
  <c r="AV208" i="1"/>
  <c r="AU208" i="1"/>
  <c r="S208" i="1"/>
  <c r="R208" i="1"/>
  <c r="Q208" i="1"/>
  <c r="P208" i="1"/>
  <c r="H208" i="1"/>
  <c r="G208" i="1"/>
  <c r="J208" i="1" s="1"/>
  <c r="F208" i="1"/>
  <c r="E208" i="1"/>
  <c r="D208" i="1"/>
  <c r="CI207" i="1"/>
  <c r="CF207" i="1"/>
  <c r="CD207" i="1"/>
  <c r="AZ207" i="1"/>
  <c r="AY207" i="1"/>
  <c r="AX207" i="1"/>
  <c r="AW207" i="1"/>
  <c r="AV207" i="1"/>
  <c r="AU207" i="1"/>
  <c r="S207" i="1"/>
  <c r="R207" i="1"/>
  <c r="Q207" i="1"/>
  <c r="P207" i="1"/>
  <c r="G207" i="1"/>
  <c r="J207" i="1" s="1"/>
  <c r="F207" i="1"/>
  <c r="E207" i="1"/>
  <c r="H207" i="1" s="1"/>
  <c r="D207" i="1"/>
  <c r="CI206" i="1"/>
  <c r="CD206" i="1"/>
  <c r="CF206" i="1" s="1"/>
  <c r="CJ206" i="1" s="1"/>
  <c r="W206" i="1" s="1"/>
  <c r="AZ206" i="1"/>
  <c r="AY206" i="1"/>
  <c r="AX206" i="1"/>
  <c r="AW206" i="1"/>
  <c r="AV206" i="1"/>
  <c r="AU206" i="1"/>
  <c r="S206" i="1"/>
  <c r="R206" i="1"/>
  <c r="Q206" i="1"/>
  <c r="P206" i="1"/>
  <c r="J206" i="1"/>
  <c r="G206" i="1"/>
  <c r="F206" i="1"/>
  <c r="E206" i="1"/>
  <c r="H206" i="1" s="1"/>
  <c r="D206" i="1"/>
  <c r="CJ205" i="1"/>
  <c r="W205" i="1" s="1"/>
  <c r="CI205" i="1"/>
  <c r="CF205" i="1"/>
  <c r="CD205" i="1"/>
  <c r="AZ205" i="1"/>
  <c r="AY205" i="1"/>
  <c r="AX205" i="1"/>
  <c r="AW205" i="1"/>
  <c r="AV205" i="1"/>
  <c r="AU205" i="1"/>
  <c r="S205" i="1"/>
  <c r="R205" i="1"/>
  <c r="Q205" i="1"/>
  <c r="P205" i="1"/>
  <c r="J205" i="1"/>
  <c r="G205" i="1"/>
  <c r="F205" i="1"/>
  <c r="E205" i="1"/>
  <c r="H205" i="1" s="1"/>
  <c r="D205" i="1"/>
  <c r="CI204" i="1"/>
  <c r="CF204" i="1"/>
  <c r="CD204" i="1"/>
  <c r="AZ204" i="1"/>
  <c r="AY204" i="1"/>
  <c r="AX204" i="1"/>
  <c r="AW204" i="1"/>
  <c r="AV204" i="1"/>
  <c r="AU204" i="1"/>
  <c r="S204" i="1"/>
  <c r="R204" i="1"/>
  <c r="Q204" i="1"/>
  <c r="P204" i="1"/>
  <c r="H204" i="1"/>
  <c r="G204" i="1"/>
  <c r="J204" i="1" s="1"/>
  <c r="F204" i="1"/>
  <c r="E204" i="1"/>
  <c r="D204" i="1"/>
  <c r="CI203" i="1"/>
  <c r="CF203" i="1"/>
  <c r="CD203" i="1"/>
  <c r="AZ203" i="1"/>
  <c r="AY203" i="1"/>
  <c r="AX203" i="1"/>
  <c r="AW203" i="1"/>
  <c r="AV203" i="1"/>
  <c r="AU203" i="1"/>
  <c r="S203" i="1"/>
  <c r="R203" i="1"/>
  <c r="Q203" i="1"/>
  <c r="P203" i="1"/>
  <c r="G203" i="1"/>
  <c r="J203" i="1" s="1"/>
  <c r="F203" i="1"/>
  <c r="E203" i="1"/>
  <c r="D203" i="1"/>
  <c r="CI202" i="1"/>
  <c r="CD202" i="1"/>
  <c r="CF202" i="1" s="1"/>
  <c r="CJ202" i="1" s="1"/>
  <c r="W202" i="1" s="1"/>
  <c r="AZ202" i="1"/>
  <c r="AY202" i="1"/>
  <c r="AX202" i="1"/>
  <c r="AW202" i="1"/>
  <c r="AV202" i="1"/>
  <c r="AU202" i="1"/>
  <c r="S202" i="1"/>
  <c r="R202" i="1"/>
  <c r="Q202" i="1"/>
  <c r="P202" i="1"/>
  <c r="J202" i="1"/>
  <c r="G202" i="1"/>
  <c r="F202" i="1"/>
  <c r="E202" i="1"/>
  <c r="D202" i="1"/>
  <c r="CJ201" i="1"/>
  <c r="W201" i="1" s="1"/>
  <c r="CI201" i="1"/>
  <c r="CF201" i="1"/>
  <c r="CD201" i="1"/>
  <c r="AZ201" i="1"/>
  <c r="AY201" i="1"/>
  <c r="AX201" i="1"/>
  <c r="AW201" i="1"/>
  <c r="AV201" i="1"/>
  <c r="AU201" i="1"/>
  <c r="S201" i="1"/>
  <c r="R201" i="1"/>
  <c r="Q201" i="1"/>
  <c r="P201" i="1"/>
  <c r="J201" i="1"/>
  <c r="G201" i="1"/>
  <c r="F201" i="1"/>
  <c r="E201" i="1"/>
  <c r="H201" i="1" s="1"/>
  <c r="D201" i="1"/>
  <c r="CI200" i="1"/>
  <c r="CF200" i="1"/>
  <c r="CD200" i="1"/>
  <c r="AZ200" i="1"/>
  <c r="AY200" i="1"/>
  <c r="AX200" i="1"/>
  <c r="AW200" i="1"/>
  <c r="AV200" i="1"/>
  <c r="AU200" i="1"/>
  <c r="S200" i="1"/>
  <c r="R200" i="1"/>
  <c r="Q200" i="1"/>
  <c r="P200" i="1"/>
  <c r="H200" i="1"/>
  <c r="G200" i="1"/>
  <c r="J200" i="1" s="1"/>
  <c r="F200" i="1"/>
  <c r="E200" i="1"/>
  <c r="D200" i="1"/>
  <c r="CI199" i="1"/>
  <c r="CF199" i="1"/>
  <c r="CD199" i="1"/>
  <c r="AZ199" i="1"/>
  <c r="AY199" i="1"/>
  <c r="AX199" i="1"/>
  <c r="AW199" i="1"/>
  <c r="AV199" i="1"/>
  <c r="AU199" i="1"/>
  <c r="S199" i="1"/>
  <c r="R199" i="1"/>
  <c r="Q199" i="1"/>
  <c r="P199" i="1"/>
  <c r="G199" i="1"/>
  <c r="J199" i="1" s="1"/>
  <c r="F199" i="1"/>
  <c r="E199" i="1"/>
  <c r="H199" i="1" s="1"/>
  <c r="D199" i="1"/>
  <c r="CI198" i="1"/>
  <c r="CD198" i="1"/>
  <c r="CF198" i="1" s="1"/>
  <c r="CJ198" i="1" s="1"/>
  <c r="W198" i="1" s="1"/>
  <c r="AZ198" i="1"/>
  <c r="AY198" i="1"/>
  <c r="AX198" i="1"/>
  <c r="AW198" i="1"/>
  <c r="AV198" i="1"/>
  <c r="AU198" i="1"/>
  <c r="S198" i="1"/>
  <c r="R198" i="1"/>
  <c r="Q198" i="1"/>
  <c r="P198" i="1"/>
  <c r="J198" i="1"/>
  <c r="G198" i="1"/>
  <c r="F198" i="1"/>
  <c r="E198" i="1"/>
  <c r="H198" i="1" s="1"/>
  <c r="D198" i="1"/>
  <c r="CJ197" i="1"/>
  <c r="W197" i="1" s="1"/>
  <c r="CI197" i="1"/>
  <c r="CF197" i="1"/>
  <c r="CD197" i="1"/>
  <c r="AZ197" i="1"/>
  <c r="AY197" i="1"/>
  <c r="AX197" i="1"/>
  <c r="AW197" i="1"/>
  <c r="AV197" i="1"/>
  <c r="AU197" i="1"/>
  <c r="S197" i="1"/>
  <c r="R197" i="1"/>
  <c r="Q197" i="1"/>
  <c r="P197" i="1"/>
  <c r="J197" i="1"/>
  <c r="G197" i="1"/>
  <c r="F197" i="1"/>
  <c r="E197" i="1"/>
  <c r="H197" i="1" s="1"/>
  <c r="D197" i="1"/>
  <c r="CI196" i="1"/>
  <c r="CF196" i="1"/>
  <c r="CD196" i="1"/>
  <c r="AZ196" i="1"/>
  <c r="AY196" i="1"/>
  <c r="AX196" i="1"/>
  <c r="AW196" i="1"/>
  <c r="AV196" i="1"/>
  <c r="AU196" i="1"/>
  <c r="S196" i="1"/>
  <c r="R196" i="1"/>
  <c r="Q196" i="1"/>
  <c r="P196" i="1"/>
  <c r="H196" i="1"/>
  <c r="G196" i="1"/>
  <c r="J196" i="1" s="1"/>
  <c r="F196" i="1"/>
  <c r="E196" i="1"/>
  <c r="D196" i="1"/>
  <c r="CI195" i="1"/>
  <c r="CF195" i="1"/>
  <c r="CD195" i="1"/>
  <c r="AZ195" i="1"/>
  <c r="AY195" i="1"/>
  <c r="AX195" i="1"/>
  <c r="AW195" i="1"/>
  <c r="AV195" i="1"/>
  <c r="AU195" i="1"/>
  <c r="S195" i="1"/>
  <c r="R195" i="1"/>
  <c r="Q195" i="1"/>
  <c r="P195" i="1"/>
  <c r="G195" i="1"/>
  <c r="J195" i="1" s="1"/>
  <c r="F195" i="1"/>
  <c r="E195" i="1"/>
  <c r="D195" i="1"/>
  <c r="CI194" i="1"/>
  <c r="CD194" i="1"/>
  <c r="CF194" i="1" s="1"/>
  <c r="CJ194" i="1" s="1"/>
  <c r="AZ194" i="1"/>
  <c r="AY194" i="1"/>
  <c r="AX194" i="1"/>
  <c r="AW194" i="1"/>
  <c r="AV194" i="1"/>
  <c r="AU194" i="1"/>
  <c r="W194" i="1"/>
  <c r="S194" i="1"/>
  <c r="R194" i="1"/>
  <c r="Q194" i="1"/>
  <c r="P194" i="1"/>
  <c r="G194" i="1"/>
  <c r="J194" i="1" s="1"/>
  <c r="F194" i="1"/>
  <c r="E194" i="1"/>
  <c r="D194" i="1"/>
  <c r="CI193" i="1"/>
  <c r="CD193" i="1"/>
  <c r="CF193" i="1" s="1"/>
  <c r="CJ193" i="1" s="1"/>
  <c r="W193" i="1" s="1"/>
  <c r="AZ193" i="1"/>
  <c r="AY193" i="1"/>
  <c r="AX193" i="1"/>
  <c r="AW193" i="1"/>
  <c r="AV193" i="1"/>
  <c r="AU193" i="1"/>
  <c r="S193" i="1"/>
  <c r="R193" i="1"/>
  <c r="Q193" i="1"/>
  <c r="P193" i="1"/>
  <c r="J193" i="1"/>
  <c r="G193" i="1"/>
  <c r="F193" i="1"/>
  <c r="E193" i="1"/>
  <c r="H193" i="1" s="1"/>
  <c r="D193" i="1"/>
  <c r="CI192" i="1"/>
  <c r="CJ192" i="1" s="1"/>
  <c r="W192" i="1" s="1"/>
  <c r="CF192" i="1"/>
  <c r="CD192" i="1"/>
  <c r="AZ192" i="1"/>
  <c r="AY192" i="1"/>
  <c r="AX192" i="1"/>
  <c r="AW192" i="1"/>
  <c r="AV192" i="1"/>
  <c r="AU192" i="1"/>
  <c r="S192" i="1"/>
  <c r="R192" i="1"/>
  <c r="Q192" i="1"/>
  <c r="P192" i="1"/>
  <c r="J192" i="1"/>
  <c r="H192" i="1"/>
  <c r="G192" i="1"/>
  <c r="F192" i="1"/>
  <c r="E192" i="1"/>
  <c r="D192" i="1"/>
  <c r="CI191" i="1"/>
  <c r="CF191" i="1"/>
  <c r="CD191" i="1"/>
  <c r="AZ191" i="1"/>
  <c r="AY191" i="1"/>
  <c r="AX191" i="1"/>
  <c r="AW191" i="1"/>
  <c r="AV191" i="1"/>
  <c r="AU191" i="1"/>
  <c r="S191" i="1"/>
  <c r="R191" i="1"/>
  <c r="Q191" i="1"/>
  <c r="P191" i="1"/>
  <c r="H191" i="1"/>
  <c r="G191" i="1"/>
  <c r="J191" i="1" s="1"/>
  <c r="F191" i="1"/>
  <c r="E191" i="1"/>
  <c r="D191" i="1"/>
  <c r="CI190" i="1"/>
  <c r="CD190" i="1"/>
  <c r="CF190" i="1" s="1"/>
  <c r="AZ190" i="1"/>
  <c r="AY190" i="1"/>
  <c r="AX190" i="1"/>
  <c r="AW190" i="1"/>
  <c r="AV190" i="1"/>
  <c r="AU190" i="1"/>
  <c r="S190" i="1"/>
  <c r="R190" i="1"/>
  <c r="Q190" i="1"/>
  <c r="P190" i="1"/>
  <c r="G190" i="1"/>
  <c r="J190" i="1" s="1"/>
  <c r="F190" i="1"/>
  <c r="E190" i="1"/>
  <c r="D190" i="1"/>
  <c r="CJ189" i="1"/>
  <c r="W189" i="1" s="1"/>
  <c r="CI189" i="1"/>
  <c r="CD189" i="1"/>
  <c r="CF189" i="1" s="1"/>
  <c r="AZ189" i="1"/>
  <c r="AY189" i="1"/>
  <c r="AX189" i="1"/>
  <c r="AW189" i="1"/>
  <c r="AV189" i="1"/>
  <c r="AU189" i="1"/>
  <c r="S189" i="1"/>
  <c r="R189" i="1"/>
  <c r="Q189" i="1"/>
  <c r="P189" i="1"/>
  <c r="J189" i="1"/>
  <c r="G189" i="1"/>
  <c r="F189" i="1"/>
  <c r="E189" i="1"/>
  <c r="H189" i="1" s="1"/>
  <c r="D189" i="1"/>
  <c r="CJ188" i="1"/>
  <c r="W188" i="1" s="1"/>
  <c r="CI188" i="1"/>
  <c r="CF188" i="1"/>
  <c r="CD188" i="1"/>
  <c r="AZ188" i="1"/>
  <c r="AY188" i="1"/>
  <c r="AX188" i="1"/>
  <c r="AW188" i="1"/>
  <c r="AV188" i="1"/>
  <c r="AU188" i="1"/>
  <c r="S188" i="1"/>
  <c r="R188" i="1"/>
  <c r="Q188" i="1"/>
  <c r="P188" i="1"/>
  <c r="J188" i="1"/>
  <c r="G188" i="1"/>
  <c r="F188" i="1"/>
  <c r="E188" i="1"/>
  <c r="H188" i="1" s="1"/>
  <c r="D188" i="1"/>
  <c r="CI187" i="1"/>
  <c r="CF187" i="1"/>
  <c r="CD187" i="1"/>
  <c r="AZ187" i="1"/>
  <c r="AY187" i="1"/>
  <c r="AX187" i="1"/>
  <c r="AW187" i="1"/>
  <c r="AV187" i="1"/>
  <c r="AU187" i="1"/>
  <c r="S187" i="1"/>
  <c r="R187" i="1"/>
  <c r="Q187" i="1"/>
  <c r="P187" i="1"/>
  <c r="G187" i="1"/>
  <c r="F187" i="1"/>
  <c r="E187" i="1"/>
  <c r="D187" i="1"/>
  <c r="CI186" i="1"/>
  <c r="CD186" i="1"/>
  <c r="CF186" i="1" s="1"/>
  <c r="CJ186" i="1" s="1"/>
  <c r="W186" i="1" s="1"/>
  <c r="AZ186" i="1"/>
  <c r="AY186" i="1"/>
  <c r="AX186" i="1"/>
  <c r="AW186" i="1"/>
  <c r="AV186" i="1"/>
  <c r="AU186" i="1"/>
  <c r="S186" i="1"/>
  <c r="R186" i="1"/>
  <c r="Q186" i="1"/>
  <c r="P186" i="1"/>
  <c r="G186" i="1"/>
  <c r="J186" i="1" s="1"/>
  <c r="F186" i="1"/>
  <c r="E186" i="1"/>
  <c r="H186" i="1" s="1"/>
  <c r="D186" i="1"/>
  <c r="CJ185" i="1"/>
  <c r="W185" i="1" s="1"/>
  <c r="CI185" i="1"/>
  <c r="CD185" i="1"/>
  <c r="CF185" i="1" s="1"/>
  <c r="AZ185" i="1"/>
  <c r="AY185" i="1"/>
  <c r="AX185" i="1"/>
  <c r="AW185" i="1"/>
  <c r="AV185" i="1"/>
  <c r="AU185" i="1"/>
  <c r="S185" i="1"/>
  <c r="R185" i="1"/>
  <c r="Q185" i="1"/>
  <c r="P185" i="1"/>
  <c r="J185" i="1"/>
  <c r="G185" i="1"/>
  <c r="F185" i="1"/>
  <c r="E185" i="1"/>
  <c r="D185" i="1"/>
  <c r="CJ184" i="1"/>
  <c r="W184" i="1" s="1"/>
  <c r="CI184" i="1"/>
  <c r="CF184" i="1"/>
  <c r="CD184" i="1"/>
  <c r="AZ184" i="1"/>
  <c r="AY184" i="1"/>
  <c r="AX184" i="1"/>
  <c r="AW184" i="1"/>
  <c r="AV184" i="1"/>
  <c r="AU184" i="1"/>
  <c r="S184" i="1"/>
  <c r="R184" i="1"/>
  <c r="Q184" i="1"/>
  <c r="P184" i="1"/>
  <c r="J184" i="1"/>
  <c r="G184" i="1"/>
  <c r="F184" i="1"/>
  <c r="E184" i="1"/>
  <c r="H184" i="1" s="1"/>
  <c r="D184" i="1"/>
  <c r="CI183" i="1"/>
  <c r="CF183" i="1"/>
  <c r="CD183" i="1"/>
  <c r="AZ183" i="1"/>
  <c r="AY183" i="1"/>
  <c r="AX183" i="1"/>
  <c r="AW183" i="1"/>
  <c r="AV183" i="1"/>
  <c r="AU183" i="1"/>
  <c r="S183" i="1"/>
  <c r="R183" i="1"/>
  <c r="Q183" i="1"/>
  <c r="P183" i="1"/>
  <c r="G183" i="1"/>
  <c r="J183" i="1" s="1"/>
  <c r="F183" i="1"/>
  <c r="E183" i="1"/>
  <c r="D183" i="1"/>
  <c r="CI182" i="1"/>
  <c r="CF182" i="1"/>
  <c r="CJ182" i="1" s="1"/>
  <c r="CD182" i="1"/>
  <c r="AZ182" i="1"/>
  <c r="AY182" i="1"/>
  <c r="AX182" i="1"/>
  <c r="AW182" i="1"/>
  <c r="AV182" i="1"/>
  <c r="AU182" i="1"/>
  <c r="W182" i="1"/>
  <c r="S182" i="1"/>
  <c r="R182" i="1"/>
  <c r="Q182" i="1"/>
  <c r="P182" i="1"/>
  <c r="G182" i="1"/>
  <c r="J182" i="1" s="1"/>
  <c r="F182" i="1"/>
  <c r="E182" i="1"/>
  <c r="H182" i="1" s="1"/>
  <c r="D182" i="1"/>
  <c r="CI181" i="1"/>
  <c r="CD181" i="1"/>
  <c r="CF181" i="1" s="1"/>
  <c r="AZ181" i="1"/>
  <c r="AY181" i="1"/>
  <c r="AX181" i="1"/>
  <c r="AW181" i="1"/>
  <c r="AV181" i="1"/>
  <c r="AU181" i="1"/>
  <c r="S181" i="1"/>
  <c r="R181" i="1"/>
  <c r="Q181" i="1"/>
  <c r="P181" i="1"/>
  <c r="J181" i="1"/>
  <c r="G181" i="1"/>
  <c r="F181" i="1"/>
  <c r="E181" i="1"/>
  <c r="D181" i="1"/>
  <c r="CI180" i="1"/>
  <c r="CJ180" i="1" s="1"/>
  <c r="W180" i="1" s="1"/>
  <c r="CF180" i="1"/>
  <c r="CD180" i="1"/>
  <c r="AZ180" i="1"/>
  <c r="AY180" i="1"/>
  <c r="AX180" i="1"/>
  <c r="AW180" i="1"/>
  <c r="AV180" i="1"/>
  <c r="AU180" i="1"/>
  <c r="S180" i="1"/>
  <c r="R180" i="1"/>
  <c r="Q180" i="1"/>
  <c r="P180" i="1"/>
  <c r="J180" i="1"/>
  <c r="H180" i="1"/>
  <c r="G180" i="1"/>
  <c r="F180" i="1"/>
  <c r="E180" i="1"/>
  <c r="D180" i="1"/>
  <c r="CI179" i="1"/>
  <c r="CF179" i="1"/>
  <c r="CD179" i="1"/>
  <c r="AZ179" i="1"/>
  <c r="AY179" i="1"/>
  <c r="AX179" i="1"/>
  <c r="AW179" i="1"/>
  <c r="AV179" i="1"/>
  <c r="AU179" i="1"/>
  <c r="S179" i="1"/>
  <c r="R179" i="1"/>
  <c r="Q179" i="1"/>
  <c r="P179" i="1"/>
  <c r="H179" i="1"/>
  <c r="G179" i="1"/>
  <c r="J179" i="1" s="1"/>
  <c r="F179" i="1"/>
  <c r="E179" i="1"/>
  <c r="D179" i="1"/>
  <c r="CI178" i="1"/>
  <c r="CF178" i="1"/>
  <c r="CD178" i="1"/>
  <c r="AZ178" i="1"/>
  <c r="AY178" i="1"/>
  <c r="AX178" i="1"/>
  <c r="AW178" i="1"/>
  <c r="AV178" i="1"/>
  <c r="AU178" i="1"/>
  <c r="S178" i="1"/>
  <c r="R178" i="1"/>
  <c r="Q178" i="1"/>
  <c r="P178" i="1"/>
  <c r="G178" i="1"/>
  <c r="J178" i="1" s="1"/>
  <c r="F178" i="1"/>
  <c r="E178" i="1"/>
  <c r="D178" i="1"/>
  <c r="CI177" i="1"/>
  <c r="CD177" i="1"/>
  <c r="CF177" i="1" s="1"/>
  <c r="CJ177" i="1" s="1"/>
  <c r="W177" i="1" s="1"/>
  <c r="AZ177" i="1"/>
  <c r="AY177" i="1"/>
  <c r="AX177" i="1"/>
  <c r="AW177" i="1"/>
  <c r="AV177" i="1"/>
  <c r="AU177" i="1"/>
  <c r="S177" i="1"/>
  <c r="R177" i="1"/>
  <c r="Q177" i="1"/>
  <c r="P177" i="1"/>
  <c r="J177" i="1"/>
  <c r="G177" i="1"/>
  <c r="F177" i="1"/>
  <c r="E177" i="1"/>
  <c r="H177" i="1" s="1"/>
  <c r="D177" i="1"/>
  <c r="CI176" i="1"/>
  <c r="CJ176" i="1" s="1"/>
  <c r="W176" i="1" s="1"/>
  <c r="CF176" i="1"/>
  <c r="CD176" i="1"/>
  <c r="AZ176" i="1"/>
  <c r="AY176" i="1"/>
  <c r="AX176" i="1"/>
  <c r="AW176" i="1"/>
  <c r="AV176" i="1"/>
  <c r="AU176" i="1"/>
  <c r="S176" i="1"/>
  <c r="R176" i="1"/>
  <c r="Q176" i="1"/>
  <c r="P176" i="1"/>
  <c r="J176" i="1"/>
  <c r="H176" i="1"/>
  <c r="G176" i="1"/>
  <c r="F176" i="1"/>
  <c r="E176" i="1"/>
  <c r="D176" i="1"/>
  <c r="CI175" i="1"/>
  <c r="CF175" i="1"/>
  <c r="CD175" i="1"/>
  <c r="AZ175" i="1"/>
  <c r="AY175" i="1"/>
  <c r="AX175" i="1"/>
  <c r="AW175" i="1"/>
  <c r="AV175" i="1"/>
  <c r="AU175" i="1"/>
  <c r="S175" i="1"/>
  <c r="R175" i="1"/>
  <c r="Q175" i="1"/>
  <c r="P175" i="1"/>
  <c r="H175" i="1"/>
  <c r="G175" i="1"/>
  <c r="J175" i="1" s="1"/>
  <c r="F175" i="1"/>
  <c r="E175" i="1"/>
  <c r="D175" i="1"/>
  <c r="CI174" i="1"/>
  <c r="CD174" i="1"/>
  <c r="CF174" i="1" s="1"/>
  <c r="AZ174" i="1"/>
  <c r="AY174" i="1"/>
  <c r="AX174" i="1"/>
  <c r="AW174" i="1"/>
  <c r="AV174" i="1"/>
  <c r="AU174" i="1"/>
  <c r="S174" i="1"/>
  <c r="R174" i="1"/>
  <c r="Q174" i="1"/>
  <c r="P174" i="1"/>
  <c r="G174" i="1"/>
  <c r="J174" i="1" s="1"/>
  <c r="F174" i="1"/>
  <c r="E174" i="1"/>
  <c r="D174" i="1"/>
  <c r="CJ173" i="1"/>
  <c r="W173" i="1" s="1"/>
  <c r="CI173" i="1"/>
  <c r="CD173" i="1"/>
  <c r="CF173" i="1" s="1"/>
  <c r="AZ173" i="1"/>
  <c r="AY173" i="1"/>
  <c r="AX173" i="1"/>
  <c r="AW173" i="1"/>
  <c r="AV173" i="1"/>
  <c r="AU173" i="1"/>
  <c r="S173" i="1"/>
  <c r="R173" i="1"/>
  <c r="Q173" i="1"/>
  <c r="P173" i="1"/>
  <c r="J173" i="1"/>
  <c r="G173" i="1"/>
  <c r="F173" i="1"/>
  <c r="E173" i="1"/>
  <c r="H173" i="1" s="1"/>
  <c r="D173" i="1"/>
  <c r="CJ172" i="1"/>
  <c r="W172" i="1" s="1"/>
  <c r="CI172" i="1"/>
  <c r="CF172" i="1"/>
  <c r="CD172" i="1"/>
  <c r="AZ172" i="1"/>
  <c r="AY172" i="1"/>
  <c r="AX172" i="1"/>
  <c r="AW172" i="1"/>
  <c r="AV172" i="1"/>
  <c r="AU172" i="1"/>
  <c r="S172" i="1"/>
  <c r="R172" i="1"/>
  <c r="Q172" i="1"/>
  <c r="P172" i="1"/>
  <c r="J172" i="1"/>
  <c r="G172" i="1"/>
  <c r="F172" i="1"/>
  <c r="E172" i="1"/>
  <c r="H172" i="1" s="1"/>
  <c r="D172" i="1"/>
  <c r="CI171" i="1"/>
  <c r="CF171" i="1"/>
  <c r="CD171" i="1"/>
  <c r="AZ171" i="1"/>
  <c r="AY171" i="1"/>
  <c r="AX171" i="1"/>
  <c r="AW171" i="1"/>
  <c r="AV171" i="1"/>
  <c r="AU171" i="1"/>
  <c r="S171" i="1"/>
  <c r="R171" i="1"/>
  <c r="Q171" i="1"/>
  <c r="P171" i="1"/>
  <c r="G171" i="1"/>
  <c r="F171" i="1"/>
  <c r="E171" i="1"/>
  <c r="D171" i="1"/>
  <c r="CI170" i="1"/>
  <c r="CD170" i="1"/>
  <c r="CF170" i="1" s="1"/>
  <c r="CJ170" i="1" s="1"/>
  <c r="W170" i="1" s="1"/>
  <c r="AZ170" i="1"/>
  <c r="AY170" i="1"/>
  <c r="AX170" i="1"/>
  <c r="AW170" i="1"/>
  <c r="AV170" i="1"/>
  <c r="AU170" i="1"/>
  <c r="S170" i="1"/>
  <c r="R170" i="1"/>
  <c r="Q170" i="1"/>
  <c r="P170" i="1"/>
  <c r="G170" i="1"/>
  <c r="J170" i="1" s="1"/>
  <c r="F170" i="1"/>
  <c r="E170" i="1"/>
  <c r="D170" i="1"/>
  <c r="CJ169" i="1"/>
  <c r="W169" i="1" s="1"/>
  <c r="CI169" i="1"/>
  <c r="CD169" i="1"/>
  <c r="CF169" i="1" s="1"/>
  <c r="AZ169" i="1"/>
  <c r="AY169" i="1"/>
  <c r="AX169" i="1"/>
  <c r="AW169" i="1"/>
  <c r="AV169" i="1"/>
  <c r="AU169" i="1"/>
  <c r="S169" i="1"/>
  <c r="R169" i="1"/>
  <c r="Q169" i="1"/>
  <c r="P169" i="1"/>
  <c r="J169" i="1"/>
  <c r="G169" i="1"/>
  <c r="F169" i="1"/>
  <c r="E169" i="1"/>
  <c r="H169" i="1" s="1"/>
  <c r="D169" i="1"/>
  <c r="CI168" i="1"/>
  <c r="CJ168" i="1" s="1"/>
  <c r="W168" i="1" s="1"/>
  <c r="CF168" i="1"/>
  <c r="CD168" i="1"/>
  <c r="AZ168" i="1"/>
  <c r="AY168" i="1"/>
  <c r="AX168" i="1"/>
  <c r="AW168" i="1"/>
  <c r="AV168" i="1"/>
  <c r="AU168" i="1"/>
  <c r="S168" i="1"/>
  <c r="R168" i="1"/>
  <c r="Q168" i="1"/>
  <c r="P168" i="1"/>
  <c r="G168" i="1"/>
  <c r="J168" i="1" s="1"/>
  <c r="F168" i="1"/>
  <c r="E168" i="1"/>
  <c r="H168" i="1" s="1"/>
  <c r="D168" i="1"/>
  <c r="CI167" i="1"/>
  <c r="CF167" i="1"/>
  <c r="CD167" i="1"/>
  <c r="AZ167" i="1"/>
  <c r="AY167" i="1"/>
  <c r="AX167" i="1"/>
  <c r="AW167" i="1"/>
  <c r="AV167" i="1"/>
  <c r="AU167" i="1"/>
  <c r="S167" i="1"/>
  <c r="R167" i="1"/>
  <c r="Q167" i="1"/>
  <c r="P167" i="1"/>
  <c r="G167" i="1"/>
  <c r="J167" i="1" s="1"/>
  <c r="F167" i="1"/>
  <c r="H167" i="1" s="1"/>
  <c r="E167" i="1"/>
  <c r="D167" i="1"/>
  <c r="CI166" i="1"/>
  <c r="CD166" i="1"/>
  <c r="CF166" i="1" s="1"/>
  <c r="CJ166" i="1" s="1"/>
  <c r="W166" i="1" s="1"/>
  <c r="AZ166" i="1"/>
  <c r="AY166" i="1"/>
  <c r="AX166" i="1"/>
  <c r="AW166" i="1"/>
  <c r="AV166" i="1"/>
  <c r="AU166" i="1"/>
  <c r="S166" i="1"/>
  <c r="R166" i="1"/>
  <c r="Q166" i="1"/>
  <c r="P166" i="1"/>
  <c r="G166" i="1"/>
  <c r="J166" i="1" s="1"/>
  <c r="F166" i="1"/>
  <c r="E166" i="1"/>
  <c r="D166" i="1"/>
  <c r="CI165" i="1"/>
  <c r="CD165" i="1"/>
  <c r="CF165" i="1" s="1"/>
  <c r="CJ165" i="1" s="1"/>
  <c r="W165" i="1" s="1"/>
  <c r="AZ165" i="1"/>
  <c r="AY165" i="1"/>
  <c r="AX165" i="1"/>
  <c r="AW165" i="1"/>
  <c r="AV165" i="1"/>
  <c r="AU165" i="1"/>
  <c r="S165" i="1"/>
  <c r="R165" i="1"/>
  <c r="Q165" i="1"/>
  <c r="P165" i="1"/>
  <c r="J165" i="1"/>
  <c r="H165" i="1"/>
  <c r="G165" i="1"/>
  <c r="F165" i="1"/>
  <c r="E165" i="1"/>
  <c r="D165" i="1"/>
  <c r="CJ164" i="1"/>
  <c r="W164" i="1" s="1"/>
  <c r="CI164" i="1"/>
  <c r="CF164" i="1"/>
  <c r="CD164" i="1"/>
  <c r="AZ164" i="1"/>
  <c r="AY164" i="1"/>
  <c r="AX164" i="1"/>
  <c r="AW164" i="1"/>
  <c r="AV164" i="1"/>
  <c r="AU164" i="1"/>
  <c r="S164" i="1"/>
  <c r="R164" i="1"/>
  <c r="Q164" i="1"/>
  <c r="P164" i="1"/>
  <c r="G164" i="1"/>
  <c r="F164" i="1"/>
  <c r="E164" i="1"/>
  <c r="D164" i="1"/>
  <c r="CI163" i="1"/>
  <c r="CD163" i="1"/>
  <c r="CF163" i="1" s="1"/>
  <c r="CJ163" i="1" s="1"/>
  <c r="W163" i="1" s="1"/>
  <c r="AZ163" i="1"/>
  <c r="AY163" i="1"/>
  <c r="AX163" i="1"/>
  <c r="AW163" i="1"/>
  <c r="AV163" i="1"/>
  <c r="AU163" i="1"/>
  <c r="S163" i="1"/>
  <c r="R163" i="1"/>
  <c r="Q163" i="1"/>
  <c r="P163" i="1"/>
  <c r="G163" i="1"/>
  <c r="F163" i="1"/>
  <c r="E163" i="1"/>
  <c r="D163" i="1"/>
  <c r="CI162" i="1"/>
  <c r="CD162" i="1"/>
  <c r="CF162" i="1" s="1"/>
  <c r="CJ162" i="1" s="1"/>
  <c r="W162" i="1" s="1"/>
  <c r="AZ162" i="1"/>
  <c r="AY162" i="1"/>
  <c r="AX162" i="1"/>
  <c r="AW162" i="1"/>
  <c r="AV162" i="1"/>
  <c r="AU162" i="1"/>
  <c r="S162" i="1"/>
  <c r="R162" i="1"/>
  <c r="Q162" i="1"/>
  <c r="P162" i="1"/>
  <c r="J162" i="1"/>
  <c r="G162" i="1"/>
  <c r="F162" i="1"/>
  <c r="E162" i="1"/>
  <c r="H162" i="1" s="1"/>
  <c r="D162" i="1"/>
  <c r="CI161" i="1"/>
  <c r="CD161" i="1"/>
  <c r="CF161" i="1" s="1"/>
  <c r="AZ161" i="1"/>
  <c r="AY161" i="1"/>
  <c r="AX161" i="1"/>
  <c r="AW161" i="1"/>
  <c r="AV161" i="1"/>
  <c r="AU161" i="1"/>
  <c r="S161" i="1"/>
  <c r="R161" i="1"/>
  <c r="Q161" i="1"/>
  <c r="P161" i="1"/>
  <c r="J161" i="1"/>
  <c r="H161" i="1"/>
  <c r="G161" i="1"/>
  <c r="F161" i="1"/>
  <c r="E161" i="1"/>
  <c r="D161" i="1"/>
  <c r="CI160" i="1"/>
  <c r="CF160" i="1"/>
  <c r="CD160" i="1"/>
  <c r="AZ160" i="1"/>
  <c r="AY160" i="1"/>
  <c r="AX160" i="1"/>
  <c r="AW160" i="1"/>
  <c r="AV160" i="1"/>
  <c r="AU160" i="1"/>
  <c r="S160" i="1"/>
  <c r="R160" i="1"/>
  <c r="Q160" i="1"/>
  <c r="P160" i="1"/>
  <c r="J160" i="1"/>
  <c r="H160" i="1"/>
  <c r="G160" i="1"/>
  <c r="F160" i="1"/>
  <c r="E160" i="1"/>
  <c r="D160" i="1"/>
  <c r="CI159" i="1"/>
  <c r="CD159" i="1"/>
  <c r="CF159" i="1" s="1"/>
  <c r="AZ159" i="1"/>
  <c r="AY159" i="1"/>
  <c r="AX159" i="1"/>
  <c r="AW159" i="1"/>
  <c r="AV159" i="1"/>
  <c r="AU159" i="1"/>
  <c r="S159" i="1"/>
  <c r="R159" i="1"/>
  <c r="Q159" i="1"/>
  <c r="P159" i="1"/>
  <c r="H159" i="1"/>
  <c r="G159" i="1"/>
  <c r="J159" i="1" s="1"/>
  <c r="F159" i="1"/>
  <c r="E159" i="1"/>
  <c r="D159" i="1"/>
  <c r="CI158" i="1"/>
  <c r="CF158" i="1"/>
  <c r="CD158" i="1"/>
  <c r="AZ158" i="1"/>
  <c r="AY158" i="1"/>
  <c r="AX158" i="1"/>
  <c r="AW158" i="1"/>
  <c r="AV158" i="1"/>
  <c r="AU158" i="1"/>
  <c r="S158" i="1"/>
  <c r="R158" i="1"/>
  <c r="Q158" i="1"/>
  <c r="P158" i="1"/>
  <c r="J158" i="1"/>
  <c r="G158" i="1"/>
  <c r="F158" i="1"/>
  <c r="E158" i="1"/>
  <c r="H158" i="1" s="1"/>
  <c r="D158" i="1"/>
  <c r="CI157" i="1"/>
  <c r="CJ157" i="1" s="1"/>
  <c r="W157" i="1" s="1"/>
  <c r="CD157" i="1"/>
  <c r="CF157" i="1" s="1"/>
  <c r="AZ157" i="1"/>
  <c r="AY157" i="1"/>
  <c r="AX157" i="1"/>
  <c r="AW157" i="1"/>
  <c r="AV157" i="1"/>
  <c r="AU157" i="1"/>
  <c r="S157" i="1"/>
  <c r="R157" i="1"/>
  <c r="Q157" i="1"/>
  <c r="P157" i="1"/>
  <c r="G157" i="1"/>
  <c r="J157" i="1" s="1"/>
  <c r="F157" i="1"/>
  <c r="E157" i="1"/>
  <c r="D157" i="1"/>
  <c r="CJ156" i="1"/>
  <c r="W156" i="1" s="1"/>
  <c r="CI156" i="1"/>
  <c r="CD156" i="1"/>
  <c r="CF156" i="1" s="1"/>
  <c r="AZ156" i="1"/>
  <c r="AY156" i="1"/>
  <c r="AX156" i="1"/>
  <c r="AW156" i="1"/>
  <c r="AV156" i="1"/>
  <c r="AU156" i="1"/>
  <c r="S156" i="1"/>
  <c r="R156" i="1"/>
  <c r="Q156" i="1"/>
  <c r="P156" i="1"/>
  <c r="J156" i="1"/>
  <c r="G156" i="1"/>
  <c r="F156" i="1"/>
  <c r="E156" i="1"/>
  <c r="H156" i="1" s="1"/>
  <c r="D156" i="1"/>
  <c r="CI155" i="1"/>
  <c r="CJ155" i="1" s="1"/>
  <c r="W155" i="1" s="1"/>
  <c r="CF155" i="1"/>
  <c r="CD155" i="1"/>
  <c r="AZ155" i="1"/>
  <c r="AY155" i="1"/>
  <c r="AX155" i="1"/>
  <c r="AW155" i="1"/>
  <c r="AV155" i="1"/>
  <c r="AU155" i="1"/>
  <c r="S155" i="1"/>
  <c r="R155" i="1"/>
  <c r="Q155" i="1"/>
  <c r="P155" i="1"/>
  <c r="J155" i="1"/>
  <c r="H155" i="1"/>
  <c r="G155" i="1"/>
  <c r="F155" i="1"/>
  <c r="E155" i="1"/>
  <c r="D155" i="1"/>
  <c r="CI154" i="1"/>
  <c r="CF154" i="1"/>
  <c r="CD154" i="1"/>
  <c r="AZ154" i="1"/>
  <c r="AY154" i="1"/>
  <c r="AX154" i="1"/>
  <c r="AW154" i="1"/>
  <c r="AV154" i="1"/>
  <c r="AU154" i="1"/>
  <c r="S154" i="1"/>
  <c r="R154" i="1"/>
  <c r="Q154" i="1"/>
  <c r="P154" i="1"/>
  <c r="G154" i="1"/>
  <c r="F154" i="1"/>
  <c r="E154" i="1"/>
  <c r="D154" i="1"/>
  <c r="CI153" i="1"/>
  <c r="CD153" i="1"/>
  <c r="CF153" i="1" s="1"/>
  <c r="CJ153" i="1" s="1"/>
  <c r="W153" i="1" s="1"/>
  <c r="AZ153" i="1"/>
  <c r="AY153" i="1"/>
  <c r="AX153" i="1"/>
  <c r="AW153" i="1"/>
  <c r="AV153" i="1"/>
  <c r="AU153" i="1"/>
  <c r="S153" i="1"/>
  <c r="R153" i="1"/>
  <c r="Q153" i="1"/>
  <c r="P153" i="1"/>
  <c r="G153" i="1"/>
  <c r="J153" i="1" s="1"/>
  <c r="F153" i="1"/>
  <c r="E153" i="1"/>
  <c r="H153" i="1" s="1"/>
  <c r="D153" i="1"/>
  <c r="CJ152" i="1"/>
  <c r="W152" i="1" s="1"/>
  <c r="CI152" i="1"/>
  <c r="CD152" i="1"/>
  <c r="CF152" i="1" s="1"/>
  <c r="AZ152" i="1"/>
  <c r="AY152" i="1"/>
  <c r="AX152" i="1"/>
  <c r="AW152" i="1"/>
  <c r="AV152" i="1"/>
  <c r="AU152" i="1"/>
  <c r="S152" i="1"/>
  <c r="R152" i="1"/>
  <c r="Q152" i="1"/>
  <c r="P152" i="1"/>
  <c r="J152" i="1"/>
  <c r="G152" i="1"/>
  <c r="F152" i="1"/>
  <c r="E152" i="1"/>
  <c r="H152" i="1" s="1"/>
  <c r="D152" i="1"/>
  <c r="CI151" i="1"/>
  <c r="CJ151" i="1" s="1"/>
  <c r="W151" i="1" s="1"/>
  <c r="CF151" i="1"/>
  <c r="CD151" i="1"/>
  <c r="AZ151" i="1"/>
  <c r="AY151" i="1"/>
  <c r="AX151" i="1"/>
  <c r="AW151" i="1"/>
  <c r="AV151" i="1"/>
  <c r="AU151" i="1"/>
  <c r="S151" i="1"/>
  <c r="R151" i="1"/>
  <c r="Q151" i="1"/>
  <c r="P151" i="1"/>
  <c r="J151" i="1"/>
  <c r="H151" i="1"/>
  <c r="G151" i="1"/>
  <c r="F151" i="1"/>
  <c r="E151" i="1"/>
  <c r="D151" i="1"/>
  <c r="CI150" i="1"/>
  <c r="CF150" i="1"/>
  <c r="CD150" i="1"/>
  <c r="AZ150" i="1"/>
  <c r="AY150" i="1"/>
  <c r="AX150" i="1"/>
  <c r="AW150" i="1"/>
  <c r="AV150" i="1"/>
  <c r="AU150" i="1"/>
  <c r="S150" i="1"/>
  <c r="R150" i="1"/>
  <c r="Q150" i="1"/>
  <c r="P150" i="1"/>
  <c r="G150" i="1"/>
  <c r="F150" i="1"/>
  <c r="E150" i="1"/>
  <c r="D150" i="1"/>
  <c r="CI149" i="1"/>
  <c r="CD149" i="1"/>
  <c r="CF149" i="1" s="1"/>
  <c r="CJ149" i="1" s="1"/>
  <c r="W149" i="1" s="1"/>
  <c r="AZ149" i="1"/>
  <c r="AY149" i="1"/>
  <c r="AX149" i="1"/>
  <c r="AW149" i="1"/>
  <c r="AV149" i="1"/>
  <c r="AU149" i="1"/>
  <c r="S149" i="1"/>
  <c r="R149" i="1"/>
  <c r="Q149" i="1"/>
  <c r="P149" i="1"/>
  <c r="G149" i="1"/>
  <c r="J149" i="1" s="1"/>
  <c r="F149" i="1"/>
  <c r="E149" i="1"/>
  <c r="H149" i="1" s="1"/>
  <c r="D149" i="1"/>
  <c r="CI148" i="1"/>
  <c r="CD148" i="1"/>
  <c r="CF148" i="1" s="1"/>
  <c r="CJ148" i="1" s="1"/>
  <c r="W148" i="1" s="1"/>
  <c r="AZ148" i="1"/>
  <c r="AY148" i="1"/>
  <c r="AX148" i="1"/>
  <c r="AW148" i="1"/>
  <c r="AV148" i="1"/>
  <c r="AU148" i="1"/>
  <c r="S148" i="1"/>
  <c r="R148" i="1"/>
  <c r="Q148" i="1"/>
  <c r="P148" i="1"/>
  <c r="J148" i="1"/>
  <c r="G148" i="1"/>
  <c r="F148" i="1"/>
  <c r="E148" i="1"/>
  <c r="H148" i="1" s="1"/>
  <c r="D148" i="1"/>
  <c r="CI147" i="1"/>
  <c r="CJ147" i="1" s="1"/>
  <c r="W147" i="1" s="1"/>
  <c r="CF147" i="1"/>
  <c r="CD147" i="1"/>
  <c r="AZ147" i="1"/>
  <c r="AY147" i="1"/>
  <c r="AX147" i="1"/>
  <c r="AW147" i="1"/>
  <c r="AV147" i="1"/>
  <c r="AU147" i="1"/>
  <c r="S147" i="1"/>
  <c r="R147" i="1"/>
  <c r="Q147" i="1"/>
  <c r="P147" i="1"/>
  <c r="J147" i="1"/>
  <c r="H147" i="1"/>
  <c r="G147" i="1"/>
  <c r="F147" i="1"/>
  <c r="E147" i="1"/>
  <c r="D147" i="1"/>
  <c r="CI146" i="1"/>
  <c r="CF146" i="1"/>
  <c r="CD146" i="1"/>
  <c r="AZ146" i="1"/>
  <c r="AY146" i="1"/>
  <c r="AX146" i="1"/>
  <c r="AW146" i="1"/>
  <c r="AV146" i="1"/>
  <c r="AU146" i="1"/>
  <c r="S146" i="1"/>
  <c r="R146" i="1"/>
  <c r="Q146" i="1"/>
  <c r="P146" i="1"/>
  <c r="G146" i="1"/>
  <c r="F146" i="1"/>
  <c r="E146" i="1"/>
  <c r="D146" i="1"/>
  <c r="CI145" i="1"/>
  <c r="CD145" i="1"/>
  <c r="CF145" i="1" s="1"/>
  <c r="CJ145" i="1" s="1"/>
  <c r="W145" i="1" s="1"/>
  <c r="AZ145" i="1"/>
  <c r="AY145" i="1"/>
  <c r="AX145" i="1"/>
  <c r="AW145" i="1"/>
  <c r="AV145" i="1"/>
  <c r="AU145" i="1"/>
  <c r="S145" i="1"/>
  <c r="R145" i="1"/>
  <c r="Q145" i="1"/>
  <c r="P145" i="1"/>
  <c r="G145" i="1"/>
  <c r="J145" i="1" s="1"/>
  <c r="F145" i="1"/>
  <c r="E145" i="1"/>
  <c r="H145" i="1" s="1"/>
  <c r="D145" i="1"/>
  <c r="CI144" i="1"/>
  <c r="CD144" i="1"/>
  <c r="CF144" i="1" s="1"/>
  <c r="CJ144" i="1" s="1"/>
  <c r="W144" i="1" s="1"/>
  <c r="AZ144" i="1"/>
  <c r="AY144" i="1"/>
  <c r="AX144" i="1"/>
  <c r="AW144" i="1"/>
  <c r="AV144" i="1"/>
  <c r="AU144" i="1"/>
  <c r="S144" i="1"/>
  <c r="R144" i="1"/>
  <c r="Q144" i="1"/>
  <c r="P144" i="1"/>
  <c r="J144" i="1"/>
  <c r="G144" i="1"/>
  <c r="F144" i="1"/>
  <c r="E144" i="1"/>
  <c r="H144" i="1" s="1"/>
  <c r="D144" i="1"/>
  <c r="CI143" i="1"/>
  <c r="CJ143" i="1" s="1"/>
  <c r="W143" i="1" s="1"/>
  <c r="CF143" i="1"/>
  <c r="CD143" i="1"/>
  <c r="AZ143" i="1"/>
  <c r="AY143" i="1"/>
  <c r="AX143" i="1"/>
  <c r="AW143" i="1"/>
  <c r="AV143" i="1"/>
  <c r="AU143" i="1"/>
  <c r="S143" i="1"/>
  <c r="R143" i="1"/>
  <c r="Q143" i="1"/>
  <c r="P143" i="1"/>
  <c r="J143" i="1"/>
  <c r="H143" i="1"/>
  <c r="G143" i="1"/>
  <c r="F143" i="1"/>
  <c r="E143" i="1"/>
  <c r="D143" i="1"/>
  <c r="CI142" i="1"/>
  <c r="CF142" i="1"/>
  <c r="CD142" i="1"/>
  <c r="AZ142" i="1"/>
  <c r="AY142" i="1"/>
  <c r="AX142" i="1"/>
  <c r="AW142" i="1"/>
  <c r="AV142" i="1"/>
  <c r="AU142" i="1"/>
  <c r="S142" i="1"/>
  <c r="R142" i="1"/>
  <c r="Q142" i="1"/>
  <c r="P142" i="1"/>
  <c r="G142" i="1"/>
  <c r="F142" i="1"/>
  <c r="E142" i="1"/>
  <c r="D142" i="1"/>
  <c r="CI141" i="1"/>
  <c r="CD141" i="1"/>
  <c r="CF141" i="1" s="1"/>
  <c r="CJ141" i="1" s="1"/>
  <c r="W141" i="1" s="1"/>
  <c r="AZ141" i="1"/>
  <c r="AY141" i="1"/>
  <c r="AX141" i="1"/>
  <c r="AW141" i="1"/>
  <c r="AV141" i="1"/>
  <c r="AU141" i="1"/>
  <c r="S141" i="1"/>
  <c r="R141" i="1"/>
  <c r="Q141" i="1"/>
  <c r="P141" i="1"/>
  <c r="G141" i="1"/>
  <c r="J141" i="1" s="1"/>
  <c r="F141" i="1"/>
  <c r="E141" i="1"/>
  <c r="D141" i="1"/>
  <c r="CJ140" i="1"/>
  <c r="W140" i="1" s="1"/>
  <c r="CI140" i="1"/>
  <c r="CD140" i="1"/>
  <c r="CF140" i="1" s="1"/>
  <c r="AZ140" i="1"/>
  <c r="AY140" i="1"/>
  <c r="AX140" i="1"/>
  <c r="AW140" i="1"/>
  <c r="AV140" i="1"/>
  <c r="AU140" i="1"/>
  <c r="S140" i="1"/>
  <c r="R140" i="1"/>
  <c r="Q140" i="1"/>
  <c r="P140" i="1"/>
  <c r="J140" i="1"/>
  <c r="G140" i="1"/>
  <c r="F140" i="1"/>
  <c r="E140" i="1"/>
  <c r="H140" i="1" s="1"/>
  <c r="D140" i="1"/>
  <c r="CI139" i="1"/>
  <c r="CJ139" i="1" s="1"/>
  <c r="W139" i="1" s="1"/>
  <c r="CF139" i="1"/>
  <c r="CD139" i="1"/>
  <c r="AZ139" i="1"/>
  <c r="AY139" i="1"/>
  <c r="AX139" i="1"/>
  <c r="AW139" i="1"/>
  <c r="AV139" i="1"/>
  <c r="AU139" i="1"/>
  <c r="S139" i="1"/>
  <c r="R139" i="1"/>
  <c r="Q139" i="1"/>
  <c r="P139" i="1"/>
  <c r="J139" i="1"/>
  <c r="H139" i="1"/>
  <c r="G139" i="1"/>
  <c r="F139" i="1"/>
  <c r="E139" i="1"/>
  <c r="D139" i="1"/>
  <c r="CI138" i="1"/>
  <c r="CF138" i="1"/>
  <c r="CD138" i="1"/>
  <c r="AZ138" i="1"/>
  <c r="AY138" i="1"/>
  <c r="AX138" i="1"/>
  <c r="AW138" i="1"/>
  <c r="AV138" i="1"/>
  <c r="AU138" i="1"/>
  <c r="S138" i="1"/>
  <c r="R138" i="1"/>
  <c r="Q138" i="1"/>
  <c r="P138" i="1"/>
  <c r="G138" i="1"/>
  <c r="F138" i="1"/>
  <c r="E138" i="1"/>
  <c r="D138" i="1"/>
  <c r="CI137" i="1"/>
  <c r="CD137" i="1"/>
  <c r="CF137" i="1" s="1"/>
  <c r="CJ137" i="1" s="1"/>
  <c r="W137" i="1" s="1"/>
  <c r="AZ137" i="1"/>
  <c r="AY137" i="1"/>
  <c r="AX137" i="1"/>
  <c r="AW137" i="1"/>
  <c r="AV137" i="1"/>
  <c r="AU137" i="1"/>
  <c r="S137" i="1"/>
  <c r="R137" i="1"/>
  <c r="Q137" i="1"/>
  <c r="P137" i="1"/>
  <c r="G137" i="1"/>
  <c r="J137" i="1" s="1"/>
  <c r="F137" i="1"/>
  <c r="E137" i="1"/>
  <c r="H137" i="1" s="1"/>
  <c r="D137" i="1"/>
  <c r="CJ136" i="1"/>
  <c r="W136" i="1" s="1"/>
  <c r="CI136" i="1"/>
  <c r="CD136" i="1"/>
  <c r="CF136" i="1" s="1"/>
  <c r="AZ136" i="1"/>
  <c r="AY136" i="1"/>
  <c r="AX136" i="1"/>
  <c r="AW136" i="1"/>
  <c r="AV136" i="1"/>
  <c r="AU136" i="1"/>
  <c r="S136" i="1"/>
  <c r="R136" i="1"/>
  <c r="Q136" i="1"/>
  <c r="P136" i="1"/>
  <c r="J136" i="1"/>
  <c r="G136" i="1"/>
  <c r="F136" i="1"/>
  <c r="E136" i="1"/>
  <c r="H136" i="1" s="1"/>
  <c r="D136" i="1"/>
  <c r="CI135" i="1"/>
  <c r="CJ135" i="1" s="1"/>
  <c r="W135" i="1" s="1"/>
  <c r="CF135" i="1"/>
  <c r="CD135" i="1"/>
  <c r="AZ135" i="1"/>
  <c r="AY135" i="1"/>
  <c r="AX135" i="1"/>
  <c r="AW135" i="1"/>
  <c r="AV135" i="1"/>
  <c r="AU135" i="1"/>
  <c r="S135" i="1"/>
  <c r="R135" i="1"/>
  <c r="Q135" i="1"/>
  <c r="P135" i="1"/>
  <c r="J135" i="1"/>
  <c r="H135" i="1"/>
  <c r="G135" i="1"/>
  <c r="F135" i="1"/>
  <c r="E135" i="1"/>
  <c r="D135" i="1"/>
  <c r="CI134" i="1"/>
  <c r="CF134" i="1"/>
  <c r="CD134" i="1"/>
  <c r="AZ134" i="1"/>
  <c r="AY134" i="1"/>
  <c r="AX134" i="1"/>
  <c r="AW134" i="1"/>
  <c r="AV134" i="1"/>
  <c r="AU134" i="1"/>
  <c r="S134" i="1"/>
  <c r="R134" i="1"/>
  <c r="Q134" i="1"/>
  <c r="P134" i="1"/>
  <c r="G134" i="1"/>
  <c r="F134" i="1"/>
  <c r="E134" i="1"/>
  <c r="D134" i="1"/>
  <c r="CI133" i="1"/>
  <c r="CD133" i="1"/>
  <c r="CF133" i="1" s="1"/>
  <c r="CJ133" i="1" s="1"/>
  <c r="W133" i="1" s="1"/>
  <c r="AZ133" i="1"/>
  <c r="AY133" i="1"/>
  <c r="AX133" i="1"/>
  <c r="AW133" i="1"/>
  <c r="AV133" i="1"/>
  <c r="AU133" i="1"/>
  <c r="S133" i="1"/>
  <c r="R133" i="1"/>
  <c r="Q133" i="1"/>
  <c r="P133" i="1"/>
  <c r="G133" i="1"/>
  <c r="J133" i="1" s="1"/>
  <c r="F133" i="1"/>
  <c r="E133" i="1"/>
  <c r="H133" i="1" s="1"/>
  <c r="D133" i="1"/>
  <c r="CI132" i="1"/>
  <c r="CD132" i="1"/>
  <c r="CF132" i="1" s="1"/>
  <c r="CJ132" i="1" s="1"/>
  <c r="W132" i="1" s="1"/>
  <c r="AZ132" i="1"/>
  <c r="AY132" i="1"/>
  <c r="AX132" i="1"/>
  <c r="AW132" i="1"/>
  <c r="AV132" i="1"/>
  <c r="AU132" i="1"/>
  <c r="S132" i="1"/>
  <c r="R132" i="1"/>
  <c r="Q132" i="1"/>
  <c r="P132" i="1"/>
  <c r="J132" i="1"/>
  <c r="G132" i="1"/>
  <c r="F132" i="1"/>
  <c r="E132" i="1"/>
  <c r="H132" i="1" s="1"/>
  <c r="D132" i="1"/>
  <c r="CI131" i="1"/>
  <c r="CJ131" i="1" s="1"/>
  <c r="W131" i="1" s="1"/>
  <c r="CF131" i="1"/>
  <c r="CD131" i="1"/>
  <c r="AZ131" i="1"/>
  <c r="AY131" i="1"/>
  <c r="AX131" i="1"/>
  <c r="AW131" i="1"/>
  <c r="AV131" i="1"/>
  <c r="AU131" i="1"/>
  <c r="S131" i="1"/>
  <c r="R131" i="1"/>
  <c r="Q131" i="1"/>
  <c r="P131" i="1"/>
  <c r="J131" i="1"/>
  <c r="H131" i="1"/>
  <c r="G131" i="1"/>
  <c r="F131" i="1"/>
  <c r="E131" i="1"/>
  <c r="D131" i="1"/>
  <c r="CI130" i="1"/>
  <c r="CF130" i="1"/>
  <c r="CD130" i="1"/>
  <c r="AZ130" i="1"/>
  <c r="AY130" i="1"/>
  <c r="AX130" i="1"/>
  <c r="AW130" i="1"/>
  <c r="AV130" i="1"/>
  <c r="AU130" i="1"/>
  <c r="S130" i="1"/>
  <c r="R130" i="1"/>
  <c r="Q130" i="1"/>
  <c r="P130" i="1"/>
  <c r="G130" i="1"/>
  <c r="F130" i="1"/>
  <c r="E130" i="1"/>
  <c r="D130" i="1"/>
  <c r="CI129" i="1"/>
  <c r="CD129" i="1"/>
  <c r="CF129" i="1" s="1"/>
  <c r="CJ129" i="1" s="1"/>
  <c r="W129" i="1" s="1"/>
  <c r="AZ129" i="1"/>
  <c r="AY129" i="1"/>
  <c r="AX129" i="1"/>
  <c r="AW129" i="1"/>
  <c r="AV129" i="1"/>
  <c r="AU129" i="1"/>
  <c r="S129" i="1"/>
  <c r="R129" i="1"/>
  <c r="Q129" i="1"/>
  <c r="P129" i="1"/>
  <c r="G129" i="1"/>
  <c r="J129" i="1" s="1"/>
  <c r="F129" i="1"/>
  <c r="E129" i="1"/>
  <c r="H129" i="1" s="1"/>
  <c r="D129" i="1"/>
  <c r="CI128" i="1"/>
  <c r="CD128" i="1"/>
  <c r="CF128" i="1" s="1"/>
  <c r="CJ128" i="1" s="1"/>
  <c r="W128" i="1" s="1"/>
  <c r="AZ128" i="1"/>
  <c r="AY128" i="1"/>
  <c r="AX128" i="1"/>
  <c r="AW128" i="1"/>
  <c r="AV128" i="1"/>
  <c r="AU128" i="1"/>
  <c r="S128" i="1"/>
  <c r="R128" i="1"/>
  <c r="Q128" i="1"/>
  <c r="P128" i="1"/>
  <c r="J128" i="1"/>
  <c r="G128" i="1"/>
  <c r="F128" i="1"/>
  <c r="E128" i="1"/>
  <c r="H128" i="1" s="1"/>
  <c r="D128" i="1"/>
  <c r="CI127" i="1"/>
  <c r="CJ127" i="1" s="1"/>
  <c r="W127" i="1" s="1"/>
  <c r="CF127" i="1"/>
  <c r="CD127" i="1"/>
  <c r="AZ127" i="1"/>
  <c r="AY127" i="1"/>
  <c r="AX127" i="1"/>
  <c r="AW127" i="1"/>
  <c r="AV127" i="1"/>
  <c r="AU127" i="1"/>
  <c r="S127" i="1"/>
  <c r="R127" i="1"/>
  <c r="Q127" i="1"/>
  <c r="P127" i="1"/>
  <c r="J127" i="1"/>
  <c r="H127" i="1"/>
  <c r="G127" i="1"/>
  <c r="F127" i="1"/>
  <c r="E127" i="1"/>
  <c r="D127" i="1"/>
  <c r="CI126" i="1"/>
  <c r="CF126" i="1"/>
  <c r="CD126" i="1"/>
  <c r="AZ126" i="1"/>
  <c r="AY126" i="1"/>
  <c r="AX126" i="1"/>
  <c r="AW126" i="1"/>
  <c r="AV126" i="1"/>
  <c r="AU126" i="1"/>
  <c r="S126" i="1"/>
  <c r="R126" i="1"/>
  <c r="Q126" i="1"/>
  <c r="P126" i="1"/>
  <c r="G126" i="1"/>
  <c r="F126" i="1"/>
  <c r="E126" i="1"/>
  <c r="D126" i="1"/>
  <c r="CI125" i="1"/>
  <c r="CD125" i="1"/>
  <c r="CF125" i="1" s="1"/>
  <c r="CJ125" i="1" s="1"/>
  <c r="W125" i="1" s="1"/>
  <c r="AZ125" i="1"/>
  <c r="AY125" i="1"/>
  <c r="AX125" i="1"/>
  <c r="AW125" i="1"/>
  <c r="AV125" i="1"/>
  <c r="AU125" i="1"/>
  <c r="S125" i="1"/>
  <c r="R125" i="1"/>
  <c r="Q125" i="1"/>
  <c r="P125" i="1"/>
  <c r="G125" i="1"/>
  <c r="J125" i="1" s="1"/>
  <c r="F125" i="1"/>
  <c r="E125" i="1"/>
  <c r="D125" i="1"/>
  <c r="CJ124" i="1"/>
  <c r="W124" i="1" s="1"/>
  <c r="CI124" i="1"/>
  <c r="CD124" i="1"/>
  <c r="CF124" i="1" s="1"/>
  <c r="AZ124" i="1"/>
  <c r="AY124" i="1"/>
  <c r="AX124" i="1"/>
  <c r="AW124" i="1"/>
  <c r="AV124" i="1"/>
  <c r="AU124" i="1"/>
  <c r="S124" i="1"/>
  <c r="R124" i="1"/>
  <c r="Q124" i="1"/>
  <c r="P124" i="1"/>
  <c r="J124" i="1"/>
  <c r="G124" i="1"/>
  <c r="F124" i="1"/>
  <c r="E124" i="1"/>
  <c r="H124" i="1" s="1"/>
  <c r="D124" i="1"/>
  <c r="CI123" i="1"/>
  <c r="CJ123" i="1" s="1"/>
  <c r="W123" i="1" s="1"/>
  <c r="CF123" i="1"/>
  <c r="CD123" i="1"/>
  <c r="AZ123" i="1"/>
  <c r="AY123" i="1"/>
  <c r="AX123" i="1"/>
  <c r="AW123" i="1"/>
  <c r="AV123" i="1"/>
  <c r="AU123" i="1"/>
  <c r="S123" i="1"/>
  <c r="R123" i="1"/>
  <c r="Q123" i="1"/>
  <c r="P123" i="1"/>
  <c r="J123" i="1"/>
  <c r="H123" i="1"/>
  <c r="G123" i="1"/>
  <c r="F123" i="1"/>
  <c r="E123" i="1"/>
  <c r="D123" i="1"/>
  <c r="CI122" i="1"/>
  <c r="CF122" i="1"/>
  <c r="CD122" i="1"/>
  <c r="AZ122" i="1"/>
  <c r="AY122" i="1"/>
  <c r="AX122" i="1"/>
  <c r="AW122" i="1"/>
  <c r="AV122" i="1"/>
  <c r="AU122" i="1"/>
  <c r="S122" i="1"/>
  <c r="R122" i="1"/>
  <c r="Q122" i="1"/>
  <c r="P122" i="1"/>
  <c r="G122" i="1"/>
  <c r="F122" i="1"/>
  <c r="E122" i="1"/>
  <c r="D122" i="1"/>
  <c r="CI121" i="1"/>
  <c r="CD121" i="1"/>
  <c r="CF121" i="1" s="1"/>
  <c r="CJ121" i="1" s="1"/>
  <c r="W121" i="1" s="1"/>
  <c r="AZ121" i="1"/>
  <c r="AY121" i="1"/>
  <c r="AX121" i="1"/>
  <c r="AW121" i="1"/>
  <c r="AV121" i="1"/>
  <c r="AU121" i="1"/>
  <c r="S121" i="1"/>
  <c r="R121" i="1"/>
  <c r="Q121" i="1"/>
  <c r="P121" i="1"/>
  <c r="G121" i="1"/>
  <c r="J121" i="1" s="1"/>
  <c r="F121" i="1"/>
  <c r="E121" i="1"/>
  <c r="H121" i="1" s="1"/>
  <c r="D121" i="1"/>
  <c r="CJ120" i="1"/>
  <c r="W120" i="1" s="1"/>
  <c r="CI120" i="1"/>
  <c r="CD120" i="1"/>
  <c r="CF120" i="1" s="1"/>
  <c r="AZ120" i="1"/>
  <c r="AY120" i="1"/>
  <c r="AX120" i="1"/>
  <c r="AW120" i="1"/>
  <c r="AV120" i="1"/>
  <c r="AU120" i="1"/>
  <c r="S120" i="1"/>
  <c r="R120" i="1"/>
  <c r="Q120" i="1"/>
  <c r="P120" i="1"/>
  <c r="J120" i="1"/>
  <c r="G120" i="1"/>
  <c r="F120" i="1"/>
  <c r="E120" i="1"/>
  <c r="H120" i="1" s="1"/>
  <c r="D120" i="1"/>
  <c r="CI119" i="1"/>
  <c r="CJ119" i="1" s="1"/>
  <c r="W119" i="1" s="1"/>
  <c r="CF119" i="1"/>
  <c r="CD119" i="1"/>
  <c r="AZ119" i="1"/>
  <c r="AY119" i="1"/>
  <c r="AX119" i="1"/>
  <c r="AW119" i="1"/>
  <c r="AV119" i="1"/>
  <c r="AU119" i="1"/>
  <c r="S119" i="1"/>
  <c r="R119" i="1"/>
  <c r="Q119" i="1"/>
  <c r="P119" i="1"/>
  <c r="J119" i="1"/>
  <c r="H119" i="1"/>
  <c r="G119" i="1"/>
  <c r="F119" i="1"/>
  <c r="E119" i="1"/>
  <c r="D119" i="1"/>
  <c r="CI118" i="1"/>
  <c r="CF118" i="1"/>
  <c r="CD118" i="1"/>
  <c r="AZ118" i="1"/>
  <c r="AY118" i="1"/>
  <c r="AX118" i="1"/>
  <c r="AW118" i="1"/>
  <c r="AV118" i="1"/>
  <c r="AU118" i="1"/>
  <c r="S118" i="1"/>
  <c r="R118" i="1"/>
  <c r="Q118" i="1"/>
  <c r="P118" i="1"/>
  <c r="G118" i="1"/>
  <c r="J118" i="1" s="1"/>
  <c r="F118" i="1"/>
  <c r="E118" i="1"/>
  <c r="D118" i="1"/>
  <c r="CI117" i="1"/>
  <c r="CF117" i="1"/>
  <c r="CJ117" i="1" s="1"/>
  <c r="CD117" i="1"/>
  <c r="AZ117" i="1"/>
  <c r="AY117" i="1"/>
  <c r="AX117" i="1"/>
  <c r="AW117" i="1"/>
  <c r="AV117" i="1"/>
  <c r="AU117" i="1"/>
  <c r="W117" i="1"/>
  <c r="S117" i="1"/>
  <c r="R117" i="1"/>
  <c r="Q117" i="1"/>
  <c r="P117" i="1"/>
  <c r="G117" i="1"/>
  <c r="J117" i="1" s="1"/>
  <c r="F117" i="1"/>
  <c r="E117" i="1"/>
  <c r="D117" i="1"/>
  <c r="CI116" i="1"/>
  <c r="CD116" i="1"/>
  <c r="CF116" i="1" s="1"/>
  <c r="CJ116" i="1" s="1"/>
  <c r="W116" i="1" s="1"/>
  <c r="AZ116" i="1"/>
  <c r="AY116" i="1"/>
  <c r="AX116" i="1"/>
  <c r="AW116" i="1"/>
  <c r="AV116" i="1"/>
  <c r="AU116" i="1"/>
  <c r="S116" i="1"/>
  <c r="R116" i="1"/>
  <c r="Q116" i="1"/>
  <c r="P116" i="1"/>
  <c r="J116" i="1"/>
  <c r="G116" i="1"/>
  <c r="F116" i="1"/>
  <c r="E116" i="1"/>
  <c r="H116" i="1" s="1"/>
  <c r="D116" i="1"/>
  <c r="CI115" i="1"/>
  <c r="CJ115" i="1" s="1"/>
  <c r="W115" i="1" s="1"/>
  <c r="CF115" i="1"/>
  <c r="CD115" i="1"/>
  <c r="AZ115" i="1"/>
  <c r="AY115" i="1"/>
  <c r="AX115" i="1"/>
  <c r="AW115" i="1"/>
  <c r="AV115" i="1"/>
  <c r="AU115" i="1"/>
  <c r="S115" i="1"/>
  <c r="R115" i="1"/>
  <c r="Q115" i="1"/>
  <c r="P115" i="1"/>
  <c r="J115" i="1"/>
  <c r="H115" i="1"/>
  <c r="G115" i="1"/>
  <c r="F115" i="1"/>
  <c r="E115" i="1"/>
  <c r="D115" i="1"/>
  <c r="CI114" i="1"/>
  <c r="CF114" i="1"/>
  <c r="CD114" i="1"/>
  <c r="AZ114" i="1"/>
  <c r="AY114" i="1"/>
  <c r="AX114" i="1"/>
  <c r="AW114" i="1"/>
  <c r="AV114" i="1"/>
  <c r="AU114" i="1"/>
  <c r="S114" i="1"/>
  <c r="R114" i="1"/>
  <c r="Q114" i="1"/>
  <c r="P114" i="1"/>
  <c r="H114" i="1"/>
  <c r="G114" i="1"/>
  <c r="J114" i="1" s="1"/>
  <c r="F114" i="1"/>
  <c r="E114" i="1"/>
  <c r="D114" i="1"/>
  <c r="CI113" i="1"/>
  <c r="CD113" i="1"/>
  <c r="CF113" i="1" s="1"/>
  <c r="AZ113" i="1"/>
  <c r="AY113" i="1"/>
  <c r="AX113" i="1"/>
  <c r="AW113" i="1"/>
  <c r="AV113" i="1"/>
  <c r="AU113" i="1"/>
  <c r="S113" i="1"/>
  <c r="R113" i="1"/>
  <c r="Q113" i="1"/>
  <c r="P113" i="1"/>
  <c r="G113" i="1"/>
  <c r="J113" i="1" s="1"/>
  <c r="F113" i="1"/>
  <c r="E113" i="1"/>
  <c r="D113" i="1"/>
  <c r="CJ112" i="1"/>
  <c r="W112" i="1" s="1"/>
  <c r="CI112" i="1"/>
  <c r="CD112" i="1"/>
  <c r="CF112" i="1" s="1"/>
  <c r="AZ112" i="1"/>
  <c r="AY112" i="1"/>
  <c r="AX112" i="1"/>
  <c r="AW112" i="1"/>
  <c r="AV112" i="1"/>
  <c r="AU112" i="1"/>
  <c r="S112" i="1"/>
  <c r="R112" i="1"/>
  <c r="Q112" i="1"/>
  <c r="P112" i="1"/>
  <c r="J112" i="1"/>
  <c r="G112" i="1"/>
  <c r="F112" i="1"/>
  <c r="E112" i="1"/>
  <c r="H112" i="1" s="1"/>
  <c r="D112" i="1"/>
  <c r="CI111" i="1"/>
  <c r="CJ111" i="1" s="1"/>
  <c r="W111" i="1" s="1"/>
  <c r="CF111" i="1"/>
  <c r="CD111" i="1"/>
  <c r="AZ111" i="1"/>
  <c r="AY111" i="1"/>
  <c r="AX111" i="1"/>
  <c r="AW111" i="1"/>
  <c r="AV111" i="1"/>
  <c r="AU111" i="1"/>
  <c r="S111" i="1"/>
  <c r="R111" i="1"/>
  <c r="Q111" i="1"/>
  <c r="P111" i="1"/>
  <c r="J111" i="1"/>
  <c r="H111" i="1"/>
  <c r="G111" i="1"/>
  <c r="F111" i="1"/>
  <c r="E111" i="1"/>
  <c r="D111" i="1"/>
  <c r="CI110" i="1"/>
  <c r="CF110" i="1"/>
  <c r="CD110" i="1"/>
  <c r="AZ110" i="1"/>
  <c r="AY110" i="1"/>
  <c r="AX110" i="1"/>
  <c r="AW110" i="1"/>
  <c r="AV110" i="1"/>
  <c r="AU110" i="1"/>
  <c r="S110" i="1"/>
  <c r="R110" i="1"/>
  <c r="Q110" i="1"/>
  <c r="P110" i="1"/>
  <c r="G110" i="1"/>
  <c r="J110" i="1" s="1"/>
  <c r="F110" i="1"/>
  <c r="E110" i="1"/>
  <c r="D110" i="1"/>
  <c r="CI109" i="1"/>
  <c r="CD109" i="1"/>
  <c r="CF109" i="1" s="1"/>
  <c r="AZ109" i="1"/>
  <c r="AY109" i="1"/>
  <c r="AX109" i="1"/>
  <c r="AW109" i="1"/>
  <c r="AV109" i="1"/>
  <c r="AU109" i="1"/>
  <c r="S109" i="1"/>
  <c r="R109" i="1"/>
  <c r="Q109" i="1"/>
  <c r="P109" i="1"/>
  <c r="G109" i="1"/>
  <c r="J109" i="1" s="1"/>
  <c r="F109" i="1"/>
  <c r="E109" i="1"/>
  <c r="H109" i="1" s="1"/>
  <c r="D109" i="1"/>
  <c r="CJ108" i="1"/>
  <c r="W108" i="1" s="1"/>
  <c r="CI108" i="1"/>
  <c r="CD108" i="1"/>
  <c r="CF108" i="1" s="1"/>
  <c r="AZ108" i="1"/>
  <c r="AY108" i="1"/>
  <c r="AX108" i="1"/>
  <c r="AW108" i="1"/>
  <c r="AV108" i="1"/>
  <c r="AU108" i="1"/>
  <c r="S108" i="1"/>
  <c r="R108" i="1"/>
  <c r="Q108" i="1"/>
  <c r="P108" i="1"/>
  <c r="J108" i="1"/>
  <c r="G108" i="1"/>
  <c r="F108" i="1"/>
  <c r="E108" i="1"/>
  <c r="H108" i="1" s="1"/>
  <c r="D108" i="1"/>
  <c r="CJ107" i="1"/>
  <c r="W107" i="1" s="1"/>
  <c r="CI107" i="1"/>
  <c r="CF107" i="1"/>
  <c r="CD107" i="1"/>
  <c r="AZ107" i="1"/>
  <c r="AY107" i="1"/>
  <c r="AX107" i="1"/>
  <c r="AW107" i="1"/>
  <c r="AV107" i="1"/>
  <c r="AU107" i="1"/>
  <c r="S107" i="1"/>
  <c r="R107" i="1"/>
  <c r="Q107" i="1"/>
  <c r="P107" i="1"/>
  <c r="J107" i="1"/>
  <c r="G107" i="1"/>
  <c r="F107" i="1"/>
  <c r="E107" i="1"/>
  <c r="H107" i="1" s="1"/>
  <c r="D107" i="1"/>
  <c r="CI106" i="1"/>
  <c r="CF106" i="1"/>
  <c r="CD106" i="1"/>
  <c r="AZ106" i="1"/>
  <c r="AY106" i="1"/>
  <c r="AX106" i="1"/>
  <c r="AW106" i="1"/>
  <c r="AV106" i="1"/>
  <c r="AU106" i="1"/>
  <c r="S106" i="1"/>
  <c r="R106" i="1"/>
  <c r="Q106" i="1"/>
  <c r="P106" i="1"/>
  <c r="G106" i="1"/>
  <c r="J106" i="1" s="1"/>
  <c r="F106" i="1"/>
  <c r="E106" i="1"/>
  <c r="D106" i="1"/>
  <c r="CI105" i="1"/>
  <c r="CD105" i="1"/>
  <c r="CF105" i="1" s="1"/>
  <c r="AZ105" i="1"/>
  <c r="AY105" i="1"/>
  <c r="AX105" i="1"/>
  <c r="AW105" i="1"/>
  <c r="AV105" i="1"/>
  <c r="AU105" i="1"/>
  <c r="S105" i="1"/>
  <c r="R105" i="1"/>
  <c r="Q105" i="1"/>
  <c r="P105" i="1"/>
  <c r="G105" i="1"/>
  <c r="J105" i="1" s="1"/>
  <c r="F105" i="1"/>
  <c r="E105" i="1"/>
  <c r="H105" i="1" s="1"/>
  <c r="D105" i="1"/>
  <c r="CI104" i="1"/>
  <c r="CD104" i="1"/>
  <c r="CF104" i="1" s="1"/>
  <c r="AZ104" i="1"/>
  <c r="AY104" i="1"/>
  <c r="AX104" i="1"/>
  <c r="AW104" i="1"/>
  <c r="AV104" i="1"/>
  <c r="AU104" i="1"/>
  <c r="S104" i="1"/>
  <c r="R104" i="1"/>
  <c r="Q104" i="1"/>
  <c r="P104" i="1"/>
  <c r="J104" i="1"/>
  <c r="H104" i="1"/>
  <c r="G104" i="1"/>
  <c r="F104" i="1"/>
  <c r="E104" i="1"/>
  <c r="D104" i="1"/>
  <c r="CI103" i="1"/>
  <c r="CF103" i="1"/>
  <c r="CJ103" i="1" s="1"/>
  <c r="W103" i="1" s="1"/>
  <c r="CD103" i="1"/>
  <c r="AZ103" i="1"/>
  <c r="AY103" i="1"/>
  <c r="AX103" i="1"/>
  <c r="AW103" i="1"/>
  <c r="AV103" i="1"/>
  <c r="AU103" i="1"/>
  <c r="S103" i="1"/>
  <c r="R103" i="1"/>
  <c r="Q103" i="1"/>
  <c r="P103" i="1"/>
  <c r="J103" i="1"/>
  <c r="H103" i="1"/>
  <c r="G103" i="1"/>
  <c r="F103" i="1"/>
  <c r="E103" i="1"/>
  <c r="D103" i="1"/>
  <c r="CI102" i="1"/>
  <c r="CD102" i="1"/>
  <c r="CF102" i="1" s="1"/>
  <c r="AZ102" i="1"/>
  <c r="AY102" i="1"/>
  <c r="AX102" i="1"/>
  <c r="AW102" i="1"/>
  <c r="AV102" i="1"/>
  <c r="AU102" i="1"/>
  <c r="S102" i="1"/>
  <c r="R102" i="1"/>
  <c r="Q102" i="1"/>
  <c r="P102" i="1"/>
  <c r="H102" i="1"/>
  <c r="G102" i="1"/>
  <c r="J102" i="1" s="1"/>
  <c r="F102" i="1"/>
  <c r="E102" i="1"/>
  <c r="D102" i="1"/>
  <c r="CI101" i="1"/>
  <c r="CF101" i="1"/>
  <c r="CD101" i="1"/>
  <c r="AZ101" i="1"/>
  <c r="AY101" i="1"/>
  <c r="AX101" i="1"/>
  <c r="AW101" i="1"/>
  <c r="AV101" i="1"/>
  <c r="AU101" i="1"/>
  <c r="S101" i="1"/>
  <c r="R101" i="1"/>
  <c r="Q101" i="1"/>
  <c r="P101" i="1"/>
  <c r="G101" i="1"/>
  <c r="J101" i="1" s="1"/>
  <c r="F101" i="1"/>
  <c r="E101" i="1"/>
  <c r="H101" i="1" s="1"/>
  <c r="D101" i="1"/>
  <c r="CI100" i="1"/>
  <c r="CJ100" i="1" s="1"/>
  <c r="W100" i="1" s="1"/>
  <c r="CD100" i="1"/>
  <c r="CF100" i="1" s="1"/>
  <c r="AZ100" i="1"/>
  <c r="AY100" i="1"/>
  <c r="AX100" i="1"/>
  <c r="AW100" i="1"/>
  <c r="AV100" i="1"/>
  <c r="AU100" i="1"/>
  <c r="S100" i="1"/>
  <c r="R100" i="1"/>
  <c r="Q100" i="1"/>
  <c r="P100" i="1"/>
  <c r="J100" i="1"/>
  <c r="G100" i="1"/>
  <c r="F100" i="1"/>
  <c r="E100" i="1"/>
  <c r="H100" i="1" s="1"/>
  <c r="D100" i="1"/>
  <c r="CI99" i="1"/>
  <c r="CF99" i="1"/>
  <c r="CJ99" i="1" s="1"/>
  <c r="W99" i="1" s="1"/>
  <c r="CD99" i="1"/>
  <c r="AZ99" i="1"/>
  <c r="AY99" i="1"/>
  <c r="AX99" i="1"/>
  <c r="AW99" i="1"/>
  <c r="AV99" i="1"/>
  <c r="AU99" i="1"/>
  <c r="S99" i="1"/>
  <c r="R99" i="1"/>
  <c r="Q99" i="1"/>
  <c r="P99" i="1"/>
  <c r="J99" i="1"/>
  <c r="G99" i="1"/>
  <c r="F99" i="1"/>
  <c r="E99" i="1"/>
  <c r="H99" i="1" s="1"/>
  <c r="D99" i="1"/>
  <c r="CI98" i="1"/>
  <c r="CF98" i="1"/>
  <c r="CJ98" i="1" s="1"/>
  <c r="CD98" i="1"/>
  <c r="AZ98" i="1"/>
  <c r="AY98" i="1"/>
  <c r="AX98" i="1"/>
  <c r="AW98" i="1"/>
  <c r="AV98" i="1"/>
  <c r="AU98" i="1"/>
  <c r="W98" i="1"/>
  <c r="S98" i="1"/>
  <c r="R98" i="1"/>
  <c r="Q98" i="1"/>
  <c r="P98" i="1"/>
  <c r="G98" i="1"/>
  <c r="J98" i="1" s="1"/>
  <c r="F98" i="1"/>
  <c r="H98" i="1" s="1"/>
  <c r="E98" i="1"/>
  <c r="D98" i="1"/>
  <c r="CI97" i="1"/>
  <c r="CD97" i="1"/>
  <c r="CF97" i="1" s="1"/>
  <c r="AZ97" i="1"/>
  <c r="AY97" i="1"/>
  <c r="AX97" i="1"/>
  <c r="AW97" i="1"/>
  <c r="AV97" i="1"/>
  <c r="AU97" i="1"/>
  <c r="S97" i="1"/>
  <c r="R97" i="1"/>
  <c r="Q97" i="1"/>
  <c r="P97" i="1"/>
  <c r="G97" i="1"/>
  <c r="J97" i="1" s="1"/>
  <c r="F97" i="1"/>
  <c r="E97" i="1"/>
  <c r="D97" i="1"/>
  <c r="CJ96" i="1"/>
  <c r="W96" i="1" s="1"/>
  <c r="CI96" i="1"/>
  <c r="CD96" i="1"/>
  <c r="CF96" i="1" s="1"/>
  <c r="AZ96" i="1"/>
  <c r="AY96" i="1"/>
  <c r="AX96" i="1"/>
  <c r="AW96" i="1"/>
  <c r="AV96" i="1"/>
  <c r="AU96" i="1"/>
  <c r="S96" i="1"/>
  <c r="R96" i="1"/>
  <c r="Q96" i="1"/>
  <c r="P96" i="1"/>
  <c r="J96" i="1"/>
  <c r="G96" i="1"/>
  <c r="F96" i="1"/>
  <c r="H96" i="1" s="1"/>
  <c r="E96" i="1"/>
  <c r="D96" i="1"/>
  <c r="CI95" i="1"/>
  <c r="CJ95" i="1" s="1"/>
  <c r="W95" i="1" s="1"/>
  <c r="CF95" i="1"/>
  <c r="CD95" i="1"/>
  <c r="AZ95" i="1"/>
  <c r="AY95" i="1"/>
  <c r="AX95" i="1"/>
  <c r="AW95" i="1"/>
  <c r="AV95" i="1"/>
  <c r="AU95" i="1"/>
  <c r="S95" i="1"/>
  <c r="R95" i="1"/>
  <c r="Q95" i="1"/>
  <c r="P95" i="1"/>
  <c r="G95" i="1"/>
  <c r="J95" i="1" s="1"/>
  <c r="F95" i="1"/>
  <c r="E95" i="1"/>
  <c r="D95" i="1"/>
  <c r="CI94" i="1"/>
  <c r="CD94" i="1"/>
  <c r="CF94" i="1" s="1"/>
  <c r="AZ94" i="1"/>
  <c r="AY94" i="1"/>
  <c r="AX94" i="1"/>
  <c r="AW94" i="1"/>
  <c r="AV94" i="1"/>
  <c r="AU94" i="1"/>
  <c r="S94" i="1"/>
  <c r="R94" i="1"/>
  <c r="Q94" i="1"/>
  <c r="P94" i="1"/>
  <c r="G94" i="1"/>
  <c r="J94" i="1" s="1"/>
  <c r="F94" i="1"/>
  <c r="H94" i="1" s="1"/>
  <c r="E94" i="1"/>
  <c r="D94" i="1"/>
  <c r="CI93" i="1"/>
  <c r="CD93" i="1"/>
  <c r="CF93" i="1" s="1"/>
  <c r="AZ93" i="1"/>
  <c r="AY93" i="1"/>
  <c r="AX93" i="1"/>
  <c r="AW93" i="1"/>
  <c r="AV93" i="1"/>
  <c r="AU93" i="1"/>
  <c r="S93" i="1"/>
  <c r="R93" i="1"/>
  <c r="Q93" i="1"/>
  <c r="P93" i="1"/>
  <c r="G93" i="1"/>
  <c r="J93" i="1" s="1"/>
  <c r="F93" i="1"/>
  <c r="E93" i="1"/>
  <c r="D93" i="1"/>
  <c r="CI92" i="1"/>
  <c r="CD92" i="1"/>
  <c r="CF92" i="1" s="1"/>
  <c r="CJ92" i="1" s="1"/>
  <c r="W92" i="1" s="1"/>
  <c r="AZ92" i="1"/>
  <c r="AY92" i="1"/>
  <c r="AX92" i="1"/>
  <c r="AW92" i="1"/>
  <c r="AV92" i="1"/>
  <c r="AU92" i="1"/>
  <c r="S92" i="1"/>
  <c r="R92" i="1"/>
  <c r="Q92" i="1"/>
  <c r="P92" i="1"/>
  <c r="J92" i="1"/>
  <c r="H92" i="1"/>
  <c r="G92" i="1"/>
  <c r="F92" i="1"/>
  <c r="E92" i="1"/>
  <c r="D92" i="1"/>
  <c r="CI91" i="1"/>
  <c r="CD91" i="1"/>
  <c r="CF91" i="1" s="1"/>
  <c r="AZ91" i="1"/>
  <c r="AY91" i="1"/>
  <c r="AX91" i="1"/>
  <c r="AW91" i="1"/>
  <c r="AV91" i="1"/>
  <c r="AU91" i="1"/>
  <c r="S91" i="1"/>
  <c r="R91" i="1"/>
  <c r="Q91" i="1"/>
  <c r="P91" i="1"/>
  <c r="G91" i="1"/>
  <c r="J91" i="1" s="1"/>
  <c r="F91" i="1"/>
  <c r="H91" i="1" s="1"/>
  <c r="E91" i="1"/>
  <c r="D91" i="1"/>
  <c r="CI90" i="1"/>
  <c r="CD90" i="1"/>
  <c r="CF90" i="1" s="1"/>
  <c r="AZ90" i="1"/>
  <c r="AY90" i="1"/>
  <c r="AX90" i="1"/>
  <c r="AW90" i="1"/>
  <c r="AV90" i="1"/>
  <c r="AU90" i="1"/>
  <c r="S90" i="1"/>
  <c r="R90" i="1"/>
  <c r="Q90" i="1"/>
  <c r="P90" i="1"/>
  <c r="J90" i="1"/>
  <c r="G90" i="1"/>
  <c r="F90" i="1"/>
  <c r="E90" i="1"/>
  <c r="H90" i="1" s="1"/>
  <c r="D90" i="1"/>
  <c r="CI89" i="1"/>
  <c r="CD89" i="1"/>
  <c r="CF89" i="1" s="1"/>
  <c r="AZ89" i="1"/>
  <c r="AY89" i="1"/>
  <c r="AX89" i="1"/>
  <c r="AW89" i="1"/>
  <c r="AV89" i="1"/>
  <c r="AU89" i="1"/>
  <c r="S89" i="1"/>
  <c r="R89" i="1"/>
  <c r="Q89" i="1"/>
  <c r="P89" i="1"/>
  <c r="J89" i="1"/>
  <c r="H89" i="1"/>
  <c r="G89" i="1"/>
  <c r="F89" i="1"/>
  <c r="E89" i="1"/>
  <c r="D89" i="1"/>
  <c r="CI88" i="1"/>
  <c r="CF88" i="1"/>
  <c r="CD88" i="1"/>
  <c r="AZ88" i="1"/>
  <c r="AY88" i="1"/>
  <c r="AX88" i="1"/>
  <c r="AW88" i="1"/>
  <c r="AV88" i="1"/>
  <c r="AU88" i="1"/>
  <c r="S88" i="1"/>
  <c r="R88" i="1"/>
  <c r="Q88" i="1"/>
  <c r="P88" i="1"/>
  <c r="G88" i="1"/>
  <c r="H88" i="1" s="1"/>
  <c r="F88" i="1"/>
  <c r="E88" i="1"/>
  <c r="D88" i="1"/>
  <c r="CI87" i="1"/>
  <c r="CD87" i="1"/>
  <c r="CF87" i="1" s="1"/>
  <c r="AZ87" i="1"/>
  <c r="AY87" i="1"/>
  <c r="AX87" i="1"/>
  <c r="AW87" i="1"/>
  <c r="AV87" i="1"/>
  <c r="AU87" i="1"/>
  <c r="S87" i="1"/>
  <c r="R87" i="1"/>
  <c r="Q87" i="1"/>
  <c r="P87" i="1"/>
  <c r="G87" i="1"/>
  <c r="J87" i="1" s="1"/>
  <c r="F87" i="1"/>
  <c r="H87" i="1" s="1"/>
  <c r="E87" i="1"/>
  <c r="D87" i="1"/>
  <c r="CI86" i="1"/>
  <c r="CD86" i="1"/>
  <c r="CF86" i="1" s="1"/>
  <c r="AZ86" i="1"/>
  <c r="AY86" i="1"/>
  <c r="AX86" i="1"/>
  <c r="AW86" i="1"/>
  <c r="AV86" i="1"/>
  <c r="AU86" i="1"/>
  <c r="S86" i="1"/>
  <c r="R86" i="1"/>
  <c r="Q86" i="1"/>
  <c r="P86" i="1"/>
  <c r="J86" i="1"/>
  <c r="G86" i="1"/>
  <c r="F86" i="1"/>
  <c r="E86" i="1"/>
  <c r="H86" i="1" s="1"/>
  <c r="D86" i="1"/>
  <c r="CI85" i="1"/>
  <c r="CD85" i="1"/>
  <c r="CF85" i="1" s="1"/>
  <c r="AZ85" i="1"/>
  <c r="AY85" i="1"/>
  <c r="AX85" i="1"/>
  <c r="AW85" i="1"/>
  <c r="AV85" i="1"/>
  <c r="AU85" i="1"/>
  <c r="S85" i="1"/>
  <c r="R85" i="1"/>
  <c r="Q85" i="1"/>
  <c r="P85" i="1"/>
  <c r="J85" i="1"/>
  <c r="H85" i="1"/>
  <c r="G85" i="1"/>
  <c r="F85" i="1"/>
  <c r="E85" i="1"/>
  <c r="D85" i="1"/>
  <c r="CI84" i="1"/>
  <c r="CF84" i="1"/>
  <c r="CD84" i="1"/>
  <c r="AZ84" i="1"/>
  <c r="AY84" i="1"/>
  <c r="AX84" i="1"/>
  <c r="AW84" i="1"/>
  <c r="AV84" i="1"/>
  <c r="AU84" i="1"/>
  <c r="S84" i="1"/>
  <c r="R84" i="1"/>
  <c r="Q84" i="1"/>
  <c r="P84" i="1"/>
  <c r="G84" i="1"/>
  <c r="H84" i="1" s="1"/>
  <c r="F84" i="1"/>
  <c r="E84" i="1"/>
  <c r="D84" i="1"/>
  <c r="CI83" i="1"/>
  <c r="CD83" i="1"/>
  <c r="CF83" i="1" s="1"/>
  <c r="AZ83" i="1"/>
  <c r="AY83" i="1"/>
  <c r="AX83" i="1"/>
  <c r="AW83" i="1"/>
  <c r="AV83" i="1"/>
  <c r="AU83" i="1"/>
  <c r="S83" i="1"/>
  <c r="R83" i="1"/>
  <c r="Q83" i="1"/>
  <c r="P83" i="1"/>
  <c r="G83" i="1"/>
  <c r="J83" i="1" s="1"/>
  <c r="F83" i="1"/>
  <c r="H83" i="1" s="1"/>
  <c r="E83" i="1"/>
  <c r="D83" i="1"/>
  <c r="CI82" i="1"/>
  <c r="CD82" i="1"/>
  <c r="CF82" i="1" s="1"/>
  <c r="AZ82" i="1"/>
  <c r="AY82" i="1"/>
  <c r="AX82" i="1"/>
  <c r="AW82" i="1"/>
  <c r="AV82" i="1"/>
  <c r="AU82" i="1"/>
  <c r="S82" i="1"/>
  <c r="R82" i="1"/>
  <c r="Q82" i="1"/>
  <c r="P82" i="1"/>
  <c r="J82" i="1"/>
  <c r="G82" i="1"/>
  <c r="F82" i="1"/>
  <c r="E82" i="1"/>
  <c r="H82" i="1" s="1"/>
  <c r="D82" i="1"/>
  <c r="CI81" i="1"/>
  <c r="CD81" i="1"/>
  <c r="CF81" i="1" s="1"/>
  <c r="AZ81" i="1"/>
  <c r="AY81" i="1"/>
  <c r="AX81" i="1"/>
  <c r="AW81" i="1"/>
  <c r="AV81" i="1"/>
  <c r="AU81" i="1"/>
  <c r="S81" i="1"/>
  <c r="R81" i="1"/>
  <c r="Q81" i="1"/>
  <c r="P81" i="1"/>
  <c r="J81" i="1"/>
  <c r="H81" i="1"/>
  <c r="G81" i="1"/>
  <c r="F81" i="1"/>
  <c r="E81" i="1"/>
  <c r="D81" i="1"/>
  <c r="CI80" i="1"/>
  <c r="CF80" i="1"/>
  <c r="CD80" i="1"/>
  <c r="AZ80" i="1"/>
  <c r="AY80" i="1"/>
  <c r="AX80" i="1"/>
  <c r="AW80" i="1"/>
  <c r="AV80" i="1"/>
  <c r="AU80" i="1"/>
  <c r="S80" i="1"/>
  <c r="R80" i="1"/>
  <c r="Q80" i="1"/>
  <c r="P80" i="1"/>
  <c r="G80" i="1"/>
  <c r="H80" i="1" s="1"/>
  <c r="F80" i="1"/>
  <c r="E80" i="1"/>
  <c r="D80" i="1"/>
  <c r="CI79" i="1"/>
  <c r="CD79" i="1"/>
  <c r="CF79" i="1" s="1"/>
  <c r="CJ79" i="1" s="1"/>
  <c r="W79" i="1" s="1"/>
  <c r="AZ79" i="1"/>
  <c r="AY79" i="1"/>
  <c r="AX79" i="1"/>
  <c r="AW79" i="1"/>
  <c r="AV79" i="1"/>
  <c r="AU79" i="1"/>
  <c r="S79" i="1"/>
  <c r="R79" i="1"/>
  <c r="Q79" i="1"/>
  <c r="P79" i="1"/>
  <c r="G79" i="1"/>
  <c r="J79" i="1" s="1"/>
  <c r="F79" i="1"/>
  <c r="H79" i="1" s="1"/>
  <c r="E79" i="1"/>
  <c r="D79" i="1"/>
  <c r="CJ78" i="1"/>
  <c r="W78" i="1" s="1"/>
  <c r="CI78" i="1"/>
  <c r="CD78" i="1"/>
  <c r="CF78" i="1" s="1"/>
  <c r="AZ78" i="1"/>
  <c r="AY78" i="1"/>
  <c r="AX78" i="1"/>
  <c r="AW78" i="1"/>
  <c r="AV78" i="1"/>
  <c r="AU78" i="1"/>
  <c r="S78" i="1"/>
  <c r="R78" i="1"/>
  <c r="Q78" i="1"/>
  <c r="P78" i="1"/>
  <c r="J78" i="1"/>
  <c r="G78" i="1"/>
  <c r="F78" i="1"/>
  <c r="E78" i="1"/>
  <c r="H78" i="1" s="1"/>
  <c r="D78" i="1"/>
  <c r="CJ77" i="1"/>
  <c r="W77" i="1" s="1"/>
  <c r="CI77" i="1"/>
  <c r="CD77" i="1"/>
  <c r="CF77" i="1" s="1"/>
  <c r="AZ77" i="1"/>
  <c r="AY77" i="1"/>
  <c r="AX77" i="1"/>
  <c r="AW77" i="1"/>
  <c r="AV77" i="1"/>
  <c r="AU77" i="1"/>
  <c r="S77" i="1"/>
  <c r="R77" i="1"/>
  <c r="Q77" i="1"/>
  <c r="P77" i="1"/>
  <c r="J77" i="1"/>
  <c r="H77" i="1"/>
  <c r="G77" i="1"/>
  <c r="F77" i="1"/>
  <c r="E77" i="1"/>
  <c r="D77" i="1"/>
  <c r="CI76" i="1"/>
  <c r="CF76" i="1"/>
  <c r="CD76" i="1"/>
  <c r="AZ76" i="1"/>
  <c r="AY76" i="1"/>
  <c r="AX76" i="1"/>
  <c r="AW76" i="1"/>
  <c r="AV76" i="1"/>
  <c r="AU76" i="1"/>
  <c r="S76" i="1"/>
  <c r="R76" i="1"/>
  <c r="Q76" i="1"/>
  <c r="P76" i="1"/>
  <c r="G76" i="1"/>
  <c r="J76" i="1" s="1"/>
  <c r="F76" i="1"/>
  <c r="E76" i="1"/>
  <c r="D76" i="1"/>
  <c r="CI75" i="1"/>
  <c r="CF75" i="1"/>
  <c r="CJ75" i="1" s="1"/>
  <c r="CD75" i="1"/>
  <c r="AZ75" i="1"/>
  <c r="AY75" i="1"/>
  <c r="AX75" i="1"/>
  <c r="AW75" i="1"/>
  <c r="AV75" i="1"/>
  <c r="AU75" i="1"/>
  <c r="W75" i="1"/>
  <c r="S75" i="1"/>
  <c r="R75" i="1"/>
  <c r="Q75" i="1"/>
  <c r="P75" i="1"/>
  <c r="G75" i="1"/>
  <c r="J75" i="1" s="1"/>
  <c r="F75" i="1"/>
  <c r="E75" i="1"/>
  <c r="D75" i="1"/>
  <c r="CI74" i="1"/>
  <c r="CD74" i="1"/>
  <c r="CF74" i="1" s="1"/>
  <c r="CJ74" i="1" s="1"/>
  <c r="W74" i="1" s="1"/>
  <c r="AZ74" i="1"/>
  <c r="AY74" i="1"/>
  <c r="AX74" i="1"/>
  <c r="AW74" i="1"/>
  <c r="AV74" i="1"/>
  <c r="AU74" i="1"/>
  <c r="S74" i="1"/>
  <c r="R74" i="1"/>
  <c r="Q74" i="1"/>
  <c r="P74" i="1"/>
  <c r="G74" i="1"/>
  <c r="J74" i="1" s="1"/>
  <c r="F74" i="1"/>
  <c r="E74" i="1"/>
  <c r="D74" i="1"/>
  <c r="CI73" i="1"/>
  <c r="CD73" i="1"/>
  <c r="CF73" i="1" s="1"/>
  <c r="AZ73" i="1"/>
  <c r="AY73" i="1"/>
  <c r="AX73" i="1"/>
  <c r="AW73" i="1"/>
  <c r="AV73" i="1"/>
  <c r="AU73" i="1"/>
  <c r="S73" i="1"/>
  <c r="R73" i="1"/>
  <c r="Q73" i="1"/>
  <c r="P73" i="1"/>
  <c r="J73" i="1"/>
  <c r="G73" i="1"/>
  <c r="F73" i="1"/>
  <c r="E73" i="1"/>
  <c r="H73" i="1" s="1"/>
  <c r="D73" i="1"/>
  <c r="CI72" i="1"/>
  <c r="CD72" i="1"/>
  <c r="CF72" i="1" s="1"/>
  <c r="AZ72" i="1"/>
  <c r="AY72" i="1"/>
  <c r="AX72" i="1"/>
  <c r="AW72" i="1"/>
  <c r="AV72" i="1"/>
  <c r="AU72" i="1"/>
  <c r="S72" i="1"/>
  <c r="R72" i="1"/>
  <c r="Q72" i="1"/>
  <c r="P72" i="1"/>
  <c r="J72" i="1"/>
  <c r="H72" i="1"/>
  <c r="G72" i="1"/>
  <c r="F72" i="1"/>
  <c r="E72" i="1"/>
  <c r="D72" i="1"/>
  <c r="CI71" i="1"/>
  <c r="CF71" i="1"/>
  <c r="CJ71" i="1" s="1"/>
  <c r="W71" i="1" s="1"/>
  <c r="CD71" i="1"/>
  <c r="AZ71" i="1"/>
  <c r="AY71" i="1"/>
  <c r="AX71" i="1"/>
  <c r="AW71" i="1"/>
  <c r="AV71" i="1"/>
  <c r="AU71" i="1"/>
  <c r="S71" i="1"/>
  <c r="R71" i="1"/>
  <c r="Q71" i="1"/>
  <c r="P71" i="1"/>
  <c r="G71" i="1"/>
  <c r="J71" i="1" s="1"/>
  <c r="F71" i="1"/>
  <c r="E71" i="1"/>
  <c r="D71" i="1"/>
  <c r="CI70" i="1"/>
  <c r="CD70" i="1"/>
  <c r="CF70" i="1" s="1"/>
  <c r="AZ70" i="1"/>
  <c r="AY70" i="1"/>
  <c r="AX70" i="1"/>
  <c r="AW70" i="1"/>
  <c r="AV70" i="1"/>
  <c r="AU70" i="1"/>
  <c r="S70" i="1"/>
  <c r="R70" i="1"/>
  <c r="Q70" i="1"/>
  <c r="P70" i="1"/>
  <c r="G70" i="1"/>
  <c r="J70" i="1" s="1"/>
  <c r="F70" i="1"/>
  <c r="H70" i="1" s="1"/>
  <c r="E70" i="1"/>
  <c r="D70" i="1"/>
  <c r="CI69" i="1"/>
  <c r="CD69" i="1"/>
  <c r="CF69" i="1" s="1"/>
  <c r="AZ69" i="1"/>
  <c r="AY69" i="1"/>
  <c r="AX69" i="1"/>
  <c r="AW69" i="1"/>
  <c r="AV69" i="1"/>
  <c r="AU69" i="1"/>
  <c r="S69" i="1"/>
  <c r="R69" i="1"/>
  <c r="Q69" i="1"/>
  <c r="P69" i="1"/>
  <c r="J69" i="1"/>
  <c r="G69" i="1"/>
  <c r="F69" i="1"/>
  <c r="E69" i="1"/>
  <c r="H69" i="1" s="1"/>
  <c r="D69" i="1"/>
  <c r="CI68" i="1"/>
  <c r="CD68" i="1"/>
  <c r="CF68" i="1" s="1"/>
  <c r="AZ68" i="1"/>
  <c r="AY68" i="1"/>
  <c r="AX68" i="1"/>
  <c r="AW68" i="1"/>
  <c r="AV68" i="1"/>
  <c r="AU68" i="1"/>
  <c r="S68" i="1"/>
  <c r="R68" i="1"/>
  <c r="Q68" i="1"/>
  <c r="P68" i="1"/>
  <c r="J68" i="1"/>
  <c r="H68" i="1"/>
  <c r="G68" i="1"/>
  <c r="F68" i="1"/>
  <c r="E68" i="1"/>
  <c r="D68" i="1"/>
  <c r="CI67" i="1"/>
  <c r="CF67" i="1"/>
  <c r="CJ67" i="1" s="1"/>
  <c r="W67" i="1" s="1"/>
  <c r="CD67" i="1"/>
  <c r="AZ67" i="1"/>
  <c r="AY67" i="1"/>
  <c r="AX67" i="1"/>
  <c r="AW67" i="1"/>
  <c r="AV67" i="1"/>
  <c r="AU67" i="1"/>
  <c r="S67" i="1"/>
  <c r="R67" i="1"/>
  <c r="Q67" i="1"/>
  <c r="P67" i="1"/>
  <c r="G67" i="1"/>
  <c r="J67" i="1" s="1"/>
  <c r="F67" i="1"/>
  <c r="E67" i="1"/>
  <c r="D67" i="1"/>
  <c r="CI66" i="1"/>
  <c r="CD66" i="1"/>
  <c r="CF66" i="1" s="1"/>
  <c r="AZ66" i="1"/>
  <c r="AY66" i="1"/>
  <c r="AX66" i="1"/>
  <c r="AW66" i="1"/>
  <c r="AV66" i="1"/>
  <c r="AU66" i="1"/>
  <c r="S66" i="1"/>
  <c r="R66" i="1"/>
  <c r="Q66" i="1"/>
  <c r="P66" i="1"/>
  <c r="G66" i="1"/>
  <c r="J66" i="1" s="1"/>
  <c r="F66" i="1"/>
  <c r="E66" i="1"/>
  <c r="H66" i="1" s="1"/>
  <c r="D66" i="1"/>
  <c r="CI65" i="1"/>
  <c r="CD65" i="1"/>
  <c r="CF65" i="1" s="1"/>
  <c r="AZ65" i="1"/>
  <c r="AY65" i="1"/>
  <c r="AX65" i="1"/>
  <c r="AW65" i="1"/>
  <c r="AV65" i="1"/>
  <c r="AU65" i="1"/>
  <c r="S65" i="1"/>
  <c r="R65" i="1"/>
  <c r="Q65" i="1"/>
  <c r="P65" i="1"/>
  <c r="J65" i="1"/>
  <c r="G65" i="1"/>
  <c r="F65" i="1"/>
  <c r="E65" i="1"/>
  <c r="H65" i="1" s="1"/>
  <c r="D65" i="1"/>
  <c r="CI64" i="1"/>
  <c r="CJ64" i="1" s="1"/>
  <c r="W64" i="1" s="1"/>
  <c r="CF64" i="1"/>
  <c r="CD64" i="1"/>
  <c r="AZ64" i="1"/>
  <c r="AY64" i="1"/>
  <c r="AX64" i="1"/>
  <c r="AW64" i="1"/>
  <c r="AV64" i="1"/>
  <c r="AU64" i="1"/>
  <c r="S64" i="1"/>
  <c r="R64" i="1"/>
  <c r="Q64" i="1"/>
  <c r="P64" i="1"/>
  <c r="J64" i="1"/>
  <c r="H64" i="1"/>
  <c r="G64" i="1"/>
  <c r="F64" i="1"/>
  <c r="E64" i="1"/>
  <c r="D64" i="1"/>
  <c r="CI63" i="1"/>
  <c r="CF63" i="1"/>
  <c r="CJ63" i="1" s="1"/>
  <c r="W63" i="1" s="1"/>
  <c r="CD63" i="1"/>
  <c r="AZ63" i="1"/>
  <c r="AY63" i="1"/>
  <c r="AX63" i="1"/>
  <c r="AW63" i="1"/>
  <c r="AV63" i="1"/>
  <c r="AU63" i="1"/>
  <c r="S63" i="1"/>
  <c r="R63" i="1"/>
  <c r="Q63" i="1"/>
  <c r="P63" i="1"/>
  <c r="G63" i="1"/>
  <c r="J63" i="1" s="1"/>
  <c r="F63" i="1"/>
  <c r="E63" i="1"/>
  <c r="D63" i="1"/>
  <c r="CI62" i="1"/>
  <c r="CD62" i="1"/>
  <c r="CF62" i="1" s="1"/>
  <c r="AZ62" i="1"/>
  <c r="AY62" i="1"/>
  <c r="AX62" i="1"/>
  <c r="AW62" i="1"/>
  <c r="AV62" i="1"/>
  <c r="AU62" i="1"/>
  <c r="S62" i="1"/>
  <c r="R62" i="1"/>
  <c r="Q62" i="1"/>
  <c r="P62" i="1"/>
  <c r="G62" i="1"/>
  <c r="J62" i="1" s="1"/>
  <c r="F62" i="1"/>
  <c r="E62" i="1"/>
  <c r="H62" i="1" s="1"/>
  <c r="D62" i="1"/>
  <c r="CI61" i="1"/>
  <c r="CD61" i="1"/>
  <c r="CF61" i="1" s="1"/>
  <c r="AZ61" i="1"/>
  <c r="AY61" i="1"/>
  <c r="AX61" i="1"/>
  <c r="AW61" i="1"/>
  <c r="AV61" i="1"/>
  <c r="AU61" i="1"/>
  <c r="S61" i="1"/>
  <c r="R61" i="1"/>
  <c r="Q61" i="1"/>
  <c r="P61" i="1"/>
  <c r="J61" i="1"/>
  <c r="G61" i="1"/>
  <c r="F61" i="1"/>
  <c r="E61" i="1"/>
  <c r="H61" i="1" s="1"/>
  <c r="D61" i="1"/>
  <c r="CI60" i="1"/>
  <c r="CJ60" i="1" s="1"/>
  <c r="W60" i="1" s="1"/>
  <c r="CF60" i="1"/>
  <c r="CD60" i="1"/>
  <c r="AZ60" i="1"/>
  <c r="AY60" i="1"/>
  <c r="AX60" i="1"/>
  <c r="AW60" i="1"/>
  <c r="AV60" i="1"/>
  <c r="AU60" i="1"/>
  <c r="S60" i="1"/>
  <c r="R60" i="1"/>
  <c r="Q60" i="1"/>
  <c r="P60" i="1"/>
  <c r="J60" i="1"/>
  <c r="H60" i="1"/>
  <c r="G60" i="1"/>
  <c r="F60" i="1"/>
  <c r="E60" i="1"/>
  <c r="D60" i="1"/>
  <c r="CI59" i="1"/>
  <c r="CF59" i="1"/>
  <c r="CJ59" i="1" s="1"/>
  <c r="W59" i="1" s="1"/>
  <c r="CD59" i="1"/>
  <c r="AZ59" i="1"/>
  <c r="AY59" i="1"/>
  <c r="AX59" i="1"/>
  <c r="AW59" i="1"/>
  <c r="AV59" i="1"/>
  <c r="AU59" i="1"/>
  <c r="S59" i="1"/>
  <c r="R59" i="1"/>
  <c r="Q59" i="1"/>
  <c r="P59" i="1"/>
  <c r="G59" i="1"/>
  <c r="J59" i="1" s="1"/>
  <c r="F59" i="1"/>
  <c r="E59" i="1"/>
  <c r="D59" i="1"/>
  <c r="CI58" i="1"/>
  <c r="CD58" i="1"/>
  <c r="CF58" i="1" s="1"/>
  <c r="AZ58" i="1"/>
  <c r="AY58" i="1"/>
  <c r="AX58" i="1"/>
  <c r="AW58" i="1"/>
  <c r="AV58" i="1"/>
  <c r="AU58" i="1"/>
  <c r="S58" i="1"/>
  <c r="R58" i="1"/>
  <c r="Q58" i="1"/>
  <c r="P58" i="1"/>
  <c r="G58" i="1"/>
  <c r="J58" i="1" s="1"/>
  <c r="F58" i="1"/>
  <c r="E58" i="1"/>
  <c r="H58" i="1" s="1"/>
  <c r="D58" i="1"/>
  <c r="CI57" i="1"/>
  <c r="CD57" i="1"/>
  <c r="CF57" i="1" s="1"/>
  <c r="AZ57" i="1"/>
  <c r="AY57" i="1"/>
  <c r="AX57" i="1"/>
  <c r="AW57" i="1"/>
  <c r="AV57" i="1"/>
  <c r="AU57" i="1"/>
  <c r="S57" i="1"/>
  <c r="R57" i="1"/>
  <c r="Q57" i="1"/>
  <c r="P57" i="1"/>
  <c r="J57" i="1"/>
  <c r="G57" i="1"/>
  <c r="F57" i="1"/>
  <c r="E57" i="1"/>
  <c r="H57" i="1" s="1"/>
  <c r="D57" i="1"/>
  <c r="CI56" i="1"/>
  <c r="CJ56" i="1" s="1"/>
  <c r="W56" i="1" s="1"/>
  <c r="CF56" i="1"/>
  <c r="CD56" i="1"/>
  <c r="AZ56" i="1"/>
  <c r="AY56" i="1"/>
  <c r="AX56" i="1"/>
  <c r="AW56" i="1"/>
  <c r="AV56" i="1"/>
  <c r="AU56" i="1"/>
  <c r="S56" i="1"/>
  <c r="R56" i="1"/>
  <c r="Q56" i="1"/>
  <c r="P56" i="1"/>
  <c r="J56" i="1"/>
  <c r="H56" i="1"/>
  <c r="G56" i="1"/>
  <c r="F56" i="1"/>
  <c r="E56" i="1"/>
  <c r="D56" i="1"/>
  <c r="CI55" i="1"/>
  <c r="CF55" i="1"/>
  <c r="CJ55" i="1" s="1"/>
  <c r="W55" i="1" s="1"/>
  <c r="CD55" i="1"/>
  <c r="AZ55" i="1"/>
  <c r="AY55" i="1"/>
  <c r="AX55" i="1"/>
  <c r="AW55" i="1"/>
  <c r="AV55" i="1"/>
  <c r="AU55" i="1"/>
  <c r="S55" i="1"/>
  <c r="R55" i="1"/>
  <c r="Q55" i="1"/>
  <c r="P55" i="1"/>
  <c r="G55" i="1"/>
  <c r="J55" i="1" s="1"/>
  <c r="F55" i="1"/>
  <c r="E55" i="1"/>
  <c r="D55" i="1"/>
  <c r="CI54" i="1"/>
  <c r="CD54" i="1"/>
  <c r="CF54" i="1" s="1"/>
  <c r="AZ54" i="1"/>
  <c r="AY54" i="1"/>
  <c r="AX54" i="1"/>
  <c r="AW54" i="1"/>
  <c r="AV54" i="1"/>
  <c r="AU54" i="1"/>
  <c r="S54" i="1"/>
  <c r="R54" i="1"/>
  <c r="Q54" i="1"/>
  <c r="P54" i="1"/>
  <c r="G54" i="1"/>
  <c r="J54" i="1" s="1"/>
  <c r="F54" i="1"/>
  <c r="E54" i="1"/>
  <c r="H54" i="1" s="1"/>
  <c r="D54" i="1"/>
  <c r="CI53" i="1"/>
  <c r="CD53" i="1"/>
  <c r="CF53" i="1" s="1"/>
  <c r="AZ53" i="1"/>
  <c r="AY53" i="1"/>
  <c r="AX53" i="1"/>
  <c r="AW53" i="1"/>
  <c r="AV53" i="1"/>
  <c r="AU53" i="1"/>
  <c r="S53" i="1"/>
  <c r="R53" i="1"/>
  <c r="Q53" i="1"/>
  <c r="P53" i="1"/>
  <c r="J53" i="1"/>
  <c r="G53" i="1"/>
  <c r="F53" i="1"/>
  <c r="E53" i="1"/>
  <c r="H53" i="1" s="1"/>
  <c r="D53" i="1"/>
  <c r="CI52" i="1"/>
  <c r="CJ52" i="1" s="1"/>
  <c r="W52" i="1" s="1"/>
  <c r="CF52" i="1"/>
  <c r="CD52" i="1"/>
  <c r="AZ52" i="1"/>
  <c r="AY52" i="1"/>
  <c r="AX52" i="1"/>
  <c r="AW52" i="1"/>
  <c r="AV52" i="1"/>
  <c r="AU52" i="1"/>
  <c r="S52" i="1"/>
  <c r="R52" i="1"/>
  <c r="Q52" i="1"/>
  <c r="P52" i="1"/>
  <c r="J52" i="1"/>
  <c r="H52" i="1"/>
  <c r="G52" i="1"/>
  <c r="F52" i="1"/>
  <c r="E52" i="1"/>
  <c r="D52" i="1"/>
  <c r="CI51" i="1"/>
  <c r="CF51" i="1"/>
  <c r="CJ51" i="1" s="1"/>
  <c r="W51" i="1" s="1"/>
  <c r="CD51" i="1"/>
  <c r="AZ51" i="1"/>
  <c r="AY51" i="1"/>
  <c r="AX51" i="1"/>
  <c r="AW51" i="1"/>
  <c r="AV51" i="1"/>
  <c r="AU51" i="1"/>
  <c r="S51" i="1"/>
  <c r="R51" i="1"/>
  <c r="Q51" i="1"/>
  <c r="P51" i="1"/>
  <c r="G51" i="1"/>
  <c r="J51" i="1" s="1"/>
  <c r="F51" i="1"/>
  <c r="E51" i="1"/>
  <c r="D51" i="1"/>
  <c r="CI50" i="1"/>
  <c r="CD50" i="1"/>
  <c r="CF50" i="1" s="1"/>
  <c r="AZ50" i="1"/>
  <c r="AY50" i="1"/>
  <c r="AX50" i="1"/>
  <c r="AW50" i="1"/>
  <c r="AV50" i="1"/>
  <c r="AU50" i="1"/>
  <c r="S50" i="1"/>
  <c r="R50" i="1"/>
  <c r="Q50" i="1"/>
  <c r="P50" i="1"/>
  <c r="G50" i="1"/>
  <c r="J50" i="1" s="1"/>
  <c r="F50" i="1"/>
  <c r="E50" i="1"/>
  <c r="H50" i="1" s="1"/>
  <c r="D50" i="1"/>
  <c r="CI49" i="1"/>
  <c r="CD49" i="1"/>
  <c r="CF49" i="1" s="1"/>
  <c r="AZ49" i="1"/>
  <c r="AY49" i="1"/>
  <c r="AX49" i="1"/>
  <c r="AW49" i="1"/>
  <c r="AV49" i="1"/>
  <c r="AU49" i="1"/>
  <c r="S49" i="1"/>
  <c r="R49" i="1"/>
  <c r="Q49" i="1"/>
  <c r="P49" i="1"/>
  <c r="J49" i="1"/>
  <c r="G49" i="1"/>
  <c r="F49" i="1"/>
  <c r="E49" i="1"/>
  <c r="H49" i="1" s="1"/>
  <c r="D49" i="1"/>
  <c r="CI48" i="1"/>
  <c r="CJ48" i="1" s="1"/>
  <c r="W48" i="1" s="1"/>
  <c r="CF48" i="1"/>
  <c r="CD48" i="1"/>
  <c r="AZ48" i="1"/>
  <c r="AY48" i="1"/>
  <c r="AX48" i="1"/>
  <c r="AW48" i="1"/>
  <c r="AV48" i="1"/>
  <c r="AU48" i="1"/>
  <c r="S48" i="1"/>
  <c r="R48" i="1"/>
  <c r="Q48" i="1"/>
  <c r="P48" i="1"/>
  <c r="J48" i="1"/>
  <c r="H48" i="1"/>
  <c r="G48" i="1"/>
  <c r="F48" i="1"/>
  <c r="E48" i="1"/>
  <c r="D48" i="1"/>
  <c r="CI47" i="1"/>
  <c r="CF47" i="1"/>
  <c r="CJ47" i="1" s="1"/>
  <c r="W47" i="1" s="1"/>
  <c r="CD47" i="1"/>
  <c r="AZ47" i="1"/>
  <c r="AY47" i="1"/>
  <c r="AX47" i="1"/>
  <c r="AW47" i="1"/>
  <c r="AV47" i="1"/>
  <c r="AU47" i="1"/>
  <c r="S47" i="1"/>
  <c r="R47" i="1"/>
  <c r="Q47" i="1"/>
  <c r="P47" i="1"/>
  <c r="G47" i="1"/>
  <c r="J47" i="1" s="1"/>
  <c r="F47" i="1"/>
  <c r="E47" i="1"/>
  <c r="D47" i="1"/>
  <c r="CI46" i="1"/>
  <c r="CD46" i="1"/>
  <c r="CF46" i="1" s="1"/>
  <c r="AZ46" i="1"/>
  <c r="AY46" i="1"/>
  <c r="AX46" i="1"/>
  <c r="AW46" i="1"/>
  <c r="AV46" i="1"/>
  <c r="AU46" i="1"/>
  <c r="S46" i="1"/>
  <c r="R46" i="1"/>
  <c r="Q46" i="1"/>
  <c r="P46" i="1"/>
  <c r="G46" i="1"/>
  <c r="J46" i="1" s="1"/>
  <c r="F46" i="1"/>
  <c r="E46" i="1"/>
  <c r="H46" i="1" s="1"/>
  <c r="D46" i="1"/>
  <c r="CI45" i="1"/>
  <c r="CD45" i="1"/>
  <c r="CF45" i="1" s="1"/>
  <c r="AZ45" i="1"/>
  <c r="AY45" i="1"/>
  <c r="AX45" i="1"/>
  <c r="AW45" i="1"/>
  <c r="AV45" i="1"/>
  <c r="AU45" i="1"/>
  <c r="S45" i="1"/>
  <c r="R45" i="1"/>
  <c r="Q45" i="1"/>
  <c r="P45" i="1"/>
  <c r="J45" i="1"/>
  <c r="G45" i="1"/>
  <c r="F45" i="1"/>
  <c r="E45" i="1"/>
  <c r="H45" i="1" s="1"/>
  <c r="D45" i="1"/>
  <c r="CI44" i="1"/>
  <c r="CJ44" i="1" s="1"/>
  <c r="W44" i="1" s="1"/>
  <c r="CF44" i="1"/>
  <c r="CD44" i="1"/>
  <c r="AZ44" i="1"/>
  <c r="AY44" i="1"/>
  <c r="AX44" i="1"/>
  <c r="AW44" i="1"/>
  <c r="AV44" i="1"/>
  <c r="AU44" i="1"/>
  <c r="S44" i="1"/>
  <c r="R44" i="1"/>
  <c r="Q44" i="1"/>
  <c r="P44" i="1"/>
  <c r="J44" i="1"/>
  <c r="H44" i="1"/>
  <c r="G44" i="1"/>
  <c r="F44" i="1"/>
  <c r="E44" i="1"/>
  <c r="D44" i="1"/>
  <c r="CI43" i="1"/>
  <c r="CF43" i="1"/>
  <c r="CJ43" i="1" s="1"/>
  <c r="W43" i="1" s="1"/>
  <c r="CD43" i="1"/>
  <c r="AZ43" i="1"/>
  <c r="AY43" i="1"/>
  <c r="AX43" i="1"/>
  <c r="AW43" i="1"/>
  <c r="AV43" i="1"/>
  <c r="AU43" i="1"/>
  <c r="S43" i="1"/>
  <c r="R43" i="1"/>
  <c r="Q43" i="1"/>
  <c r="P43" i="1"/>
  <c r="G43" i="1"/>
  <c r="J43" i="1" s="1"/>
  <c r="F43" i="1"/>
  <c r="E43" i="1"/>
  <c r="D43" i="1"/>
  <c r="CI42" i="1"/>
  <c r="CD42" i="1"/>
  <c r="CF42" i="1" s="1"/>
  <c r="AZ42" i="1"/>
  <c r="AY42" i="1"/>
  <c r="AX42" i="1"/>
  <c r="AW42" i="1"/>
  <c r="AV42" i="1"/>
  <c r="AU42" i="1"/>
  <c r="S42" i="1"/>
  <c r="R42" i="1"/>
  <c r="Q42" i="1"/>
  <c r="P42" i="1"/>
  <c r="G42" i="1"/>
  <c r="J42" i="1" s="1"/>
  <c r="F42" i="1"/>
  <c r="E42" i="1"/>
  <c r="H42" i="1" s="1"/>
  <c r="D42" i="1"/>
  <c r="CI41" i="1"/>
  <c r="CD41" i="1"/>
  <c r="CF41" i="1" s="1"/>
  <c r="AZ41" i="1"/>
  <c r="AY41" i="1"/>
  <c r="AX41" i="1"/>
  <c r="AW41" i="1"/>
  <c r="AV41" i="1"/>
  <c r="AU41" i="1"/>
  <c r="S41" i="1"/>
  <c r="R41" i="1"/>
  <c r="Q41" i="1"/>
  <c r="P41" i="1"/>
  <c r="J41" i="1"/>
  <c r="G41" i="1"/>
  <c r="F41" i="1"/>
  <c r="E41" i="1"/>
  <c r="H41" i="1" s="1"/>
  <c r="D41" i="1"/>
  <c r="CI40" i="1"/>
  <c r="CJ40" i="1" s="1"/>
  <c r="W40" i="1" s="1"/>
  <c r="CF40" i="1"/>
  <c r="CD40" i="1"/>
  <c r="AZ40" i="1"/>
  <c r="AY40" i="1"/>
  <c r="AX40" i="1"/>
  <c r="AW40" i="1"/>
  <c r="AV40" i="1"/>
  <c r="AU40" i="1"/>
  <c r="S40" i="1"/>
  <c r="R40" i="1"/>
  <c r="Q40" i="1"/>
  <c r="P40" i="1"/>
  <c r="J40" i="1"/>
  <c r="H40" i="1"/>
  <c r="G40" i="1"/>
  <c r="F40" i="1"/>
  <c r="E40" i="1"/>
  <c r="D40" i="1"/>
  <c r="CI39" i="1"/>
  <c r="CF39" i="1"/>
  <c r="CJ39" i="1" s="1"/>
  <c r="W39" i="1" s="1"/>
  <c r="CD39" i="1"/>
  <c r="AZ39" i="1"/>
  <c r="AY39" i="1"/>
  <c r="AX39" i="1"/>
  <c r="AW39" i="1"/>
  <c r="AV39" i="1"/>
  <c r="AU39" i="1"/>
  <c r="S39" i="1"/>
  <c r="R39" i="1"/>
  <c r="Q39" i="1"/>
  <c r="P39" i="1"/>
  <c r="G39" i="1"/>
  <c r="J39" i="1" s="1"/>
  <c r="F39" i="1"/>
  <c r="E39" i="1"/>
  <c r="D39" i="1"/>
  <c r="CI38" i="1"/>
  <c r="CD38" i="1"/>
  <c r="CF38" i="1" s="1"/>
  <c r="AZ38" i="1"/>
  <c r="AY38" i="1"/>
  <c r="AX38" i="1"/>
  <c r="AW38" i="1"/>
  <c r="AV38" i="1"/>
  <c r="AU38" i="1"/>
  <c r="S38" i="1"/>
  <c r="R38" i="1"/>
  <c r="Q38" i="1"/>
  <c r="P38" i="1"/>
  <c r="G38" i="1"/>
  <c r="J38" i="1" s="1"/>
  <c r="F38" i="1"/>
  <c r="E38" i="1"/>
  <c r="H38" i="1" s="1"/>
  <c r="D38" i="1"/>
  <c r="CI37" i="1"/>
  <c r="CD37" i="1"/>
  <c r="CF37" i="1" s="1"/>
  <c r="AZ37" i="1"/>
  <c r="AY37" i="1"/>
  <c r="AX37" i="1"/>
  <c r="AW37" i="1"/>
  <c r="AV37" i="1"/>
  <c r="AU37" i="1"/>
  <c r="S37" i="1"/>
  <c r="R37" i="1"/>
  <c r="Q37" i="1"/>
  <c r="P37" i="1"/>
  <c r="J37" i="1"/>
  <c r="G37" i="1"/>
  <c r="F37" i="1"/>
  <c r="E37" i="1"/>
  <c r="H37" i="1" s="1"/>
  <c r="D37" i="1"/>
  <c r="CI36" i="1"/>
  <c r="CJ36" i="1" s="1"/>
  <c r="W36" i="1" s="1"/>
  <c r="CF36" i="1"/>
  <c r="CD36" i="1"/>
  <c r="AZ36" i="1"/>
  <c r="AY36" i="1"/>
  <c r="AX36" i="1"/>
  <c r="AW36" i="1"/>
  <c r="AV36" i="1"/>
  <c r="AU36" i="1"/>
  <c r="S36" i="1"/>
  <c r="R36" i="1"/>
  <c r="Q36" i="1"/>
  <c r="P36" i="1"/>
  <c r="J36" i="1"/>
  <c r="H36" i="1"/>
  <c r="G36" i="1"/>
  <c r="F36" i="1"/>
  <c r="E36" i="1"/>
  <c r="D36" i="1"/>
  <c r="CI35" i="1"/>
  <c r="CF35" i="1"/>
  <c r="CJ35" i="1" s="1"/>
  <c r="W35" i="1" s="1"/>
  <c r="CD35" i="1"/>
  <c r="AZ35" i="1"/>
  <c r="AY35" i="1"/>
  <c r="AX35" i="1"/>
  <c r="AW35" i="1"/>
  <c r="AV35" i="1"/>
  <c r="AU35" i="1"/>
  <c r="S35" i="1"/>
  <c r="R35" i="1"/>
  <c r="Q35" i="1"/>
  <c r="P35" i="1"/>
  <c r="G35" i="1"/>
  <c r="J35" i="1" s="1"/>
  <c r="F35" i="1"/>
  <c r="E35" i="1"/>
  <c r="D35" i="1"/>
  <c r="CI34" i="1"/>
  <c r="CD34" i="1"/>
  <c r="CF34" i="1" s="1"/>
  <c r="AZ34" i="1"/>
  <c r="AY34" i="1"/>
  <c r="AX34" i="1"/>
  <c r="AW34" i="1"/>
  <c r="AV34" i="1"/>
  <c r="AU34" i="1"/>
  <c r="S34" i="1"/>
  <c r="R34" i="1"/>
  <c r="Q34" i="1"/>
  <c r="P34" i="1"/>
  <c r="G34" i="1"/>
  <c r="J34" i="1" s="1"/>
  <c r="F34" i="1"/>
  <c r="E34" i="1"/>
  <c r="H34" i="1" s="1"/>
  <c r="D34" i="1"/>
  <c r="CI33" i="1"/>
  <c r="CD33" i="1"/>
  <c r="CF33" i="1" s="1"/>
  <c r="AZ33" i="1"/>
  <c r="AY33" i="1"/>
  <c r="AX33" i="1"/>
  <c r="AW33" i="1"/>
  <c r="AV33" i="1"/>
  <c r="AU33" i="1"/>
  <c r="S33" i="1"/>
  <c r="R33" i="1"/>
  <c r="Q33" i="1"/>
  <c r="P33" i="1"/>
  <c r="J33" i="1"/>
  <c r="G33" i="1"/>
  <c r="F33" i="1"/>
  <c r="E33" i="1"/>
  <c r="H33" i="1" s="1"/>
  <c r="D33" i="1"/>
  <c r="CI32" i="1"/>
  <c r="CJ32" i="1" s="1"/>
  <c r="W32" i="1" s="1"/>
  <c r="CF32" i="1"/>
  <c r="CD32" i="1"/>
  <c r="AZ32" i="1"/>
  <c r="AY32" i="1"/>
  <c r="AX32" i="1"/>
  <c r="AW32" i="1"/>
  <c r="AV32" i="1"/>
  <c r="AU32" i="1"/>
  <c r="S32" i="1"/>
  <c r="R32" i="1"/>
  <c r="Q32" i="1"/>
  <c r="P32" i="1"/>
  <c r="J32" i="1"/>
  <c r="H32" i="1"/>
  <c r="G32" i="1"/>
  <c r="F32" i="1"/>
  <c r="E32" i="1"/>
  <c r="D32" i="1"/>
  <c r="CI31" i="1"/>
  <c r="CF31" i="1"/>
  <c r="CJ31" i="1" s="1"/>
  <c r="W31" i="1" s="1"/>
  <c r="CD31" i="1"/>
  <c r="AZ31" i="1"/>
  <c r="AY31" i="1"/>
  <c r="AX31" i="1"/>
  <c r="AW31" i="1"/>
  <c r="AV31" i="1"/>
  <c r="AU31" i="1"/>
  <c r="S31" i="1"/>
  <c r="R31" i="1"/>
  <c r="Q31" i="1"/>
  <c r="P31" i="1"/>
  <c r="G31" i="1"/>
  <c r="J31" i="1" s="1"/>
  <c r="F31" i="1"/>
  <c r="E31" i="1"/>
  <c r="D31" i="1"/>
  <c r="CI30" i="1"/>
  <c r="CD30" i="1"/>
  <c r="CF30" i="1" s="1"/>
  <c r="AZ30" i="1"/>
  <c r="AY30" i="1"/>
  <c r="AX30" i="1"/>
  <c r="AW30" i="1"/>
  <c r="AV30" i="1"/>
  <c r="AU30" i="1"/>
  <c r="S30" i="1"/>
  <c r="R30" i="1"/>
  <c r="Q30" i="1"/>
  <c r="P30" i="1"/>
  <c r="G30" i="1"/>
  <c r="J30" i="1" s="1"/>
  <c r="F30" i="1"/>
  <c r="E30" i="1"/>
  <c r="H30" i="1" s="1"/>
  <c r="D30" i="1"/>
  <c r="CI29" i="1"/>
  <c r="CD29" i="1"/>
  <c r="CF29" i="1" s="1"/>
  <c r="AZ29" i="1"/>
  <c r="AY29" i="1"/>
  <c r="AX29" i="1"/>
  <c r="AW29" i="1"/>
  <c r="AV29" i="1"/>
  <c r="AU29" i="1"/>
  <c r="S29" i="1"/>
  <c r="R29" i="1"/>
  <c r="Q29" i="1"/>
  <c r="P29" i="1"/>
  <c r="J29" i="1"/>
  <c r="G29" i="1"/>
  <c r="F29" i="1"/>
  <c r="E29" i="1"/>
  <c r="H29" i="1" s="1"/>
  <c r="D29" i="1"/>
  <c r="CI28" i="1"/>
  <c r="CJ28" i="1" s="1"/>
  <c r="W28" i="1" s="1"/>
  <c r="CF28" i="1"/>
  <c r="CD28" i="1"/>
  <c r="AZ28" i="1"/>
  <c r="AY28" i="1"/>
  <c r="AX28" i="1"/>
  <c r="AW28" i="1"/>
  <c r="AV28" i="1"/>
  <c r="AU28" i="1"/>
  <c r="S28" i="1"/>
  <c r="R28" i="1"/>
  <c r="Q28" i="1"/>
  <c r="P28" i="1"/>
  <c r="J28" i="1"/>
  <c r="H28" i="1"/>
  <c r="G28" i="1"/>
  <c r="F28" i="1"/>
  <c r="E28" i="1"/>
  <c r="D28" i="1"/>
  <c r="CI27" i="1"/>
  <c r="CF27" i="1"/>
  <c r="CJ27" i="1" s="1"/>
  <c r="W27" i="1" s="1"/>
  <c r="CD27" i="1"/>
  <c r="AZ27" i="1"/>
  <c r="AY27" i="1"/>
  <c r="AX27" i="1"/>
  <c r="AW27" i="1"/>
  <c r="AV27" i="1"/>
  <c r="AU27" i="1"/>
  <c r="S27" i="1"/>
  <c r="R27" i="1"/>
  <c r="Q27" i="1"/>
  <c r="P27" i="1"/>
  <c r="G27" i="1"/>
  <c r="J27" i="1" s="1"/>
  <c r="F27" i="1"/>
  <c r="E27" i="1"/>
  <c r="D27" i="1"/>
  <c r="CI26" i="1"/>
  <c r="CD26" i="1"/>
  <c r="CF26" i="1" s="1"/>
  <c r="AZ26" i="1"/>
  <c r="AY26" i="1"/>
  <c r="AX26" i="1"/>
  <c r="AW26" i="1"/>
  <c r="AV26" i="1"/>
  <c r="AU26" i="1"/>
  <c r="S26" i="1"/>
  <c r="R26" i="1"/>
  <c r="Q26" i="1"/>
  <c r="P26" i="1"/>
  <c r="G26" i="1"/>
  <c r="J26" i="1" s="1"/>
  <c r="F26" i="1"/>
  <c r="E26" i="1"/>
  <c r="H26" i="1" s="1"/>
  <c r="D26" i="1"/>
  <c r="CI25" i="1"/>
  <c r="CD25" i="1"/>
  <c r="CF25" i="1" s="1"/>
  <c r="AZ25" i="1"/>
  <c r="AY25" i="1"/>
  <c r="AX25" i="1"/>
  <c r="AW25" i="1"/>
  <c r="AV25" i="1"/>
  <c r="AU25" i="1"/>
  <c r="S25" i="1"/>
  <c r="R25" i="1"/>
  <c r="Q25" i="1"/>
  <c r="P25" i="1"/>
  <c r="J25" i="1"/>
  <c r="G25" i="1"/>
  <c r="F25" i="1"/>
  <c r="E25" i="1"/>
  <c r="H25" i="1" s="1"/>
  <c r="D25" i="1"/>
  <c r="CI24" i="1"/>
  <c r="CJ24" i="1" s="1"/>
  <c r="W24" i="1" s="1"/>
  <c r="CF24" i="1"/>
  <c r="CD24" i="1"/>
  <c r="AZ24" i="1"/>
  <c r="AY24" i="1"/>
  <c r="AX24" i="1"/>
  <c r="AW24" i="1"/>
  <c r="AV24" i="1"/>
  <c r="AU24" i="1"/>
  <c r="S24" i="1"/>
  <c r="R24" i="1"/>
  <c r="Q24" i="1"/>
  <c r="P24" i="1"/>
  <c r="J24" i="1"/>
  <c r="H24" i="1"/>
  <c r="G24" i="1"/>
  <c r="F24" i="1"/>
  <c r="E24" i="1"/>
  <c r="D24" i="1"/>
  <c r="CI23" i="1"/>
  <c r="CF23" i="1"/>
  <c r="CJ23" i="1" s="1"/>
  <c r="W23" i="1" s="1"/>
  <c r="CD23" i="1"/>
  <c r="AZ23" i="1"/>
  <c r="AY23" i="1"/>
  <c r="AX23" i="1"/>
  <c r="AW23" i="1"/>
  <c r="AV23" i="1"/>
  <c r="AU23" i="1"/>
  <c r="S23" i="1"/>
  <c r="R23" i="1"/>
  <c r="Q23" i="1"/>
  <c r="P23" i="1"/>
  <c r="G23" i="1"/>
  <c r="J23" i="1" s="1"/>
  <c r="F23" i="1"/>
  <c r="E23" i="1"/>
  <c r="D23" i="1"/>
  <c r="CI22" i="1"/>
  <c r="CD22" i="1"/>
  <c r="CF22" i="1" s="1"/>
  <c r="AZ22" i="1"/>
  <c r="AY22" i="1"/>
  <c r="AX22" i="1"/>
  <c r="AW22" i="1"/>
  <c r="AV22" i="1"/>
  <c r="AU22" i="1"/>
  <c r="S22" i="1"/>
  <c r="R22" i="1"/>
  <c r="Q22" i="1"/>
  <c r="P22" i="1"/>
  <c r="G22" i="1"/>
  <c r="J22" i="1" s="1"/>
  <c r="F22" i="1"/>
  <c r="E22" i="1"/>
  <c r="H22" i="1" s="1"/>
  <c r="D22" i="1"/>
  <c r="CI21" i="1"/>
  <c r="CD21" i="1"/>
  <c r="CF21" i="1" s="1"/>
  <c r="AZ21" i="1"/>
  <c r="AY21" i="1"/>
  <c r="AX21" i="1"/>
  <c r="AW21" i="1"/>
  <c r="AV21" i="1"/>
  <c r="AU21" i="1"/>
  <c r="S21" i="1"/>
  <c r="R21" i="1"/>
  <c r="Q21" i="1"/>
  <c r="P21" i="1"/>
  <c r="J21" i="1"/>
  <c r="G21" i="1"/>
  <c r="F21" i="1"/>
  <c r="E21" i="1"/>
  <c r="H21" i="1" s="1"/>
  <c r="D21" i="1"/>
  <c r="CI20" i="1"/>
  <c r="CJ20" i="1" s="1"/>
  <c r="W20" i="1" s="1"/>
  <c r="CF20" i="1"/>
  <c r="CD20" i="1"/>
  <c r="AZ20" i="1"/>
  <c r="AY20" i="1"/>
  <c r="AX20" i="1"/>
  <c r="AW20" i="1"/>
  <c r="AV20" i="1"/>
  <c r="AU20" i="1"/>
  <c r="S20" i="1"/>
  <c r="R20" i="1"/>
  <c r="Q20" i="1"/>
  <c r="P20" i="1"/>
  <c r="J20" i="1"/>
  <c r="H20" i="1"/>
  <c r="G20" i="1"/>
  <c r="F20" i="1"/>
  <c r="E20" i="1"/>
  <c r="D20" i="1"/>
  <c r="CI19" i="1"/>
  <c r="CF19" i="1"/>
  <c r="CJ19" i="1" s="1"/>
  <c r="W19" i="1" s="1"/>
  <c r="CD19" i="1"/>
  <c r="AZ19" i="1"/>
  <c r="AY19" i="1"/>
  <c r="AX19" i="1"/>
  <c r="AW19" i="1"/>
  <c r="AV19" i="1"/>
  <c r="AU19" i="1"/>
  <c r="S19" i="1"/>
  <c r="R19" i="1"/>
  <c r="Q19" i="1"/>
  <c r="P19" i="1"/>
  <c r="G19" i="1"/>
  <c r="J19" i="1" s="1"/>
  <c r="F19" i="1"/>
  <c r="E19" i="1"/>
  <c r="D19" i="1"/>
  <c r="CI18" i="1"/>
  <c r="CD18" i="1"/>
  <c r="CF18" i="1" s="1"/>
  <c r="AZ18" i="1"/>
  <c r="AY18" i="1"/>
  <c r="AX18" i="1"/>
  <c r="AW18" i="1"/>
  <c r="AV18" i="1"/>
  <c r="AU18" i="1"/>
  <c r="S18" i="1"/>
  <c r="R18" i="1"/>
  <c r="Q18" i="1"/>
  <c r="P18" i="1"/>
  <c r="G18" i="1"/>
  <c r="J18" i="1" s="1"/>
  <c r="F18" i="1"/>
  <c r="E18" i="1"/>
  <c r="H18" i="1" s="1"/>
  <c r="D18" i="1"/>
  <c r="CI17" i="1"/>
  <c r="CD17" i="1"/>
  <c r="CF17" i="1" s="1"/>
  <c r="AZ17" i="1"/>
  <c r="AY17" i="1"/>
  <c r="AX17" i="1"/>
  <c r="AW17" i="1"/>
  <c r="AV17" i="1"/>
  <c r="AU17" i="1"/>
  <c r="S17" i="1"/>
  <c r="R17" i="1"/>
  <c r="Q17" i="1"/>
  <c r="P17" i="1"/>
  <c r="J17" i="1"/>
  <c r="G17" i="1"/>
  <c r="F17" i="1"/>
  <c r="E17" i="1"/>
  <c r="H17" i="1" s="1"/>
  <c r="D17" i="1"/>
  <c r="CI16" i="1"/>
  <c r="CJ16" i="1" s="1"/>
  <c r="W16" i="1" s="1"/>
  <c r="CF16" i="1"/>
  <c r="CD16" i="1"/>
  <c r="AZ16" i="1"/>
  <c r="AY16" i="1"/>
  <c r="AX16" i="1"/>
  <c r="AW16" i="1"/>
  <c r="AV16" i="1"/>
  <c r="AU16" i="1"/>
  <c r="S16" i="1"/>
  <c r="R16" i="1"/>
  <c r="Q16" i="1"/>
  <c r="P16" i="1"/>
  <c r="J16" i="1"/>
  <c r="H16" i="1"/>
  <c r="G16" i="1"/>
  <c r="F16" i="1"/>
  <c r="E16" i="1"/>
  <c r="D16" i="1"/>
  <c r="CI15" i="1"/>
  <c r="CF15" i="1"/>
  <c r="CJ15" i="1" s="1"/>
  <c r="W15" i="1" s="1"/>
  <c r="CD15" i="1"/>
  <c r="AZ15" i="1"/>
  <c r="AY15" i="1"/>
  <c r="AX15" i="1"/>
  <c r="AW15" i="1"/>
  <c r="AV15" i="1"/>
  <c r="AU15" i="1"/>
  <c r="S15" i="1"/>
  <c r="R15" i="1"/>
  <c r="Q15" i="1"/>
  <c r="P15" i="1"/>
  <c r="G15" i="1"/>
  <c r="J15" i="1" s="1"/>
  <c r="F15" i="1"/>
  <c r="E15" i="1"/>
  <c r="D15" i="1"/>
  <c r="CI14" i="1"/>
  <c r="CD14" i="1"/>
  <c r="CF14" i="1" s="1"/>
  <c r="AZ14" i="1"/>
  <c r="AY14" i="1"/>
  <c r="AX14" i="1"/>
  <c r="AW14" i="1"/>
  <c r="AV14" i="1"/>
  <c r="AU14" i="1"/>
  <c r="S14" i="1"/>
  <c r="R14" i="1"/>
  <c r="Q14" i="1"/>
  <c r="P14" i="1"/>
  <c r="G14" i="1"/>
  <c r="J14" i="1" s="1"/>
  <c r="F14" i="1"/>
  <c r="E14" i="1"/>
  <c r="H14" i="1" s="1"/>
  <c r="D14" i="1"/>
  <c r="CI13" i="1"/>
  <c r="CD13" i="1"/>
  <c r="CF13" i="1" s="1"/>
  <c r="AZ13" i="1"/>
  <c r="AY13" i="1"/>
  <c r="AX13" i="1"/>
  <c r="AW13" i="1"/>
  <c r="AV13" i="1"/>
  <c r="AU13" i="1"/>
  <c r="S13" i="1"/>
  <c r="R13" i="1"/>
  <c r="Q13" i="1"/>
  <c r="P13" i="1"/>
  <c r="J13" i="1"/>
  <c r="G13" i="1"/>
  <c r="F13" i="1"/>
  <c r="E13" i="1"/>
  <c r="H13" i="1" s="1"/>
  <c r="D13" i="1"/>
  <c r="CI12" i="1"/>
  <c r="CJ12" i="1" s="1"/>
  <c r="W12" i="1" s="1"/>
  <c r="CF12" i="1"/>
  <c r="CD12" i="1"/>
  <c r="AZ12" i="1"/>
  <c r="AY12" i="1"/>
  <c r="AX12" i="1"/>
  <c r="AW12" i="1"/>
  <c r="AV12" i="1"/>
  <c r="AU12" i="1"/>
  <c r="S12" i="1"/>
  <c r="R12" i="1"/>
  <c r="Q12" i="1"/>
  <c r="P12" i="1"/>
  <c r="J12" i="1"/>
  <c r="H12" i="1"/>
  <c r="G12" i="1"/>
  <c r="F12" i="1"/>
  <c r="E12" i="1"/>
  <c r="D12" i="1"/>
  <c r="CI11" i="1"/>
  <c r="CF11" i="1"/>
  <c r="CJ11" i="1" s="1"/>
  <c r="W11" i="1" s="1"/>
  <c r="CD11" i="1"/>
  <c r="AZ11" i="1"/>
  <c r="AY11" i="1"/>
  <c r="AX11" i="1"/>
  <c r="AW11" i="1"/>
  <c r="AV11" i="1"/>
  <c r="AU11" i="1"/>
  <c r="S11" i="1"/>
  <c r="R11" i="1"/>
  <c r="Q11" i="1"/>
  <c r="P11" i="1"/>
  <c r="G11" i="1"/>
  <c r="J11" i="1" s="1"/>
  <c r="F11" i="1"/>
  <c r="E11" i="1"/>
  <c r="D11" i="1"/>
  <c r="CI10" i="1"/>
  <c r="CD10" i="1"/>
  <c r="CF10" i="1" s="1"/>
  <c r="AZ10" i="1"/>
  <c r="AY10" i="1"/>
  <c r="AX10" i="1"/>
  <c r="AW10" i="1"/>
  <c r="AV10" i="1"/>
  <c r="AU10" i="1"/>
  <c r="S10" i="1"/>
  <c r="R10" i="1"/>
  <c r="Q10" i="1"/>
  <c r="P10" i="1"/>
  <c r="G10" i="1"/>
  <c r="J10" i="1" s="1"/>
  <c r="F10" i="1"/>
  <c r="E10" i="1"/>
  <c r="H10" i="1" s="1"/>
  <c r="D10" i="1"/>
  <c r="CJ25" i="1" l="1"/>
  <c r="W25" i="1" s="1"/>
  <c r="CJ14" i="1"/>
  <c r="W14" i="1" s="1"/>
  <c r="CJ29" i="1"/>
  <c r="W29" i="1" s="1"/>
  <c r="CJ30" i="1"/>
  <c r="W30" i="1" s="1"/>
  <c r="CJ45" i="1"/>
  <c r="W45" i="1" s="1"/>
  <c r="CJ46" i="1"/>
  <c r="W46" i="1" s="1"/>
  <c r="CJ62" i="1"/>
  <c r="W62" i="1" s="1"/>
  <c r="CJ68" i="1"/>
  <c r="W68" i="1" s="1"/>
  <c r="CJ17" i="1"/>
  <c r="W17" i="1" s="1"/>
  <c r="CJ18" i="1"/>
  <c r="W18" i="1" s="1"/>
  <c r="CJ33" i="1"/>
  <c r="W33" i="1" s="1"/>
  <c r="CJ34" i="1"/>
  <c r="W34" i="1" s="1"/>
  <c r="CJ49" i="1"/>
  <c r="W49" i="1" s="1"/>
  <c r="CJ50" i="1"/>
  <c r="W50" i="1" s="1"/>
  <c r="CJ65" i="1"/>
  <c r="W65" i="1" s="1"/>
  <c r="CJ66" i="1"/>
  <c r="W66" i="1" s="1"/>
  <c r="CJ69" i="1"/>
  <c r="W69" i="1" s="1"/>
  <c r="CJ70" i="1"/>
  <c r="W70" i="1" s="1"/>
  <c r="CJ73" i="1"/>
  <c r="W73" i="1" s="1"/>
  <c r="CJ21" i="1"/>
  <c r="W21" i="1" s="1"/>
  <c r="CJ22" i="1"/>
  <c r="W22" i="1" s="1"/>
  <c r="CJ37" i="1"/>
  <c r="W37" i="1" s="1"/>
  <c r="CJ38" i="1"/>
  <c r="W38" i="1" s="1"/>
  <c r="CJ53" i="1"/>
  <c r="W53" i="1" s="1"/>
  <c r="CJ54" i="1"/>
  <c r="W54" i="1" s="1"/>
  <c r="CJ41" i="1"/>
  <c r="W41" i="1" s="1"/>
  <c r="CJ42" i="1"/>
  <c r="W42" i="1" s="1"/>
  <c r="CJ57" i="1"/>
  <c r="W57" i="1" s="1"/>
  <c r="CJ58" i="1"/>
  <c r="W58" i="1" s="1"/>
  <c r="CJ10" i="1"/>
  <c r="W10" i="1" s="1"/>
  <c r="CJ26" i="1"/>
  <c r="W26" i="1" s="1"/>
  <c r="CJ13" i="1"/>
  <c r="W13" i="1" s="1"/>
  <c r="CJ61" i="1"/>
  <c r="W61" i="1" s="1"/>
  <c r="CJ72" i="1"/>
  <c r="W72" i="1" s="1"/>
  <c r="H74" i="1"/>
  <c r="H75" i="1"/>
  <c r="H76" i="1"/>
  <c r="CJ82" i="1"/>
  <c r="W82" i="1" s="1"/>
  <c r="CJ83" i="1"/>
  <c r="W83" i="1" s="1"/>
  <c r="CJ86" i="1"/>
  <c r="W86" i="1" s="1"/>
  <c r="CJ87" i="1"/>
  <c r="W87" i="1" s="1"/>
  <c r="CJ90" i="1"/>
  <c r="W90" i="1" s="1"/>
  <c r="CJ91" i="1"/>
  <c r="W91" i="1" s="1"/>
  <c r="CJ102" i="1"/>
  <c r="W102" i="1" s="1"/>
  <c r="CJ97" i="1"/>
  <c r="W97" i="1" s="1"/>
  <c r="CJ105" i="1"/>
  <c r="W105" i="1" s="1"/>
  <c r="CJ113" i="1"/>
  <c r="W113" i="1" s="1"/>
  <c r="H11" i="1"/>
  <c r="H15" i="1"/>
  <c r="H19" i="1"/>
  <c r="H23" i="1"/>
  <c r="H27" i="1"/>
  <c r="H31" i="1"/>
  <c r="H35" i="1"/>
  <c r="H39" i="1"/>
  <c r="H43" i="1"/>
  <c r="H47" i="1"/>
  <c r="H51" i="1"/>
  <c r="H55" i="1"/>
  <c r="H59" i="1"/>
  <c r="H63" i="1"/>
  <c r="H67" i="1"/>
  <c r="H71" i="1"/>
  <c r="CJ93" i="1"/>
  <c r="W93" i="1" s="1"/>
  <c r="CJ94" i="1"/>
  <c r="W94" i="1" s="1"/>
  <c r="CJ76" i="1"/>
  <c r="W76" i="1" s="1"/>
  <c r="CJ81" i="1"/>
  <c r="W81" i="1" s="1"/>
  <c r="CJ85" i="1"/>
  <c r="W85" i="1" s="1"/>
  <c r="CJ89" i="1"/>
  <c r="W89" i="1" s="1"/>
  <c r="CJ109" i="1"/>
  <c r="W109" i="1" s="1"/>
  <c r="J80" i="1"/>
  <c r="CJ80" i="1"/>
  <c r="W80" i="1" s="1"/>
  <c r="J84" i="1"/>
  <c r="CJ84" i="1"/>
  <c r="W84" i="1" s="1"/>
  <c r="J88" i="1"/>
  <c r="CJ88" i="1"/>
  <c r="W88" i="1" s="1"/>
  <c r="H93" i="1"/>
  <c r="H95" i="1"/>
  <c r="CJ101" i="1"/>
  <c r="W101" i="1" s="1"/>
  <c r="CJ104" i="1"/>
  <c r="W104" i="1" s="1"/>
  <c r="H106" i="1"/>
  <c r="H117" i="1"/>
  <c r="CJ118" i="1"/>
  <c r="W118" i="1" s="1"/>
  <c r="CJ126" i="1"/>
  <c r="W126" i="1" s="1"/>
  <c r="J134" i="1"/>
  <c r="H134" i="1"/>
  <c r="CJ142" i="1"/>
  <c r="W142" i="1" s="1"/>
  <c r="J150" i="1"/>
  <c r="H150" i="1"/>
  <c r="CJ158" i="1"/>
  <c r="W158" i="1" s="1"/>
  <c r="CJ178" i="1"/>
  <c r="W178" i="1" s="1"/>
  <c r="CJ181" i="1"/>
  <c r="W181" i="1" s="1"/>
  <c r="H97" i="1"/>
  <c r="H113" i="1"/>
  <c r="CJ114" i="1"/>
  <c r="W114" i="1" s="1"/>
  <c r="H118" i="1"/>
  <c r="J122" i="1"/>
  <c r="H122" i="1"/>
  <c r="H125" i="1"/>
  <c r="CJ130" i="1"/>
  <c r="W130" i="1" s="1"/>
  <c r="J138" i="1"/>
  <c r="H138" i="1"/>
  <c r="H141" i="1"/>
  <c r="CJ146" i="1"/>
  <c r="W146" i="1" s="1"/>
  <c r="J154" i="1"/>
  <c r="H154" i="1"/>
  <c r="H157" i="1"/>
  <c r="CJ161" i="1"/>
  <c r="W161" i="1" s="1"/>
  <c r="J163" i="1"/>
  <c r="H163" i="1"/>
  <c r="J171" i="1"/>
  <c r="H171" i="1"/>
  <c r="CJ174" i="1"/>
  <c r="W174" i="1" s="1"/>
  <c r="CJ110" i="1"/>
  <c r="W110" i="1" s="1"/>
  <c r="J126" i="1"/>
  <c r="H126" i="1"/>
  <c r="CJ134" i="1"/>
  <c r="W134" i="1" s="1"/>
  <c r="J142" i="1"/>
  <c r="H142" i="1"/>
  <c r="CJ150" i="1"/>
  <c r="W150" i="1" s="1"/>
  <c r="CJ159" i="1"/>
  <c r="W159" i="1" s="1"/>
  <c r="CJ171" i="1"/>
  <c r="W171" i="1" s="1"/>
  <c r="J187" i="1"/>
  <c r="H187" i="1"/>
  <c r="CJ190" i="1"/>
  <c r="W190" i="1" s="1"/>
  <c r="CJ106" i="1"/>
  <c r="W106" i="1" s="1"/>
  <c r="H110" i="1"/>
  <c r="CJ122" i="1"/>
  <c r="W122" i="1" s="1"/>
  <c r="J130" i="1"/>
  <c r="H130" i="1"/>
  <c r="CJ138" i="1"/>
  <c r="W138" i="1" s="1"/>
  <c r="J146" i="1"/>
  <c r="H146" i="1"/>
  <c r="CJ154" i="1"/>
  <c r="W154" i="1" s="1"/>
  <c r="J164" i="1"/>
  <c r="H164" i="1"/>
  <c r="CJ187" i="1"/>
  <c r="W187" i="1" s="1"/>
  <c r="CJ231" i="1"/>
  <c r="W231" i="1" s="1"/>
  <c r="CJ240" i="1"/>
  <c r="W240" i="1" s="1"/>
  <c r="CJ247" i="1"/>
  <c r="W247" i="1" s="1"/>
  <c r="CJ272" i="1"/>
  <c r="W272" i="1" s="1"/>
  <c r="CJ297" i="1"/>
  <c r="W297" i="1" s="1"/>
  <c r="CJ183" i="1"/>
  <c r="W183" i="1" s="1"/>
  <c r="CJ199" i="1"/>
  <c r="W199" i="1" s="1"/>
  <c r="CJ207" i="1"/>
  <c r="W207" i="1" s="1"/>
  <c r="CJ215" i="1"/>
  <c r="W215" i="1" s="1"/>
  <c r="CJ223" i="1"/>
  <c r="W223" i="1" s="1"/>
  <c r="CJ228" i="1"/>
  <c r="W228" i="1" s="1"/>
  <c r="CJ235" i="1"/>
  <c r="W235" i="1" s="1"/>
  <c r="CJ244" i="1"/>
  <c r="W244" i="1" s="1"/>
  <c r="CJ249" i="1"/>
  <c r="W249" i="1" s="1"/>
  <c r="CJ252" i="1"/>
  <c r="W252" i="1" s="1"/>
  <c r="CJ263" i="1"/>
  <c r="W263" i="1" s="1"/>
  <c r="CJ281" i="1"/>
  <c r="W281" i="1" s="1"/>
  <c r="CJ290" i="1"/>
  <c r="W290" i="1" s="1"/>
  <c r="H166" i="1"/>
  <c r="H178" i="1"/>
  <c r="CJ179" i="1"/>
  <c r="W179" i="1" s="1"/>
  <c r="H183" i="1"/>
  <c r="H185" i="1"/>
  <c r="H194" i="1"/>
  <c r="CJ232" i="1"/>
  <c r="W232" i="1" s="1"/>
  <c r="H239" i="1"/>
  <c r="CJ239" i="1"/>
  <c r="W239" i="1" s="1"/>
  <c r="CJ258" i="1"/>
  <c r="W258" i="1" s="1"/>
  <c r="CJ262" i="1"/>
  <c r="W262" i="1" s="1"/>
  <c r="CJ265" i="1"/>
  <c r="W265" i="1" s="1"/>
  <c r="CJ296" i="1"/>
  <c r="W296" i="1" s="1"/>
  <c r="CJ313" i="1"/>
  <c r="W313" i="1" s="1"/>
  <c r="CJ339" i="1"/>
  <c r="W339" i="1" s="1"/>
  <c r="CJ160" i="1"/>
  <c r="W160" i="1" s="1"/>
  <c r="CJ167" i="1"/>
  <c r="W167" i="1" s="1"/>
  <c r="H170" i="1"/>
  <c r="H174" i="1"/>
  <c r="CJ175" i="1"/>
  <c r="W175" i="1" s="1"/>
  <c r="H181" i="1"/>
  <c r="H190" i="1"/>
  <c r="CJ191" i="1"/>
  <c r="W191" i="1" s="1"/>
  <c r="H195" i="1"/>
  <c r="CJ195" i="1"/>
  <c r="W195" i="1" s="1"/>
  <c r="H202" i="1"/>
  <c r="H203" i="1"/>
  <c r="CJ203" i="1"/>
  <c r="W203" i="1" s="1"/>
  <c r="H210" i="1"/>
  <c r="H211" i="1"/>
  <c r="CJ211" i="1"/>
  <c r="W211" i="1" s="1"/>
  <c r="H218" i="1"/>
  <c r="H219" i="1"/>
  <c r="CJ219" i="1"/>
  <c r="W219" i="1" s="1"/>
  <c r="H226" i="1"/>
  <c r="H227" i="1"/>
  <c r="CJ227" i="1"/>
  <c r="W227" i="1" s="1"/>
  <c r="CJ236" i="1"/>
  <c r="W236" i="1" s="1"/>
  <c r="H243" i="1"/>
  <c r="CJ243" i="1"/>
  <c r="W243" i="1" s="1"/>
  <c r="CJ250" i="1"/>
  <c r="W250" i="1" s="1"/>
  <c r="H255" i="1"/>
  <c r="CJ261" i="1"/>
  <c r="W261" i="1" s="1"/>
  <c r="CJ264" i="1"/>
  <c r="W264" i="1" s="1"/>
  <c r="CJ270" i="1"/>
  <c r="W270" i="1" s="1"/>
  <c r="CJ280" i="1"/>
  <c r="W280" i="1" s="1"/>
  <c r="CJ317" i="1"/>
  <c r="W317" i="1" s="1"/>
  <c r="CJ196" i="1"/>
  <c r="W196" i="1" s="1"/>
  <c r="CJ200" i="1"/>
  <c r="W200" i="1" s="1"/>
  <c r="CJ204" i="1"/>
  <c r="W204" i="1" s="1"/>
  <c r="CJ208" i="1"/>
  <c r="W208" i="1" s="1"/>
  <c r="CJ212" i="1"/>
  <c r="W212" i="1" s="1"/>
  <c r="CJ216" i="1"/>
  <c r="W216" i="1" s="1"/>
  <c r="CJ220" i="1"/>
  <c r="W220" i="1" s="1"/>
  <c r="CJ224" i="1"/>
  <c r="W224" i="1" s="1"/>
  <c r="H253" i="1"/>
  <c r="CJ266" i="1"/>
  <c r="W266" i="1" s="1"/>
  <c r="H267" i="1"/>
  <c r="CJ268" i="1"/>
  <c r="W268" i="1" s="1"/>
  <c r="H269" i="1"/>
  <c r="CJ278" i="1"/>
  <c r="W278" i="1" s="1"/>
  <c r="H285" i="1"/>
  <c r="CJ285" i="1"/>
  <c r="W285" i="1" s="1"/>
  <c r="CJ294" i="1"/>
  <c r="W294" i="1" s="1"/>
  <c r="H301" i="1"/>
  <c r="CJ301" i="1"/>
  <c r="W301" i="1" s="1"/>
  <c r="CJ309" i="1"/>
  <c r="W309" i="1" s="1"/>
  <c r="CJ310" i="1"/>
  <c r="W310" i="1" s="1"/>
  <c r="CJ315" i="1"/>
  <c r="W315" i="1" s="1"/>
  <c r="CJ323" i="1"/>
  <c r="W323" i="1" s="1"/>
  <c r="CJ342" i="1"/>
  <c r="W342" i="1" s="1"/>
  <c r="H257" i="1"/>
  <c r="CJ282" i="1"/>
  <c r="W282" i="1" s="1"/>
  <c r="H289" i="1"/>
  <c r="CJ289" i="1"/>
  <c r="W289" i="1" s="1"/>
  <c r="CJ298" i="1"/>
  <c r="W298" i="1" s="1"/>
  <c r="H305" i="1"/>
  <c r="H306" i="1"/>
  <c r="CJ332" i="1"/>
  <c r="W332" i="1" s="1"/>
  <c r="H261" i="1"/>
  <c r="H262" i="1"/>
  <c r="CJ274" i="1"/>
  <c r="W274" i="1" s="1"/>
  <c r="CJ276" i="1"/>
  <c r="W276" i="1" s="1"/>
  <c r="CJ277" i="1"/>
  <c r="W277" i="1" s="1"/>
  <c r="CJ286" i="1"/>
  <c r="W286" i="1" s="1"/>
  <c r="CJ293" i="1"/>
  <c r="W293" i="1" s="1"/>
  <c r="CJ302" i="1"/>
  <c r="W302" i="1" s="1"/>
  <c r="CJ324" i="1"/>
  <c r="W324" i="1" s="1"/>
  <c r="CJ336" i="1"/>
  <c r="W336" i="1" s="1"/>
  <c r="CJ353" i="1"/>
  <c r="W353" i="1" s="1"/>
  <c r="CJ369" i="1"/>
  <c r="W369" i="1" s="1"/>
  <c r="CJ321" i="1"/>
  <c r="W321" i="1" s="1"/>
  <c r="H328" i="1"/>
  <c r="CJ328" i="1"/>
  <c r="W328" i="1" s="1"/>
  <c r="CJ335" i="1"/>
  <c r="W335" i="1" s="1"/>
  <c r="CJ338" i="1"/>
  <c r="W338" i="1" s="1"/>
  <c r="CJ348" i="1"/>
  <c r="W348" i="1" s="1"/>
  <c r="CJ349" i="1"/>
  <c r="W349" i="1" s="1"/>
  <c r="CJ352" i="1"/>
  <c r="W352" i="1" s="1"/>
  <c r="CJ355" i="1"/>
  <c r="W355" i="1" s="1"/>
  <c r="CJ358" i="1"/>
  <c r="W358" i="1" s="1"/>
  <c r="CJ368" i="1"/>
  <c r="W368" i="1" s="1"/>
  <c r="J400" i="1"/>
  <c r="H400" i="1"/>
  <c r="CJ402" i="1"/>
  <c r="W402" i="1" s="1"/>
  <c r="H308" i="1"/>
  <c r="CJ316" i="1"/>
  <c r="W316" i="1" s="1"/>
  <c r="CJ325" i="1"/>
  <c r="W325" i="1" s="1"/>
  <c r="CJ340" i="1"/>
  <c r="W340" i="1" s="1"/>
  <c r="H345" i="1"/>
  <c r="CJ351" i="1"/>
  <c r="W351" i="1" s="1"/>
  <c r="CJ367" i="1"/>
  <c r="W367" i="1" s="1"/>
  <c r="CJ370" i="1"/>
  <c r="W370" i="1" s="1"/>
  <c r="H312" i="1"/>
  <c r="CJ320" i="1"/>
  <c r="W320" i="1" s="1"/>
  <c r="CJ337" i="1"/>
  <c r="W337" i="1" s="1"/>
  <c r="H344" i="1"/>
  <c r="CJ356" i="1"/>
  <c r="W356" i="1" s="1"/>
  <c r="H343" i="1"/>
  <c r="CJ363" i="1"/>
  <c r="W363" i="1" s="1"/>
  <c r="CJ364" i="1"/>
  <c r="W364" i="1" s="1"/>
  <c r="CJ376" i="1"/>
  <c r="W376" i="1" s="1"/>
  <c r="CJ378" i="1"/>
  <c r="W378" i="1" s="1"/>
  <c r="CJ392" i="1"/>
  <c r="W392" i="1" s="1"/>
  <c r="H331" i="1"/>
  <c r="H347" i="1"/>
  <c r="CJ366" i="1"/>
  <c r="W366" i="1" s="1"/>
  <c r="CJ385" i="1"/>
  <c r="W385" i="1" s="1"/>
  <c r="CJ415" i="1"/>
  <c r="W415" i="1" s="1"/>
  <c r="H335" i="1"/>
  <c r="H336" i="1"/>
  <c r="H351" i="1"/>
  <c r="H352" i="1"/>
  <c r="CJ359" i="1"/>
  <c r="W359" i="1" s="1"/>
  <c r="H361" i="1"/>
  <c r="CJ383" i="1"/>
  <c r="W383" i="1" s="1"/>
  <c r="J392" i="1"/>
  <c r="H392" i="1"/>
  <c r="CJ411" i="1"/>
  <c r="W411" i="1" s="1"/>
  <c r="H374" i="1"/>
  <c r="CJ375" i="1"/>
  <c r="W375" i="1" s="1"/>
  <c r="H376" i="1"/>
  <c r="CJ377" i="1"/>
  <c r="W377" i="1" s="1"/>
  <c r="H378" i="1"/>
  <c r="H399" i="1"/>
  <c r="CJ400" i="1"/>
  <c r="W400" i="1" s="1"/>
  <c r="CJ407" i="1"/>
  <c r="W407" i="1" s="1"/>
  <c r="H411" i="1"/>
  <c r="H362" i="1"/>
  <c r="CJ374" i="1"/>
  <c r="W374" i="1" s="1"/>
  <c r="CJ387" i="1"/>
  <c r="W387" i="1" s="1"/>
  <c r="H388" i="1"/>
  <c r="CJ388" i="1"/>
  <c r="W388" i="1" s="1"/>
  <c r="CJ389" i="1"/>
  <c r="W389" i="1" s="1"/>
  <c r="CJ393" i="1"/>
  <c r="W393" i="1" s="1"/>
  <c r="CJ403" i="1"/>
  <c r="W403" i="1" s="1"/>
  <c r="H407" i="1"/>
  <c r="CJ446" i="1"/>
  <c r="W446" i="1" s="1"/>
  <c r="H391" i="1"/>
  <c r="CJ396" i="1"/>
  <c r="W396" i="1" s="1"/>
  <c r="H402" i="1"/>
  <c r="CJ404" i="1"/>
  <c r="W404" i="1" s="1"/>
  <c r="CJ408" i="1"/>
  <c r="W408" i="1" s="1"/>
  <c r="CJ412" i="1"/>
  <c r="W412" i="1" s="1"/>
  <c r="CJ416" i="1"/>
  <c r="W416" i="1" s="1"/>
  <c r="H423" i="1"/>
  <c r="H424" i="1"/>
  <c r="CJ424" i="1"/>
  <c r="W424" i="1" s="1"/>
  <c r="H431" i="1"/>
  <c r="H432" i="1"/>
  <c r="CJ432" i="1"/>
  <c r="W432" i="1" s="1"/>
  <c r="H439" i="1"/>
  <c r="H440" i="1"/>
  <c r="CJ440" i="1"/>
  <c r="W440" i="1" s="1"/>
  <c r="CJ447" i="1"/>
  <c r="W447" i="1" s="1"/>
  <c r="CJ448" i="1"/>
  <c r="W448" i="1" s="1"/>
  <c r="H419" i="1"/>
  <c r="CJ420" i="1"/>
  <c r="W420" i="1" s="1"/>
  <c r="H427" i="1"/>
  <c r="CJ428" i="1"/>
  <c r="W428" i="1" s="1"/>
  <c r="H435" i="1"/>
  <c r="CJ436" i="1"/>
  <c r="W436" i="1" s="1"/>
  <c r="H443" i="1"/>
  <c r="CJ444" i="1"/>
  <c r="W444" i="1" s="1"/>
  <c r="CJ421" i="1"/>
  <c r="W421" i="1" s="1"/>
  <c r="CJ425" i="1"/>
  <c r="W425" i="1" s="1"/>
  <c r="CJ429" i="1"/>
  <c r="W429" i="1" s="1"/>
  <c r="CJ433" i="1"/>
  <c r="W433" i="1" s="1"/>
  <c r="CJ437" i="1"/>
  <c r="W437" i="1" s="1"/>
  <c r="CJ441" i="1"/>
  <c r="W441" i="1" s="1"/>
  <c r="CJ445" i="1"/>
  <c r="W445" i="1" s="1"/>
  <c r="DZ450" i="1" l="1"/>
  <c r="DY450" i="1"/>
  <c r="DX450" i="1"/>
  <c r="DW450" i="1"/>
  <c r="DV450" i="1"/>
  <c r="DS450" i="1"/>
  <c r="DR450" i="1"/>
  <c r="DQ450" i="1"/>
  <c r="DP450" i="1"/>
  <c r="DJ450" i="1"/>
  <c r="DI450" i="1"/>
  <c r="DH450" i="1"/>
  <c r="DF450" i="1"/>
  <c r="DE450" i="1"/>
  <c r="DD450" i="1"/>
  <c r="DC450" i="1"/>
  <c r="CY450" i="1"/>
  <c r="CX450" i="1"/>
  <c r="CW450" i="1"/>
  <c r="CV450" i="1"/>
  <c r="CH450" i="1"/>
  <c r="CG450" i="1"/>
  <c r="CE450" i="1"/>
  <c r="BF450" i="1"/>
  <c r="BE450" i="1"/>
  <c r="BD450" i="1"/>
  <c r="BC450" i="1"/>
  <c r="AR450" i="1"/>
  <c r="AQ450" i="1"/>
  <c r="AP450" i="1"/>
  <c r="AO450" i="1"/>
  <c r="AN450" i="1"/>
  <c r="AM450" i="1"/>
  <c r="AL450" i="1"/>
  <c r="AK450" i="1"/>
  <c r="AJ450" i="1"/>
  <c r="AI450" i="1"/>
  <c r="AH450" i="1"/>
  <c r="AG450" i="1"/>
  <c r="AF450" i="1"/>
  <c r="AD450" i="1"/>
  <c r="AC450" i="1"/>
  <c r="AB450" i="1"/>
  <c r="DT448" i="1"/>
  <c r="EC448" i="1" s="1"/>
  <c r="DN448" i="1"/>
  <c r="DK448" i="1"/>
  <c r="DG448" i="1"/>
  <c r="DT447" i="1"/>
  <c r="EC447" i="1" s="1"/>
  <c r="DN447" i="1"/>
  <c r="DK447" i="1"/>
  <c r="DG447" i="1"/>
  <c r="DT446" i="1"/>
  <c r="DN446" i="1"/>
  <c r="DK446" i="1"/>
  <c r="DG446" i="1"/>
  <c r="DT445" i="1"/>
  <c r="EC445" i="1" s="1"/>
  <c r="DN445" i="1"/>
  <c r="DK445" i="1"/>
  <c r="DG445" i="1"/>
  <c r="DT444" i="1"/>
  <c r="EC444" i="1" s="1"/>
  <c r="DN444" i="1"/>
  <c r="DK444" i="1"/>
  <c r="DG444" i="1"/>
  <c r="DT443" i="1"/>
  <c r="DN443" i="1"/>
  <c r="DK443" i="1"/>
  <c r="DG443" i="1"/>
  <c r="DT442" i="1"/>
  <c r="DN442" i="1"/>
  <c r="DK442" i="1"/>
  <c r="DG442" i="1"/>
  <c r="DT441" i="1"/>
  <c r="EC441" i="1" s="1"/>
  <c r="DN441" i="1"/>
  <c r="DK441" i="1"/>
  <c r="DG441" i="1"/>
  <c r="DT440" i="1"/>
  <c r="DN440" i="1"/>
  <c r="DK440" i="1"/>
  <c r="DG440" i="1"/>
  <c r="DT439" i="1"/>
  <c r="DN439" i="1"/>
  <c r="DK439" i="1"/>
  <c r="DG439" i="1"/>
  <c r="DT438" i="1"/>
  <c r="DN438" i="1"/>
  <c r="DK438" i="1"/>
  <c r="DG438" i="1"/>
  <c r="DT437" i="1"/>
  <c r="EC437" i="1" s="1"/>
  <c r="DN437" i="1"/>
  <c r="DK437" i="1"/>
  <c r="DG437" i="1"/>
  <c r="EC436" i="1"/>
  <c r="DT436" i="1"/>
  <c r="DN436" i="1"/>
  <c r="DK436" i="1"/>
  <c r="DG436" i="1"/>
  <c r="DT435" i="1"/>
  <c r="DN435" i="1"/>
  <c r="DK435" i="1"/>
  <c r="DG435" i="1"/>
  <c r="DT434" i="1"/>
  <c r="DN434" i="1"/>
  <c r="DK434" i="1"/>
  <c r="DG434" i="1"/>
  <c r="DT433" i="1"/>
  <c r="EC433" i="1" s="1"/>
  <c r="DN433" i="1"/>
  <c r="DK433" i="1"/>
  <c r="DG433" i="1"/>
  <c r="DT432" i="1"/>
  <c r="EC432" i="1" s="1"/>
  <c r="DN432" i="1"/>
  <c r="DK432" i="1"/>
  <c r="DG432" i="1"/>
  <c r="DT431" i="1"/>
  <c r="DN431" i="1"/>
  <c r="DK431" i="1"/>
  <c r="DG431" i="1"/>
  <c r="DT430" i="1"/>
  <c r="DN430" i="1"/>
  <c r="DK430" i="1"/>
  <c r="DG430" i="1"/>
  <c r="DT429" i="1"/>
  <c r="EC429" i="1" s="1"/>
  <c r="DN429" i="1"/>
  <c r="DK429" i="1"/>
  <c r="DG429" i="1"/>
  <c r="DT428" i="1"/>
  <c r="EC428" i="1" s="1"/>
  <c r="DN428" i="1"/>
  <c r="DK428" i="1"/>
  <c r="DG428" i="1"/>
  <c r="DT427" i="1"/>
  <c r="EC427" i="1" s="1"/>
  <c r="DN427" i="1"/>
  <c r="DK427" i="1"/>
  <c r="DL427" i="1" s="1"/>
  <c r="DG427" i="1"/>
  <c r="DT426" i="1"/>
  <c r="DN426" i="1"/>
  <c r="DK426" i="1"/>
  <c r="DG426" i="1"/>
  <c r="DT425" i="1"/>
  <c r="EC425" i="1" s="1"/>
  <c r="DN425" i="1"/>
  <c r="DK425" i="1"/>
  <c r="DG425" i="1"/>
  <c r="DT424" i="1"/>
  <c r="EC424" i="1" s="1"/>
  <c r="DN424" i="1"/>
  <c r="DK424" i="1"/>
  <c r="DG424" i="1"/>
  <c r="DT423" i="1"/>
  <c r="DN423" i="1"/>
  <c r="DK423" i="1"/>
  <c r="DG423" i="1"/>
  <c r="DT422" i="1"/>
  <c r="EC422" i="1" s="1"/>
  <c r="DN422" i="1"/>
  <c r="DK422" i="1"/>
  <c r="DG422" i="1"/>
  <c r="DT421" i="1"/>
  <c r="DN421" i="1"/>
  <c r="DK421" i="1"/>
  <c r="DG421" i="1"/>
  <c r="DT420" i="1"/>
  <c r="EC420" i="1" s="1"/>
  <c r="DN420" i="1"/>
  <c r="DK420" i="1"/>
  <c r="DG420" i="1"/>
  <c r="DT419" i="1"/>
  <c r="DN419" i="1"/>
  <c r="DK419" i="1"/>
  <c r="DG419" i="1"/>
  <c r="DT418" i="1"/>
  <c r="DN418" i="1"/>
  <c r="DK418" i="1"/>
  <c r="DG418" i="1"/>
  <c r="DT417" i="1"/>
  <c r="DN417" i="1"/>
  <c r="DK417" i="1"/>
  <c r="DG417" i="1"/>
  <c r="DT416" i="1"/>
  <c r="EC416" i="1" s="1"/>
  <c r="DN416" i="1"/>
  <c r="DK416" i="1"/>
  <c r="DG416" i="1"/>
  <c r="DT415" i="1"/>
  <c r="DN415" i="1"/>
  <c r="DK415" i="1"/>
  <c r="DG415" i="1"/>
  <c r="DT414" i="1"/>
  <c r="DN414" i="1"/>
  <c r="DK414" i="1"/>
  <c r="DG414" i="1"/>
  <c r="DT413" i="1"/>
  <c r="EC413" i="1" s="1"/>
  <c r="DN413" i="1"/>
  <c r="DK413" i="1"/>
  <c r="DG413" i="1"/>
  <c r="DT412" i="1"/>
  <c r="DN412" i="1"/>
  <c r="DK412" i="1"/>
  <c r="DG412" i="1"/>
  <c r="DT411" i="1"/>
  <c r="EC411" i="1" s="1"/>
  <c r="DN411" i="1"/>
  <c r="DK411" i="1"/>
  <c r="DG411" i="1"/>
  <c r="DT410" i="1"/>
  <c r="DN410" i="1"/>
  <c r="DK410" i="1"/>
  <c r="DG410" i="1"/>
  <c r="DL410" i="1" s="1"/>
  <c r="DT409" i="1"/>
  <c r="EC409" i="1" s="1"/>
  <c r="DN409" i="1"/>
  <c r="DK409" i="1"/>
  <c r="DG409" i="1"/>
  <c r="DT408" i="1"/>
  <c r="DN408" i="1"/>
  <c r="DK408" i="1"/>
  <c r="DL408" i="1" s="1"/>
  <c r="DG408" i="1"/>
  <c r="DT407" i="1"/>
  <c r="EC407" i="1" s="1"/>
  <c r="DN407" i="1"/>
  <c r="DK407" i="1"/>
  <c r="DG407" i="1"/>
  <c r="DT406" i="1"/>
  <c r="DN406" i="1"/>
  <c r="DK406" i="1"/>
  <c r="DG406" i="1"/>
  <c r="DT405" i="1"/>
  <c r="EC405" i="1" s="1"/>
  <c r="DN405" i="1"/>
  <c r="DK405" i="1"/>
  <c r="DG405" i="1"/>
  <c r="DT404" i="1"/>
  <c r="DN404" i="1"/>
  <c r="DK404" i="1"/>
  <c r="DG404" i="1"/>
  <c r="DT403" i="1"/>
  <c r="EC403" i="1" s="1"/>
  <c r="DN403" i="1"/>
  <c r="DK403" i="1"/>
  <c r="DG403" i="1"/>
  <c r="DT402" i="1"/>
  <c r="DN402" i="1"/>
  <c r="DK402" i="1"/>
  <c r="DG402" i="1"/>
  <c r="DT401" i="1"/>
  <c r="DN401" i="1"/>
  <c r="DK401" i="1"/>
  <c r="DG401" i="1"/>
  <c r="DT400" i="1"/>
  <c r="EC400" i="1" s="1"/>
  <c r="DN400" i="1"/>
  <c r="DK400" i="1"/>
  <c r="DG400" i="1"/>
  <c r="DT399" i="1"/>
  <c r="EC399" i="1" s="1"/>
  <c r="DN399" i="1"/>
  <c r="DK399" i="1"/>
  <c r="DG399" i="1"/>
  <c r="DT398" i="1"/>
  <c r="DN398" i="1"/>
  <c r="DK398" i="1"/>
  <c r="DG398" i="1"/>
  <c r="DL398" i="1" s="1"/>
  <c r="EC397" i="1"/>
  <c r="DT397" i="1"/>
  <c r="DN397" i="1"/>
  <c r="DK397" i="1"/>
  <c r="DG397" i="1"/>
  <c r="DT396" i="1"/>
  <c r="EC396" i="1" s="1"/>
  <c r="DN396" i="1"/>
  <c r="DK396" i="1"/>
  <c r="DL396" i="1" s="1"/>
  <c r="DG396" i="1"/>
  <c r="DT395" i="1"/>
  <c r="EC395" i="1" s="1"/>
  <c r="DN395" i="1"/>
  <c r="DK395" i="1"/>
  <c r="DG395" i="1"/>
  <c r="DT394" i="1"/>
  <c r="DN394" i="1"/>
  <c r="DK394" i="1"/>
  <c r="DG394" i="1"/>
  <c r="DT393" i="1"/>
  <c r="EC393" i="1" s="1"/>
  <c r="DN393" i="1"/>
  <c r="DK393" i="1"/>
  <c r="DG393" i="1"/>
  <c r="DT392" i="1"/>
  <c r="DN392" i="1"/>
  <c r="DK392" i="1"/>
  <c r="DG392" i="1"/>
  <c r="DT391" i="1"/>
  <c r="EC391" i="1" s="1"/>
  <c r="DN391" i="1"/>
  <c r="DK391" i="1"/>
  <c r="DG391" i="1"/>
  <c r="DT390" i="1"/>
  <c r="DN390" i="1"/>
  <c r="DK390" i="1"/>
  <c r="DG390" i="1"/>
  <c r="DT389" i="1"/>
  <c r="EC389" i="1" s="1"/>
  <c r="DN389" i="1"/>
  <c r="DK389" i="1"/>
  <c r="DG389" i="1"/>
  <c r="DT388" i="1"/>
  <c r="DN388" i="1"/>
  <c r="DK388" i="1"/>
  <c r="DG388" i="1"/>
  <c r="DT387" i="1"/>
  <c r="DN387" i="1"/>
  <c r="DK387" i="1"/>
  <c r="DG387" i="1"/>
  <c r="DT386" i="1"/>
  <c r="DN386" i="1"/>
  <c r="DK386" i="1"/>
  <c r="DG386" i="1"/>
  <c r="DT385" i="1"/>
  <c r="DN385" i="1"/>
  <c r="DK385" i="1"/>
  <c r="DG385" i="1"/>
  <c r="DT384" i="1"/>
  <c r="DN384" i="1"/>
  <c r="DK384" i="1"/>
  <c r="DG384" i="1"/>
  <c r="DT383" i="1"/>
  <c r="EC383" i="1" s="1"/>
  <c r="DN383" i="1"/>
  <c r="DK383" i="1"/>
  <c r="DG383" i="1"/>
  <c r="DT382" i="1"/>
  <c r="DN382" i="1"/>
  <c r="DK382" i="1"/>
  <c r="DL382" i="1" s="1"/>
  <c r="DG382" i="1"/>
  <c r="DT381" i="1"/>
  <c r="DN381" i="1"/>
  <c r="DK381" i="1"/>
  <c r="DG381" i="1"/>
  <c r="DT380" i="1"/>
  <c r="EC380" i="1" s="1"/>
  <c r="DN380" i="1"/>
  <c r="DK380" i="1"/>
  <c r="DG380" i="1"/>
  <c r="DT379" i="1"/>
  <c r="DN379" i="1"/>
  <c r="DK379" i="1"/>
  <c r="DG379" i="1"/>
  <c r="DT378" i="1"/>
  <c r="DN378" i="1"/>
  <c r="DL378" i="1"/>
  <c r="DK378" i="1"/>
  <c r="DG378" i="1"/>
  <c r="DT377" i="1"/>
  <c r="DN377" i="1"/>
  <c r="DK377" i="1"/>
  <c r="DG377" i="1"/>
  <c r="EC376" i="1"/>
  <c r="DT376" i="1"/>
  <c r="DN376" i="1"/>
  <c r="DK376" i="1"/>
  <c r="DG376" i="1"/>
  <c r="DT375" i="1"/>
  <c r="EC375" i="1" s="1"/>
  <c r="DN375" i="1"/>
  <c r="DK375" i="1"/>
  <c r="DG375" i="1"/>
  <c r="DT374" i="1"/>
  <c r="EC374" i="1" s="1"/>
  <c r="DN374" i="1"/>
  <c r="DK374" i="1"/>
  <c r="DG374" i="1"/>
  <c r="DT373" i="1"/>
  <c r="DN373" i="1"/>
  <c r="DK373" i="1"/>
  <c r="DG373" i="1"/>
  <c r="DT372" i="1"/>
  <c r="EC372" i="1" s="1"/>
  <c r="DN372" i="1"/>
  <c r="DK372" i="1"/>
  <c r="DG372" i="1"/>
  <c r="DT371" i="1"/>
  <c r="DN371" i="1"/>
  <c r="DK371" i="1"/>
  <c r="DG371" i="1"/>
  <c r="DT370" i="1"/>
  <c r="EC370" i="1" s="1"/>
  <c r="DN370" i="1"/>
  <c r="DK370" i="1"/>
  <c r="DG370" i="1"/>
  <c r="DT369" i="1"/>
  <c r="DN369" i="1"/>
  <c r="DK369" i="1"/>
  <c r="DG369" i="1"/>
  <c r="DT368" i="1"/>
  <c r="DN368" i="1"/>
  <c r="DK368" i="1"/>
  <c r="DG368" i="1"/>
  <c r="DT367" i="1"/>
  <c r="EC367" i="1" s="1"/>
  <c r="DN367" i="1"/>
  <c r="DK367" i="1"/>
  <c r="DG367" i="1"/>
  <c r="DT366" i="1"/>
  <c r="DN366" i="1"/>
  <c r="DK366" i="1"/>
  <c r="DG366" i="1"/>
  <c r="DT365" i="1"/>
  <c r="EC365" i="1" s="1"/>
  <c r="DN365" i="1"/>
  <c r="DK365" i="1"/>
  <c r="DG365" i="1"/>
  <c r="DT364" i="1"/>
  <c r="DN364" i="1"/>
  <c r="DK364" i="1"/>
  <c r="DG364" i="1"/>
  <c r="EC363" i="1"/>
  <c r="DT363" i="1"/>
  <c r="DN363" i="1"/>
  <c r="DK363" i="1"/>
  <c r="DG363" i="1"/>
  <c r="DT362" i="1"/>
  <c r="EC362" i="1" s="1"/>
  <c r="DN362" i="1"/>
  <c r="DK362" i="1"/>
  <c r="DG362" i="1"/>
  <c r="DT361" i="1"/>
  <c r="EC361" i="1" s="1"/>
  <c r="DN361" i="1"/>
  <c r="DK361" i="1"/>
  <c r="DG361" i="1"/>
  <c r="DT360" i="1"/>
  <c r="DN360" i="1"/>
  <c r="DK360" i="1"/>
  <c r="DG360" i="1"/>
  <c r="DT359" i="1"/>
  <c r="EC359" i="1" s="1"/>
  <c r="DN359" i="1"/>
  <c r="DK359" i="1"/>
  <c r="DG359" i="1"/>
  <c r="DT358" i="1"/>
  <c r="EC358" i="1" s="1"/>
  <c r="DN358" i="1"/>
  <c r="DK358" i="1"/>
  <c r="DG358" i="1"/>
  <c r="DT357" i="1"/>
  <c r="EC357" i="1" s="1"/>
  <c r="DN357" i="1"/>
  <c r="DK357" i="1"/>
  <c r="DG357" i="1"/>
  <c r="DT356" i="1"/>
  <c r="EC356" i="1" s="1"/>
  <c r="DN356" i="1"/>
  <c r="DK356" i="1"/>
  <c r="DL356" i="1" s="1"/>
  <c r="DG356" i="1"/>
  <c r="EC355" i="1"/>
  <c r="DT355" i="1"/>
  <c r="DN355" i="1"/>
  <c r="DK355" i="1"/>
  <c r="DG355" i="1"/>
  <c r="DT354" i="1"/>
  <c r="DN354" i="1"/>
  <c r="DK354" i="1"/>
  <c r="DG354" i="1"/>
  <c r="DT353" i="1"/>
  <c r="DN353" i="1"/>
  <c r="DK353" i="1"/>
  <c r="DG353" i="1"/>
  <c r="DT352" i="1"/>
  <c r="EC352" i="1" s="1"/>
  <c r="DN352" i="1"/>
  <c r="DK352" i="1"/>
  <c r="DG352" i="1"/>
  <c r="DT351" i="1"/>
  <c r="DN351" i="1"/>
  <c r="DK351" i="1"/>
  <c r="DG351" i="1"/>
  <c r="DT350" i="1"/>
  <c r="DN350" i="1"/>
  <c r="DK350" i="1"/>
  <c r="DG350" i="1"/>
  <c r="DT349" i="1"/>
  <c r="DN349" i="1"/>
  <c r="DK349" i="1"/>
  <c r="DG349" i="1"/>
  <c r="DT348" i="1"/>
  <c r="EC348" i="1" s="1"/>
  <c r="DN348" i="1"/>
  <c r="DK348" i="1"/>
  <c r="DG348" i="1"/>
  <c r="DT347" i="1"/>
  <c r="EC347" i="1" s="1"/>
  <c r="DN347" i="1"/>
  <c r="DK347" i="1"/>
  <c r="DG347" i="1"/>
  <c r="DT346" i="1"/>
  <c r="EC346" i="1" s="1"/>
  <c r="DN346" i="1"/>
  <c r="DK346" i="1"/>
  <c r="DG346" i="1"/>
  <c r="DT345" i="1"/>
  <c r="DN345" i="1"/>
  <c r="DK345" i="1"/>
  <c r="DG345" i="1"/>
  <c r="DT344" i="1"/>
  <c r="EC344" i="1" s="1"/>
  <c r="DN344" i="1"/>
  <c r="DK344" i="1"/>
  <c r="DG344" i="1"/>
  <c r="DT343" i="1"/>
  <c r="DN343" i="1"/>
  <c r="DK343" i="1"/>
  <c r="DG343" i="1"/>
  <c r="DT342" i="1"/>
  <c r="EC342" i="1" s="1"/>
  <c r="DN342" i="1"/>
  <c r="DK342" i="1"/>
  <c r="DG342" i="1"/>
  <c r="DT341" i="1"/>
  <c r="DN341" i="1"/>
  <c r="DK341" i="1"/>
  <c r="DG341" i="1"/>
  <c r="DT340" i="1"/>
  <c r="EC340" i="1" s="1"/>
  <c r="DN340" i="1"/>
  <c r="DK340" i="1"/>
  <c r="DG340" i="1"/>
  <c r="DT339" i="1"/>
  <c r="DN339" i="1"/>
  <c r="DK339" i="1"/>
  <c r="DG339" i="1"/>
  <c r="DT338" i="1"/>
  <c r="EC338" i="1" s="1"/>
  <c r="DN338" i="1"/>
  <c r="DK338" i="1"/>
  <c r="DG338" i="1"/>
  <c r="DT337" i="1"/>
  <c r="DN337" i="1"/>
  <c r="DK337" i="1"/>
  <c r="DG337" i="1"/>
  <c r="DT336" i="1"/>
  <c r="EC336" i="1" s="1"/>
  <c r="DN336" i="1"/>
  <c r="DK336" i="1"/>
  <c r="DG336" i="1"/>
  <c r="DT335" i="1"/>
  <c r="DN335" i="1"/>
  <c r="DK335" i="1"/>
  <c r="DG335" i="1"/>
  <c r="DT334" i="1"/>
  <c r="EC334" i="1" s="1"/>
  <c r="DN334" i="1"/>
  <c r="DK334" i="1"/>
  <c r="DG334" i="1"/>
  <c r="EC333" i="1"/>
  <c r="DT333" i="1"/>
  <c r="DN333" i="1"/>
  <c r="DK333" i="1"/>
  <c r="DG333" i="1"/>
  <c r="DT332" i="1"/>
  <c r="DN332" i="1"/>
  <c r="DK332" i="1"/>
  <c r="DG332" i="1"/>
  <c r="DT331" i="1"/>
  <c r="EC331" i="1" s="1"/>
  <c r="DN331" i="1"/>
  <c r="DK331" i="1"/>
  <c r="DG331" i="1"/>
  <c r="DT330" i="1"/>
  <c r="EC330" i="1" s="1"/>
  <c r="DN330" i="1"/>
  <c r="DK330" i="1"/>
  <c r="DG330" i="1"/>
  <c r="DT329" i="1"/>
  <c r="EC329" i="1" s="1"/>
  <c r="DN329" i="1"/>
  <c r="DK329" i="1"/>
  <c r="DG329" i="1"/>
  <c r="DT328" i="1"/>
  <c r="DN328" i="1"/>
  <c r="DK328" i="1"/>
  <c r="DG328" i="1"/>
  <c r="DT327" i="1"/>
  <c r="EC327" i="1" s="1"/>
  <c r="DN327" i="1"/>
  <c r="DK327" i="1"/>
  <c r="DG327" i="1"/>
  <c r="DT326" i="1"/>
  <c r="EC326" i="1" s="1"/>
  <c r="DN326" i="1"/>
  <c r="DL326" i="1"/>
  <c r="DK326" i="1"/>
  <c r="DG326" i="1"/>
  <c r="EC325" i="1"/>
  <c r="DT325" i="1"/>
  <c r="DN325" i="1"/>
  <c r="DK325" i="1"/>
  <c r="DG325" i="1"/>
  <c r="DT324" i="1"/>
  <c r="DN324" i="1"/>
  <c r="DK324" i="1"/>
  <c r="DG324" i="1"/>
  <c r="DT323" i="1"/>
  <c r="EC323" i="1" s="1"/>
  <c r="DN323" i="1"/>
  <c r="DK323" i="1"/>
  <c r="DG323" i="1"/>
  <c r="DT322" i="1"/>
  <c r="EC322" i="1" s="1"/>
  <c r="DN322" i="1"/>
  <c r="DK322" i="1"/>
  <c r="DG322" i="1"/>
  <c r="DL322" i="1" s="1"/>
  <c r="EC321" i="1"/>
  <c r="DT321" i="1"/>
  <c r="DN321" i="1"/>
  <c r="DK321" i="1"/>
  <c r="DG321" i="1"/>
  <c r="DT320" i="1"/>
  <c r="DN320" i="1"/>
  <c r="DK320" i="1"/>
  <c r="DG320" i="1"/>
  <c r="DT319" i="1"/>
  <c r="EC319" i="1" s="1"/>
  <c r="DN319" i="1"/>
  <c r="DK319" i="1"/>
  <c r="DG319" i="1"/>
  <c r="DT318" i="1"/>
  <c r="EC318" i="1" s="1"/>
  <c r="DN318" i="1"/>
  <c r="DK318" i="1"/>
  <c r="DG318" i="1"/>
  <c r="EC317" i="1"/>
  <c r="DT317" i="1"/>
  <c r="DN317" i="1"/>
  <c r="DK317" i="1"/>
  <c r="DG317" i="1"/>
  <c r="DT316" i="1"/>
  <c r="DN316" i="1"/>
  <c r="DK316" i="1"/>
  <c r="DL316" i="1" s="1"/>
  <c r="DG316" i="1"/>
  <c r="DT315" i="1"/>
  <c r="EC315" i="1" s="1"/>
  <c r="DN315" i="1"/>
  <c r="DK315" i="1"/>
  <c r="DG315" i="1"/>
  <c r="DT314" i="1"/>
  <c r="DN314" i="1"/>
  <c r="DK314" i="1"/>
  <c r="DG314" i="1"/>
  <c r="DT313" i="1"/>
  <c r="EC313" i="1" s="1"/>
  <c r="DN313" i="1"/>
  <c r="DK313" i="1"/>
  <c r="DG313" i="1"/>
  <c r="DT312" i="1"/>
  <c r="DN312" i="1"/>
  <c r="DK312" i="1"/>
  <c r="DG312" i="1"/>
  <c r="DT311" i="1"/>
  <c r="DN311" i="1"/>
  <c r="DK311" i="1"/>
  <c r="DG311" i="1"/>
  <c r="DT310" i="1"/>
  <c r="DN310" i="1"/>
  <c r="DK310" i="1"/>
  <c r="DG310" i="1"/>
  <c r="EC309" i="1"/>
  <c r="DT309" i="1"/>
  <c r="DN309" i="1"/>
  <c r="DK309" i="1"/>
  <c r="DG309" i="1"/>
  <c r="DT308" i="1"/>
  <c r="DN308" i="1"/>
  <c r="DK308" i="1"/>
  <c r="DG308" i="1"/>
  <c r="DT307" i="1"/>
  <c r="EC307" i="1" s="1"/>
  <c r="DN307" i="1"/>
  <c r="DK307" i="1"/>
  <c r="DG307" i="1"/>
  <c r="DT306" i="1"/>
  <c r="DN306" i="1"/>
  <c r="DK306" i="1"/>
  <c r="DG306" i="1"/>
  <c r="DT305" i="1"/>
  <c r="EC305" i="1" s="1"/>
  <c r="DN305" i="1"/>
  <c r="DK305" i="1"/>
  <c r="DG305" i="1"/>
  <c r="DT304" i="1"/>
  <c r="DN304" i="1"/>
  <c r="DK304" i="1"/>
  <c r="DG304" i="1"/>
  <c r="DT303" i="1"/>
  <c r="EC303" i="1" s="1"/>
  <c r="DN303" i="1"/>
  <c r="DK303" i="1"/>
  <c r="DG303" i="1"/>
  <c r="DT302" i="1"/>
  <c r="DN302" i="1"/>
  <c r="DK302" i="1"/>
  <c r="DL302" i="1" s="1"/>
  <c r="DG302" i="1"/>
  <c r="DT301" i="1"/>
  <c r="EC301" i="1" s="1"/>
  <c r="DN301" i="1"/>
  <c r="DK301" i="1"/>
  <c r="DG301" i="1"/>
  <c r="DT300" i="1"/>
  <c r="DN300" i="1"/>
  <c r="DK300" i="1"/>
  <c r="DG300" i="1"/>
  <c r="DT299" i="1"/>
  <c r="EC299" i="1" s="1"/>
  <c r="DN299" i="1"/>
  <c r="DK299" i="1"/>
  <c r="DG299" i="1"/>
  <c r="DT298" i="1"/>
  <c r="DN298" i="1"/>
  <c r="DK298" i="1"/>
  <c r="DG298" i="1"/>
  <c r="DT297" i="1"/>
  <c r="EC297" i="1" s="1"/>
  <c r="DN297" i="1"/>
  <c r="DK297" i="1"/>
  <c r="DG297" i="1"/>
  <c r="DT296" i="1"/>
  <c r="DN296" i="1"/>
  <c r="DK296" i="1"/>
  <c r="DG296" i="1"/>
  <c r="DT295" i="1"/>
  <c r="EC295" i="1" s="1"/>
  <c r="DN295" i="1"/>
  <c r="DK295" i="1"/>
  <c r="DG295" i="1"/>
  <c r="DT294" i="1"/>
  <c r="DN294" i="1"/>
  <c r="DK294" i="1"/>
  <c r="DG294" i="1"/>
  <c r="DT293" i="1"/>
  <c r="EC293" i="1" s="1"/>
  <c r="DN293" i="1"/>
  <c r="DK293" i="1"/>
  <c r="DG293" i="1"/>
  <c r="DT292" i="1"/>
  <c r="DN292" i="1"/>
  <c r="DK292" i="1"/>
  <c r="DG292" i="1"/>
  <c r="DT291" i="1"/>
  <c r="EC291" i="1" s="1"/>
  <c r="DN291" i="1"/>
  <c r="DK291" i="1"/>
  <c r="DG291" i="1"/>
  <c r="DT290" i="1"/>
  <c r="DN290" i="1"/>
  <c r="DK290" i="1"/>
  <c r="DG290" i="1"/>
  <c r="DT289" i="1"/>
  <c r="EC289" i="1" s="1"/>
  <c r="DN289" i="1"/>
  <c r="DK289" i="1"/>
  <c r="DG289" i="1"/>
  <c r="DT288" i="1"/>
  <c r="DN288" i="1"/>
  <c r="DK288" i="1"/>
  <c r="DG288" i="1"/>
  <c r="DT287" i="1"/>
  <c r="EC287" i="1" s="1"/>
  <c r="DN287" i="1"/>
  <c r="DK287" i="1"/>
  <c r="DG287" i="1"/>
  <c r="DT286" i="1"/>
  <c r="DN286" i="1"/>
  <c r="DK286" i="1"/>
  <c r="DG286" i="1"/>
  <c r="DT285" i="1"/>
  <c r="EC285" i="1" s="1"/>
  <c r="DN285" i="1"/>
  <c r="DK285" i="1"/>
  <c r="DG285" i="1"/>
  <c r="DT284" i="1"/>
  <c r="DN284" i="1"/>
  <c r="DK284" i="1"/>
  <c r="DG284" i="1"/>
  <c r="EC283" i="1"/>
  <c r="DT283" i="1"/>
  <c r="DN283" i="1"/>
  <c r="DK283" i="1"/>
  <c r="DG283" i="1"/>
  <c r="DT282" i="1"/>
  <c r="DN282" i="1"/>
  <c r="DK282" i="1"/>
  <c r="DG282" i="1"/>
  <c r="DT281" i="1"/>
  <c r="EC281" i="1" s="1"/>
  <c r="DN281" i="1"/>
  <c r="DK281" i="1"/>
  <c r="DG281" i="1"/>
  <c r="DT280" i="1"/>
  <c r="DN280" i="1"/>
  <c r="DK280" i="1"/>
  <c r="DL280" i="1" s="1"/>
  <c r="DG280" i="1"/>
  <c r="DT279" i="1"/>
  <c r="DN279" i="1"/>
  <c r="DK279" i="1"/>
  <c r="DG279" i="1"/>
  <c r="DT278" i="1"/>
  <c r="DN278" i="1"/>
  <c r="DK278" i="1"/>
  <c r="DG278" i="1"/>
  <c r="DT277" i="1"/>
  <c r="EC277" i="1" s="1"/>
  <c r="DN277" i="1"/>
  <c r="DK277" i="1"/>
  <c r="DG277" i="1"/>
  <c r="DT276" i="1"/>
  <c r="DN276" i="1"/>
  <c r="DK276" i="1"/>
  <c r="DG276" i="1"/>
  <c r="DT275" i="1"/>
  <c r="DN275" i="1"/>
  <c r="DK275" i="1"/>
  <c r="DG275" i="1"/>
  <c r="DT274" i="1"/>
  <c r="EC274" i="1" s="1"/>
  <c r="DN274" i="1"/>
  <c r="DK274" i="1"/>
  <c r="DG274" i="1"/>
  <c r="DT273" i="1"/>
  <c r="EC273" i="1" s="1"/>
  <c r="DN273" i="1"/>
  <c r="DK273" i="1"/>
  <c r="DG273" i="1"/>
  <c r="DT272" i="1"/>
  <c r="DN272" i="1"/>
  <c r="DK272" i="1"/>
  <c r="DG272" i="1"/>
  <c r="DT271" i="1"/>
  <c r="EC271" i="1" s="1"/>
  <c r="DN271" i="1"/>
  <c r="DK271" i="1"/>
  <c r="DG271" i="1"/>
  <c r="DT270" i="1"/>
  <c r="DN270" i="1"/>
  <c r="DK270" i="1"/>
  <c r="DG270" i="1"/>
  <c r="DT269" i="1"/>
  <c r="DN269" i="1"/>
  <c r="DK269" i="1"/>
  <c r="DG269" i="1"/>
  <c r="DT268" i="1"/>
  <c r="DN268" i="1"/>
  <c r="DK268" i="1"/>
  <c r="DL268" i="1" s="1"/>
  <c r="DG268" i="1"/>
  <c r="DT267" i="1"/>
  <c r="EC267" i="1" s="1"/>
  <c r="DN267" i="1"/>
  <c r="DK267" i="1"/>
  <c r="DG267" i="1"/>
  <c r="DT266" i="1"/>
  <c r="DN266" i="1"/>
  <c r="DK266" i="1"/>
  <c r="DG266" i="1"/>
  <c r="EC265" i="1"/>
  <c r="DT265" i="1"/>
  <c r="DN265" i="1"/>
  <c r="DK265" i="1"/>
  <c r="DG265" i="1"/>
  <c r="DT264" i="1"/>
  <c r="DN264" i="1"/>
  <c r="DK264" i="1"/>
  <c r="DG264" i="1"/>
  <c r="DT263" i="1"/>
  <c r="DN263" i="1"/>
  <c r="DK263" i="1"/>
  <c r="DG263" i="1"/>
  <c r="DT262" i="1"/>
  <c r="EC262" i="1" s="1"/>
  <c r="DN262" i="1"/>
  <c r="DK262" i="1"/>
  <c r="DG262" i="1"/>
  <c r="DT261" i="1"/>
  <c r="DN261" i="1"/>
  <c r="DK261" i="1"/>
  <c r="DG261" i="1"/>
  <c r="DT260" i="1"/>
  <c r="EC260" i="1" s="1"/>
  <c r="DN260" i="1"/>
  <c r="DK260" i="1"/>
  <c r="DG260" i="1"/>
  <c r="DT259" i="1"/>
  <c r="DN259" i="1"/>
  <c r="DK259" i="1"/>
  <c r="DG259" i="1"/>
  <c r="DT258" i="1"/>
  <c r="EC258" i="1" s="1"/>
  <c r="DN258" i="1"/>
  <c r="DK258" i="1"/>
  <c r="DG258" i="1"/>
  <c r="DT257" i="1"/>
  <c r="DN257" i="1"/>
  <c r="DK257" i="1"/>
  <c r="DG257" i="1"/>
  <c r="DT256" i="1"/>
  <c r="EC256" i="1" s="1"/>
  <c r="DN256" i="1"/>
  <c r="DK256" i="1"/>
  <c r="DG256" i="1"/>
  <c r="DT255" i="1"/>
  <c r="DN255" i="1"/>
  <c r="DK255" i="1"/>
  <c r="DG255" i="1"/>
  <c r="DT254" i="1"/>
  <c r="EC254" i="1" s="1"/>
  <c r="DN254" i="1"/>
  <c r="DK254" i="1"/>
  <c r="DG254" i="1"/>
  <c r="EC253" i="1"/>
  <c r="DT253" i="1"/>
  <c r="DN253" i="1"/>
  <c r="DK253" i="1"/>
  <c r="DG253" i="1"/>
  <c r="DT252" i="1"/>
  <c r="EC252" i="1" s="1"/>
  <c r="DN252" i="1"/>
  <c r="DK252" i="1"/>
  <c r="DG252" i="1"/>
  <c r="DT251" i="1"/>
  <c r="DN251" i="1"/>
  <c r="DK251" i="1"/>
  <c r="DG251" i="1"/>
  <c r="DT250" i="1"/>
  <c r="EC250" i="1" s="1"/>
  <c r="DN250" i="1"/>
  <c r="DK250" i="1"/>
  <c r="DG250" i="1"/>
  <c r="DT249" i="1"/>
  <c r="DN249" i="1"/>
  <c r="DK249" i="1"/>
  <c r="DG249" i="1"/>
  <c r="DT248" i="1"/>
  <c r="EC248" i="1" s="1"/>
  <c r="DN248" i="1"/>
  <c r="DK248" i="1"/>
  <c r="DG248" i="1"/>
  <c r="DT247" i="1"/>
  <c r="DN247" i="1"/>
  <c r="DK247" i="1"/>
  <c r="DG247" i="1"/>
  <c r="EC246" i="1"/>
  <c r="DT246" i="1"/>
  <c r="DN246" i="1"/>
  <c r="DK246" i="1"/>
  <c r="DG246" i="1"/>
  <c r="DT245" i="1"/>
  <c r="EC245" i="1" s="1"/>
  <c r="DN245" i="1"/>
  <c r="DK245" i="1"/>
  <c r="DG245" i="1"/>
  <c r="DT244" i="1"/>
  <c r="EC244" i="1" s="1"/>
  <c r="DN244" i="1"/>
  <c r="DK244" i="1"/>
  <c r="DG244" i="1"/>
  <c r="DT243" i="1"/>
  <c r="DN243" i="1"/>
  <c r="DK243" i="1"/>
  <c r="DG243" i="1"/>
  <c r="DT242" i="1"/>
  <c r="EC242" i="1" s="1"/>
  <c r="DN242" i="1"/>
  <c r="DK242" i="1"/>
  <c r="DG242" i="1"/>
  <c r="EC241" i="1"/>
  <c r="DT241" i="1"/>
  <c r="DN241" i="1"/>
  <c r="DK241" i="1"/>
  <c r="DG241" i="1"/>
  <c r="DT240" i="1"/>
  <c r="EC240" i="1" s="1"/>
  <c r="DN240" i="1"/>
  <c r="DK240" i="1"/>
  <c r="DG240" i="1"/>
  <c r="DT239" i="1"/>
  <c r="DN239" i="1"/>
  <c r="DK239" i="1"/>
  <c r="DG239" i="1"/>
  <c r="DT238" i="1"/>
  <c r="EC238" i="1" s="1"/>
  <c r="DN238" i="1"/>
  <c r="DK238" i="1"/>
  <c r="DG238" i="1"/>
  <c r="DT237" i="1"/>
  <c r="DN237" i="1"/>
  <c r="DK237" i="1"/>
  <c r="DG237" i="1"/>
  <c r="DT236" i="1"/>
  <c r="EC236" i="1" s="1"/>
  <c r="DN236" i="1"/>
  <c r="DK236" i="1"/>
  <c r="DG236" i="1"/>
  <c r="DT235" i="1"/>
  <c r="DN235" i="1"/>
  <c r="DK235" i="1"/>
  <c r="DG235" i="1"/>
  <c r="EC234" i="1"/>
  <c r="DT234" i="1"/>
  <c r="DN234" i="1"/>
  <c r="DK234" i="1"/>
  <c r="DG234" i="1"/>
  <c r="DT233" i="1"/>
  <c r="EC233" i="1" s="1"/>
  <c r="DN233" i="1"/>
  <c r="DK233" i="1"/>
  <c r="DL233" i="1" s="1"/>
  <c r="DG233" i="1"/>
  <c r="DT232" i="1"/>
  <c r="EC232" i="1" s="1"/>
  <c r="DN232" i="1"/>
  <c r="DK232" i="1"/>
  <c r="DG232" i="1"/>
  <c r="DT231" i="1"/>
  <c r="DN231" i="1"/>
  <c r="DK231" i="1"/>
  <c r="DL231" i="1" s="1"/>
  <c r="DG231" i="1"/>
  <c r="DT230" i="1"/>
  <c r="EC230" i="1" s="1"/>
  <c r="DN230" i="1"/>
  <c r="DK230" i="1"/>
  <c r="DG230" i="1"/>
  <c r="DT229" i="1"/>
  <c r="EC229" i="1" s="1"/>
  <c r="DN229" i="1"/>
  <c r="DK229" i="1"/>
  <c r="DG229" i="1"/>
  <c r="DT228" i="1"/>
  <c r="EC228" i="1" s="1"/>
  <c r="DN228" i="1"/>
  <c r="DK228" i="1"/>
  <c r="DG228" i="1"/>
  <c r="DT227" i="1"/>
  <c r="DN227" i="1"/>
  <c r="DK227" i="1"/>
  <c r="DG227" i="1"/>
  <c r="EC226" i="1"/>
  <c r="DT226" i="1"/>
  <c r="DN226" i="1"/>
  <c r="DK226" i="1"/>
  <c r="DG226" i="1"/>
  <c r="EC225" i="1"/>
  <c r="DT225" i="1"/>
  <c r="DN225" i="1"/>
  <c r="DK225" i="1"/>
  <c r="DG225" i="1"/>
  <c r="DT224" i="1"/>
  <c r="DN224" i="1"/>
  <c r="DK224" i="1"/>
  <c r="DG224" i="1"/>
  <c r="DT223" i="1"/>
  <c r="EC223" i="1" s="1"/>
  <c r="DN223" i="1"/>
  <c r="DK223" i="1"/>
  <c r="DG223" i="1"/>
  <c r="DT222" i="1"/>
  <c r="DN222" i="1"/>
  <c r="DK222" i="1"/>
  <c r="DG222" i="1"/>
  <c r="DT221" i="1"/>
  <c r="DN221" i="1"/>
  <c r="DK221" i="1"/>
  <c r="DG221" i="1"/>
  <c r="DT220" i="1"/>
  <c r="DN220" i="1"/>
  <c r="DK220" i="1"/>
  <c r="DG220" i="1"/>
  <c r="DT219" i="1"/>
  <c r="EC219" i="1" s="1"/>
  <c r="DN219" i="1"/>
  <c r="DK219" i="1"/>
  <c r="DG219" i="1"/>
  <c r="DT218" i="1"/>
  <c r="DN218" i="1"/>
  <c r="DK218" i="1"/>
  <c r="DG218" i="1"/>
  <c r="DT217" i="1"/>
  <c r="EC217" i="1" s="1"/>
  <c r="DN217" i="1"/>
  <c r="DK217" i="1"/>
  <c r="DG217" i="1"/>
  <c r="DT216" i="1"/>
  <c r="DN216" i="1"/>
  <c r="DK216" i="1"/>
  <c r="DG216" i="1"/>
  <c r="DT215" i="1"/>
  <c r="EC215" i="1" s="1"/>
  <c r="DN215" i="1"/>
  <c r="DK215" i="1"/>
  <c r="DG215" i="1"/>
  <c r="DT214" i="1"/>
  <c r="DN214" i="1"/>
  <c r="DK214" i="1"/>
  <c r="DG214" i="1"/>
  <c r="DT213" i="1"/>
  <c r="DN213" i="1"/>
  <c r="DK213" i="1"/>
  <c r="DG213" i="1"/>
  <c r="DT212" i="1"/>
  <c r="DN212" i="1"/>
  <c r="DK212" i="1"/>
  <c r="DG212" i="1"/>
  <c r="EC211" i="1"/>
  <c r="DT211" i="1"/>
  <c r="DN211" i="1"/>
  <c r="DK211" i="1"/>
  <c r="DG211" i="1"/>
  <c r="DT210" i="1"/>
  <c r="DN210" i="1"/>
  <c r="DK210" i="1"/>
  <c r="DG210" i="1"/>
  <c r="DT209" i="1"/>
  <c r="EC209" i="1" s="1"/>
  <c r="DN209" i="1"/>
  <c r="DK209" i="1"/>
  <c r="DG209" i="1"/>
  <c r="EC208" i="1"/>
  <c r="DT208" i="1"/>
  <c r="DN208" i="1"/>
  <c r="DK208" i="1"/>
  <c r="DG208" i="1"/>
  <c r="DT207" i="1"/>
  <c r="DN207" i="1"/>
  <c r="DK207" i="1"/>
  <c r="DG207" i="1"/>
  <c r="DT206" i="1"/>
  <c r="DN206" i="1"/>
  <c r="DK206" i="1"/>
  <c r="DG206" i="1"/>
  <c r="DT205" i="1"/>
  <c r="EC205" i="1" s="1"/>
  <c r="DN205" i="1"/>
  <c r="DK205" i="1"/>
  <c r="DG205" i="1"/>
  <c r="DT204" i="1"/>
  <c r="DN204" i="1"/>
  <c r="DK204" i="1"/>
  <c r="DL204" i="1" s="1"/>
  <c r="DG204" i="1"/>
  <c r="DT203" i="1"/>
  <c r="DN203" i="1"/>
  <c r="DK203" i="1"/>
  <c r="DG203" i="1"/>
  <c r="DT202" i="1"/>
  <c r="DN202" i="1"/>
  <c r="DK202" i="1"/>
  <c r="DG202" i="1"/>
  <c r="DT201" i="1"/>
  <c r="EC201" i="1" s="1"/>
  <c r="DN201" i="1"/>
  <c r="DK201" i="1"/>
  <c r="DG201" i="1"/>
  <c r="DT200" i="1"/>
  <c r="EC200" i="1" s="1"/>
  <c r="DN200" i="1"/>
  <c r="DK200" i="1"/>
  <c r="DG200" i="1"/>
  <c r="DT199" i="1"/>
  <c r="DN199" i="1"/>
  <c r="DK199" i="1"/>
  <c r="DG199" i="1"/>
  <c r="DT198" i="1"/>
  <c r="DN198" i="1"/>
  <c r="DK198" i="1"/>
  <c r="DG198" i="1"/>
  <c r="DT197" i="1"/>
  <c r="EC197" i="1" s="1"/>
  <c r="DN197" i="1"/>
  <c r="DK197" i="1"/>
  <c r="DG197" i="1"/>
  <c r="DT196" i="1"/>
  <c r="EC196" i="1" s="1"/>
  <c r="DN196" i="1"/>
  <c r="DK196" i="1"/>
  <c r="DG196" i="1"/>
  <c r="DT195" i="1"/>
  <c r="DN195" i="1"/>
  <c r="DK195" i="1"/>
  <c r="DG195" i="1"/>
  <c r="DT194" i="1"/>
  <c r="DN194" i="1"/>
  <c r="DK194" i="1"/>
  <c r="DG194" i="1"/>
  <c r="DT193" i="1"/>
  <c r="EC193" i="1" s="1"/>
  <c r="DN193" i="1"/>
  <c r="DK193" i="1"/>
  <c r="DG193" i="1"/>
  <c r="EC192" i="1"/>
  <c r="DT192" i="1"/>
  <c r="DN192" i="1"/>
  <c r="DK192" i="1"/>
  <c r="DG192" i="1"/>
  <c r="DT191" i="1"/>
  <c r="DN191" i="1"/>
  <c r="DK191" i="1"/>
  <c r="DG191" i="1"/>
  <c r="DT190" i="1"/>
  <c r="DN190" i="1"/>
  <c r="DK190" i="1"/>
  <c r="DG190" i="1"/>
  <c r="DL190" i="1" s="1"/>
  <c r="DT189" i="1"/>
  <c r="EC189" i="1" s="1"/>
  <c r="DN189" i="1"/>
  <c r="DK189" i="1"/>
  <c r="DG189" i="1"/>
  <c r="DL189" i="1" s="1"/>
  <c r="EC188" i="1"/>
  <c r="DT188" i="1"/>
  <c r="DN188" i="1"/>
  <c r="DK188" i="1"/>
  <c r="DG188" i="1"/>
  <c r="DT187" i="1"/>
  <c r="DN187" i="1"/>
  <c r="DK187" i="1"/>
  <c r="DG187" i="1"/>
  <c r="DT186" i="1"/>
  <c r="EC186" i="1" s="1"/>
  <c r="DN186" i="1"/>
  <c r="DK186" i="1"/>
  <c r="DG186" i="1"/>
  <c r="DT185" i="1"/>
  <c r="EC185" i="1" s="1"/>
  <c r="DN185" i="1"/>
  <c r="DK185" i="1"/>
  <c r="DG185" i="1"/>
  <c r="DL185" i="1" s="1"/>
  <c r="DT184" i="1"/>
  <c r="EC184" i="1" s="1"/>
  <c r="DN184" i="1"/>
  <c r="DK184" i="1"/>
  <c r="DG184" i="1"/>
  <c r="DT183" i="1"/>
  <c r="EC183" i="1" s="1"/>
  <c r="DN183" i="1"/>
  <c r="DK183" i="1"/>
  <c r="DG183" i="1"/>
  <c r="DT182" i="1"/>
  <c r="DN182" i="1"/>
  <c r="DK182" i="1"/>
  <c r="DG182" i="1"/>
  <c r="DL182" i="1" s="1"/>
  <c r="DT181" i="1"/>
  <c r="EC181" i="1" s="1"/>
  <c r="DN181" i="1"/>
  <c r="DK181" i="1"/>
  <c r="DG181" i="1"/>
  <c r="DT180" i="1"/>
  <c r="EC180" i="1" s="1"/>
  <c r="DN180" i="1"/>
  <c r="DK180" i="1"/>
  <c r="DG180" i="1"/>
  <c r="DT179" i="1"/>
  <c r="DN179" i="1"/>
  <c r="DK179" i="1"/>
  <c r="DG179" i="1"/>
  <c r="DT178" i="1"/>
  <c r="EC178" i="1" s="1"/>
  <c r="DN178" i="1"/>
  <c r="DK178" i="1"/>
  <c r="DG178" i="1"/>
  <c r="DT177" i="1"/>
  <c r="EC177" i="1" s="1"/>
  <c r="DN177" i="1"/>
  <c r="DK177" i="1"/>
  <c r="DG177" i="1"/>
  <c r="DT176" i="1"/>
  <c r="EC176" i="1" s="1"/>
  <c r="DN176" i="1"/>
  <c r="DK176" i="1"/>
  <c r="DG176" i="1"/>
  <c r="DT175" i="1"/>
  <c r="EC175" i="1" s="1"/>
  <c r="DN175" i="1"/>
  <c r="DL175" i="1"/>
  <c r="DK175" i="1"/>
  <c r="DG175" i="1"/>
  <c r="DT174" i="1"/>
  <c r="EC174" i="1" s="1"/>
  <c r="DN174" i="1"/>
  <c r="DK174" i="1"/>
  <c r="DG174" i="1"/>
  <c r="DT173" i="1"/>
  <c r="EC173" i="1" s="1"/>
  <c r="DN173" i="1"/>
  <c r="DK173" i="1"/>
  <c r="DG173" i="1"/>
  <c r="DT172" i="1"/>
  <c r="EC172" i="1" s="1"/>
  <c r="DN172" i="1"/>
  <c r="DK172" i="1"/>
  <c r="DG172" i="1"/>
  <c r="DT171" i="1"/>
  <c r="EC171" i="1" s="1"/>
  <c r="DN171" i="1"/>
  <c r="DK171" i="1"/>
  <c r="DG171" i="1"/>
  <c r="DL171" i="1" s="1"/>
  <c r="DT170" i="1"/>
  <c r="EC170" i="1" s="1"/>
  <c r="DN170" i="1"/>
  <c r="DK170" i="1"/>
  <c r="DG170" i="1"/>
  <c r="DT169" i="1"/>
  <c r="DN169" i="1"/>
  <c r="DK169" i="1"/>
  <c r="DG169" i="1"/>
  <c r="DT168" i="1"/>
  <c r="EC168" i="1" s="1"/>
  <c r="DN168" i="1"/>
  <c r="DK168" i="1"/>
  <c r="DG168" i="1"/>
  <c r="DT167" i="1"/>
  <c r="EC167" i="1" s="1"/>
  <c r="DN167" i="1"/>
  <c r="DK167" i="1"/>
  <c r="DG167" i="1"/>
  <c r="DT166" i="1"/>
  <c r="EC166" i="1" s="1"/>
  <c r="DN166" i="1"/>
  <c r="DK166" i="1"/>
  <c r="DG166" i="1"/>
  <c r="DL166" i="1" s="1"/>
  <c r="DT165" i="1"/>
  <c r="DN165" i="1"/>
  <c r="DK165" i="1"/>
  <c r="DG165" i="1"/>
  <c r="DT164" i="1"/>
  <c r="EC164" i="1" s="1"/>
  <c r="DN164" i="1"/>
  <c r="DK164" i="1"/>
  <c r="DL164" i="1" s="1"/>
  <c r="DG164" i="1"/>
  <c r="DT163" i="1"/>
  <c r="EC163" i="1" s="1"/>
  <c r="DN163" i="1"/>
  <c r="DK163" i="1"/>
  <c r="DG163" i="1"/>
  <c r="DT162" i="1"/>
  <c r="EC162" i="1" s="1"/>
  <c r="DN162" i="1"/>
  <c r="DK162" i="1"/>
  <c r="DG162" i="1"/>
  <c r="DT161" i="1"/>
  <c r="DN161" i="1"/>
  <c r="DK161" i="1"/>
  <c r="DG161" i="1"/>
  <c r="DT160" i="1"/>
  <c r="EC160" i="1" s="1"/>
  <c r="DN160" i="1"/>
  <c r="DK160" i="1"/>
  <c r="DG160" i="1"/>
  <c r="DT159" i="1"/>
  <c r="EC159" i="1" s="1"/>
  <c r="DN159" i="1"/>
  <c r="DK159" i="1"/>
  <c r="DG159" i="1"/>
  <c r="DT158" i="1"/>
  <c r="DN158" i="1"/>
  <c r="DK158" i="1"/>
  <c r="DG158" i="1"/>
  <c r="DT157" i="1"/>
  <c r="DN157" i="1"/>
  <c r="DK157" i="1"/>
  <c r="DG157" i="1"/>
  <c r="DT156" i="1"/>
  <c r="EC156" i="1" s="1"/>
  <c r="DN156" i="1"/>
  <c r="DK156" i="1"/>
  <c r="DG156" i="1"/>
  <c r="DT155" i="1"/>
  <c r="EC155" i="1" s="1"/>
  <c r="DN155" i="1"/>
  <c r="DK155" i="1"/>
  <c r="DG155" i="1"/>
  <c r="DL155" i="1" s="1"/>
  <c r="DT154" i="1"/>
  <c r="EC154" i="1" s="1"/>
  <c r="DN154" i="1"/>
  <c r="DK154" i="1"/>
  <c r="DG154" i="1"/>
  <c r="DT153" i="1"/>
  <c r="DN153" i="1"/>
  <c r="DK153" i="1"/>
  <c r="DG153" i="1"/>
  <c r="DT152" i="1"/>
  <c r="EC152" i="1" s="1"/>
  <c r="DN152" i="1"/>
  <c r="DK152" i="1"/>
  <c r="DG152" i="1"/>
  <c r="DT151" i="1"/>
  <c r="EC151" i="1" s="1"/>
  <c r="DN151" i="1"/>
  <c r="DK151" i="1"/>
  <c r="DG151" i="1"/>
  <c r="DT150" i="1"/>
  <c r="EC150" i="1" s="1"/>
  <c r="DN150" i="1"/>
  <c r="DK150" i="1"/>
  <c r="DG150" i="1"/>
  <c r="DL150" i="1" s="1"/>
  <c r="DT149" i="1"/>
  <c r="DN149" i="1"/>
  <c r="DK149" i="1"/>
  <c r="DG149" i="1"/>
  <c r="DT148" i="1"/>
  <c r="EC148" i="1" s="1"/>
  <c r="DN148" i="1"/>
  <c r="DK148" i="1"/>
  <c r="DL148" i="1" s="1"/>
  <c r="DG148" i="1"/>
  <c r="DT147" i="1"/>
  <c r="EC147" i="1" s="1"/>
  <c r="DN147" i="1"/>
  <c r="DK147" i="1"/>
  <c r="DG147" i="1"/>
  <c r="EC146" i="1"/>
  <c r="DT146" i="1"/>
  <c r="DN146" i="1"/>
  <c r="DK146" i="1"/>
  <c r="DG146" i="1"/>
  <c r="DT145" i="1"/>
  <c r="DN145" i="1"/>
  <c r="DK145" i="1"/>
  <c r="DG145" i="1"/>
  <c r="DT144" i="1"/>
  <c r="EC144" i="1" s="1"/>
  <c r="DN144" i="1"/>
  <c r="DK144" i="1"/>
  <c r="DG144" i="1"/>
  <c r="DL144" i="1" s="1"/>
  <c r="DT143" i="1"/>
  <c r="EC143" i="1" s="1"/>
  <c r="DN143" i="1"/>
  <c r="DK143" i="1"/>
  <c r="DL143" i="1" s="1"/>
  <c r="DG143" i="1"/>
  <c r="DT142" i="1"/>
  <c r="EC142" i="1" s="1"/>
  <c r="DN142" i="1"/>
  <c r="DK142" i="1"/>
  <c r="DG142" i="1"/>
  <c r="DT141" i="1"/>
  <c r="EC141" i="1" s="1"/>
  <c r="DN141" i="1"/>
  <c r="DK141" i="1"/>
  <c r="DG141" i="1"/>
  <c r="DL141" i="1" s="1"/>
  <c r="DT140" i="1"/>
  <c r="EC140" i="1" s="1"/>
  <c r="DN140" i="1"/>
  <c r="DK140" i="1"/>
  <c r="DG140" i="1"/>
  <c r="DT139" i="1"/>
  <c r="EC139" i="1" s="1"/>
  <c r="DN139" i="1"/>
  <c r="DK139" i="1"/>
  <c r="DL139" i="1" s="1"/>
  <c r="DG139" i="1"/>
  <c r="DT138" i="1"/>
  <c r="EC138" i="1" s="1"/>
  <c r="DN138" i="1"/>
  <c r="DK138" i="1"/>
  <c r="DG138" i="1"/>
  <c r="DT137" i="1"/>
  <c r="EC137" i="1" s="1"/>
  <c r="DN137" i="1"/>
  <c r="DK137" i="1"/>
  <c r="DG137" i="1"/>
  <c r="DT136" i="1"/>
  <c r="EC136" i="1" s="1"/>
  <c r="DN136" i="1"/>
  <c r="DK136" i="1"/>
  <c r="DG136" i="1"/>
  <c r="DT135" i="1"/>
  <c r="EC135" i="1" s="1"/>
  <c r="DN135" i="1"/>
  <c r="DK135" i="1"/>
  <c r="DG135" i="1"/>
  <c r="DT134" i="1"/>
  <c r="EC134" i="1" s="1"/>
  <c r="DN134" i="1"/>
  <c r="DK134" i="1"/>
  <c r="DG134" i="1"/>
  <c r="DT133" i="1"/>
  <c r="EC133" i="1" s="1"/>
  <c r="DN133" i="1"/>
  <c r="DK133" i="1"/>
  <c r="DG133" i="1"/>
  <c r="DL133" i="1" s="1"/>
  <c r="DT132" i="1"/>
  <c r="EC132" i="1" s="1"/>
  <c r="DN132" i="1"/>
  <c r="DK132" i="1"/>
  <c r="DG132" i="1"/>
  <c r="DT131" i="1"/>
  <c r="EC131" i="1" s="1"/>
  <c r="DN131" i="1"/>
  <c r="DK131" i="1"/>
  <c r="DG131" i="1"/>
  <c r="DT130" i="1"/>
  <c r="EC130" i="1" s="1"/>
  <c r="DN130" i="1"/>
  <c r="DK130" i="1"/>
  <c r="DG130" i="1"/>
  <c r="DT129" i="1"/>
  <c r="EC129" i="1" s="1"/>
  <c r="DN129" i="1"/>
  <c r="DK129" i="1"/>
  <c r="DG129" i="1"/>
  <c r="DL129" i="1" s="1"/>
  <c r="DT128" i="1"/>
  <c r="EC128" i="1" s="1"/>
  <c r="DN128" i="1"/>
  <c r="DK128" i="1"/>
  <c r="DG128" i="1"/>
  <c r="DT127" i="1"/>
  <c r="EC127" i="1" s="1"/>
  <c r="DN127" i="1"/>
  <c r="DK127" i="1"/>
  <c r="DG127" i="1"/>
  <c r="DT126" i="1"/>
  <c r="DN126" i="1"/>
  <c r="DK126" i="1"/>
  <c r="DG126" i="1"/>
  <c r="DT125" i="1"/>
  <c r="EC125" i="1" s="1"/>
  <c r="DN125" i="1"/>
  <c r="DK125" i="1"/>
  <c r="DG125" i="1"/>
  <c r="DT124" i="1"/>
  <c r="EC124" i="1" s="1"/>
  <c r="DN124" i="1"/>
  <c r="DK124" i="1"/>
  <c r="DG124" i="1"/>
  <c r="DT123" i="1"/>
  <c r="EC123" i="1" s="1"/>
  <c r="DN123" i="1"/>
  <c r="DK123" i="1"/>
  <c r="DG123" i="1"/>
  <c r="DT122" i="1"/>
  <c r="EC122" i="1" s="1"/>
  <c r="DN122" i="1"/>
  <c r="DK122" i="1"/>
  <c r="DG122" i="1"/>
  <c r="DT121" i="1"/>
  <c r="EC121" i="1" s="1"/>
  <c r="DN121" i="1"/>
  <c r="DK121" i="1"/>
  <c r="DG121" i="1"/>
  <c r="DL121" i="1" s="1"/>
  <c r="DT120" i="1"/>
  <c r="EC120" i="1" s="1"/>
  <c r="DN120" i="1"/>
  <c r="DK120" i="1"/>
  <c r="DG120" i="1"/>
  <c r="DT119" i="1"/>
  <c r="EC119" i="1" s="1"/>
  <c r="DN119" i="1"/>
  <c r="DK119" i="1"/>
  <c r="DG119" i="1"/>
  <c r="DT118" i="1"/>
  <c r="EC118" i="1" s="1"/>
  <c r="DN118" i="1"/>
  <c r="DK118" i="1"/>
  <c r="DG118" i="1"/>
  <c r="DT117" i="1"/>
  <c r="EC117" i="1" s="1"/>
  <c r="DN117" i="1"/>
  <c r="DK117" i="1"/>
  <c r="DG117" i="1"/>
  <c r="DT116" i="1"/>
  <c r="EC116" i="1" s="1"/>
  <c r="DN116" i="1"/>
  <c r="DK116" i="1"/>
  <c r="DG116" i="1"/>
  <c r="DT115" i="1"/>
  <c r="DN115" i="1"/>
  <c r="DK115" i="1"/>
  <c r="DG115" i="1"/>
  <c r="DT114" i="1"/>
  <c r="EC114" i="1" s="1"/>
  <c r="DN114" i="1"/>
  <c r="DK114" i="1"/>
  <c r="DG114" i="1"/>
  <c r="DT113" i="1"/>
  <c r="EC113" i="1" s="1"/>
  <c r="DN113" i="1"/>
  <c r="DK113" i="1"/>
  <c r="DG113" i="1"/>
  <c r="DT112" i="1"/>
  <c r="EC112" i="1" s="1"/>
  <c r="DN112" i="1"/>
  <c r="DK112" i="1"/>
  <c r="DG112" i="1"/>
  <c r="DT111" i="1"/>
  <c r="DN111" i="1"/>
  <c r="DK111" i="1"/>
  <c r="DG111" i="1"/>
  <c r="DT110" i="1"/>
  <c r="EC110" i="1" s="1"/>
  <c r="DN110" i="1"/>
  <c r="DK110" i="1"/>
  <c r="DG110" i="1"/>
  <c r="DT109" i="1"/>
  <c r="DN109" i="1"/>
  <c r="DK109" i="1"/>
  <c r="DG109" i="1"/>
  <c r="DT108" i="1"/>
  <c r="EC108" i="1" s="1"/>
  <c r="DN108" i="1"/>
  <c r="DK108" i="1"/>
  <c r="DG108" i="1"/>
  <c r="DT107" i="1"/>
  <c r="DN107" i="1"/>
  <c r="DK107" i="1"/>
  <c r="DG107" i="1"/>
  <c r="DT106" i="1"/>
  <c r="EC106" i="1" s="1"/>
  <c r="DN106" i="1"/>
  <c r="DK106" i="1"/>
  <c r="DG106" i="1"/>
  <c r="DT105" i="1"/>
  <c r="EC105" i="1" s="1"/>
  <c r="DN105" i="1"/>
  <c r="DK105" i="1"/>
  <c r="DG105" i="1"/>
  <c r="DT104" i="1"/>
  <c r="EC104" i="1" s="1"/>
  <c r="DN104" i="1"/>
  <c r="DK104" i="1"/>
  <c r="DG104" i="1"/>
  <c r="DT103" i="1"/>
  <c r="DN103" i="1"/>
  <c r="DK103" i="1"/>
  <c r="DG103" i="1"/>
  <c r="DT102" i="1"/>
  <c r="EC102" i="1" s="1"/>
  <c r="DN102" i="1"/>
  <c r="DK102" i="1"/>
  <c r="DG102" i="1"/>
  <c r="DT101" i="1"/>
  <c r="EC101" i="1" s="1"/>
  <c r="DN101" i="1"/>
  <c r="DK101" i="1"/>
  <c r="DG101" i="1"/>
  <c r="DT100" i="1"/>
  <c r="EC100" i="1" s="1"/>
  <c r="DN100" i="1"/>
  <c r="DK100" i="1"/>
  <c r="DG100" i="1"/>
  <c r="DT99" i="1"/>
  <c r="DN99" i="1"/>
  <c r="DK99" i="1"/>
  <c r="DG99" i="1"/>
  <c r="DT98" i="1"/>
  <c r="EC98" i="1" s="1"/>
  <c r="DN98" i="1"/>
  <c r="DK98" i="1"/>
  <c r="DG98" i="1"/>
  <c r="DT97" i="1"/>
  <c r="EC97" i="1" s="1"/>
  <c r="DN97" i="1"/>
  <c r="DK97" i="1"/>
  <c r="DG97" i="1"/>
  <c r="DT96" i="1"/>
  <c r="EC96" i="1" s="1"/>
  <c r="DN96" i="1"/>
  <c r="DK96" i="1"/>
  <c r="DG96" i="1"/>
  <c r="DT95" i="1"/>
  <c r="DN95" i="1"/>
  <c r="DK95" i="1"/>
  <c r="DG95" i="1"/>
  <c r="DT94" i="1"/>
  <c r="EC94" i="1" s="1"/>
  <c r="DN94" i="1"/>
  <c r="DK94" i="1"/>
  <c r="DG94" i="1"/>
  <c r="DT93" i="1"/>
  <c r="EC93" i="1" s="1"/>
  <c r="DN93" i="1"/>
  <c r="DK93" i="1"/>
  <c r="DG93" i="1"/>
  <c r="DT92" i="1"/>
  <c r="EC92" i="1" s="1"/>
  <c r="DN92" i="1"/>
  <c r="DK92" i="1"/>
  <c r="DG92" i="1"/>
  <c r="DT91" i="1"/>
  <c r="DN91" i="1"/>
  <c r="DK91" i="1"/>
  <c r="DG91" i="1"/>
  <c r="DT90" i="1"/>
  <c r="EC90" i="1" s="1"/>
  <c r="DN90" i="1"/>
  <c r="DK90" i="1"/>
  <c r="DG90" i="1"/>
  <c r="DT89" i="1"/>
  <c r="EC89" i="1" s="1"/>
  <c r="DN89" i="1"/>
  <c r="DK89" i="1"/>
  <c r="DG89" i="1"/>
  <c r="DT88" i="1"/>
  <c r="EC88" i="1" s="1"/>
  <c r="DN88" i="1"/>
  <c r="DK88" i="1"/>
  <c r="DG88" i="1"/>
  <c r="DT87" i="1"/>
  <c r="DN87" i="1"/>
  <c r="DK87" i="1"/>
  <c r="DG87" i="1"/>
  <c r="DT86" i="1"/>
  <c r="EC86" i="1" s="1"/>
  <c r="DN86" i="1"/>
  <c r="DK86" i="1"/>
  <c r="DG86" i="1"/>
  <c r="DT85" i="1"/>
  <c r="EC85" i="1" s="1"/>
  <c r="DN85" i="1"/>
  <c r="DK85" i="1"/>
  <c r="DG85" i="1"/>
  <c r="DT84" i="1"/>
  <c r="EC84" i="1" s="1"/>
  <c r="DN84" i="1"/>
  <c r="DK84" i="1"/>
  <c r="DG84" i="1"/>
  <c r="DT83" i="1"/>
  <c r="DN83" i="1"/>
  <c r="DK83" i="1"/>
  <c r="DG83" i="1"/>
  <c r="DT82" i="1"/>
  <c r="EC82" i="1" s="1"/>
  <c r="DN82" i="1"/>
  <c r="DK82" i="1"/>
  <c r="DG82" i="1"/>
  <c r="DT81" i="1"/>
  <c r="EC81" i="1" s="1"/>
  <c r="DN81" i="1"/>
  <c r="DK81" i="1"/>
  <c r="DG81" i="1"/>
  <c r="DT80" i="1"/>
  <c r="EC80" i="1" s="1"/>
  <c r="DN80" i="1"/>
  <c r="DK80" i="1"/>
  <c r="DG80" i="1"/>
  <c r="DT79" i="1"/>
  <c r="DN79" i="1"/>
  <c r="DK79" i="1"/>
  <c r="DL79" i="1" s="1"/>
  <c r="DG79" i="1"/>
  <c r="DT78" i="1"/>
  <c r="EC78" i="1" s="1"/>
  <c r="DN78" i="1"/>
  <c r="DK78" i="1"/>
  <c r="DG78" i="1"/>
  <c r="DT77" i="1"/>
  <c r="EC77" i="1" s="1"/>
  <c r="DN77" i="1"/>
  <c r="DK77" i="1"/>
  <c r="DG77" i="1"/>
  <c r="DT76" i="1"/>
  <c r="EC76" i="1" s="1"/>
  <c r="DN76" i="1"/>
  <c r="DK76" i="1"/>
  <c r="DG76" i="1"/>
  <c r="DT75" i="1"/>
  <c r="EC75" i="1" s="1"/>
  <c r="DN75" i="1"/>
  <c r="DK75" i="1"/>
  <c r="DL75" i="1" s="1"/>
  <c r="DG75" i="1"/>
  <c r="DT74" i="1"/>
  <c r="EC74" i="1" s="1"/>
  <c r="DN74" i="1"/>
  <c r="DK74" i="1"/>
  <c r="DG74" i="1"/>
  <c r="DT73" i="1"/>
  <c r="DN73" i="1"/>
  <c r="DK73" i="1"/>
  <c r="DG73" i="1"/>
  <c r="DT72" i="1"/>
  <c r="DN72" i="1"/>
  <c r="DK72" i="1"/>
  <c r="DG72" i="1"/>
  <c r="DT71" i="1"/>
  <c r="EC71" i="1" s="1"/>
  <c r="DN71" i="1"/>
  <c r="DK71" i="1"/>
  <c r="DG71" i="1"/>
  <c r="DT70" i="1"/>
  <c r="DN70" i="1"/>
  <c r="DK70" i="1"/>
  <c r="DG70" i="1"/>
  <c r="DT69" i="1"/>
  <c r="DN69" i="1"/>
  <c r="DK69" i="1"/>
  <c r="DG69" i="1"/>
  <c r="DT68" i="1"/>
  <c r="DN68" i="1"/>
  <c r="DK68" i="1"/>
  <c r="DG68" i="1"/>
  <c r="DT67" i="1"/>
  <c r="EC67" i="1" s="1"/>
  <c r="DN67" i="1"/>
  <c r="DK67" i="1"/>
  <c r="DG67" i="1"/>
  <c r="DT66" i="1"/>
  <c r="DN66" i="1"/>
  <c r="DK66" i="1"/>
  <c r="DG66" i="1"/>
  <c r="DT65" i="1"/>
  <c r="EC65" i="1" s="1"/>
  <c r="DN65" i="1"/>
  <c r="DK65" i="1"/>
  <c r="DG65" i="1"/>
  <c r="DT64" i="1"/>
  <c r="DN64" i="1"/>
  <c r="DK64" i="1"/>
  <c r="DG64" i="1"/>
  <c r="DT63" i="1"/>
  <c r="EC63" i="1" s="1"/>
  <c r="DN63" i="1"/>
  <c r="DK63" i="1"/>
  <c r="DG63" i="1"/>
  <c r="DT62" i="1"/>
  <c r="EC62" i="1" s="1"/>
  <c r="DN62" i="1"/>
  <c r="DK62" i="1"/>
  <c r="DG62" i="1"/>
  <c r="DT61" i="1"/>
  <c r="DN61" i="1"/>
  <c r="DK61" i="1"/>
  <c r="DG61" i="1"/>
  <c r="DT60" i="1"/>
  <c r="DN60" i="1"/>
  <c r="DK60" i="1"/>
  <c r="DG60" i="1"/>
  <c r="DT59" i="1"/>
  <c r="EC59" i="1" s="1"/>
  <c r="DN59" i="1"/>
  <c r="DK59" i="1"/>
  <c r="DL59" i="1" s="1"/>
  <c r="DG59" i="1"/>
  <c r="DT58" i="1"/>
  <c r="EC58" i="1" s="1"/>
  <c r="DN58" i="1"/>
  <c r="DK58" i="1"/>
  <c r="DG58" i="1"/>
  <c r="DT57" i="1"/>
  <c r="EC57" i="1" s="1"/>
  <c r="DN57" i="1"/>
  <c r="DK57" i="1"/>
  <c r="DG57" i="1"/>
  <c r="DT56" i="1"/>
  <c r="DN56" i="1"/>
  <c r="DK56" i="1"/>
  <c r="DG56" i="1"/>
  <c r="DT55" i="1"/>
  <c r="EC55" i="1" s="1"/>
  <c r="DN55" i="1"/>
  <c r="DK55" i="1"/>
  <c r="DG55" i="1"/>
  <c r="DT54" i="1"/>
  <c r="EC54" i="1" s="1"/>
  <c r="DN54" i="1"/>
  <c r="DK54" i="1"/>
  <c r="DL54" i="1" s="1"/>
  <c r="DG54" i="1"/>
  <c r="DT53" i="1"/>
  <c r="EC53" i="1" s="1"/>
  <c r="DN53" i="1"/>
  <c r="DK53" i="1"/>
  <c r="DG53" i="1"/>
  <c r="DT52" i="1"/>
  <c r="EC52" i="1" s="1"/>
  <c r="DN52" i="1"/>
  <c r="DK52" i="1"/>
  <c r="DL52" i="1" s="1"/>
  <c r="DG52" i="1"/>
  <c r="DT51" i="1"/>
  <c r="EC51" i="1" s="1"/>
  <c r="DN51" i="1"/>
  <c r="DK51" i="1"/>
  <c r="DG51" i="1"/>
  <c r="DT50" i="1"/>
  <c r="EC50" i="1" s="1"/>
  <c r="DN50" i="1"/>
  <c r="DK50" i="1"/>
  <c r="DG50" i="1"/>
  <c r="DT49" i="1"/>
  <c r="EC49" i="1" s="1"/>
  <c r="DN49" i="1"/>
  <c r="DK49" i="1"/>
  <c r="DG49" i="1"/>
  <c r="DT48" i="1"/>
  <c r="EC48" i="1" s="1"/>
  <c r="DN48" i="1"/>
  <c r="DK48" i="1"/>
  <c r="DG48" i="1"/>
  <c r="DT47" i="1"/>
  <c r="EC47" i="1" s="1"/>
  <c r="DN47" i="1"/>
  <c r="DK47" i="1"/>
  <c r="DG47" i="1"/>
  <c r="DT46" i="1"/>
  <c r="DN46" i="1"/>
  <c r="DK46" i="1"/>
  <c r="DG46" i="1"/>
  <c r="DT45" i="1"/>
  <c r="EC45" i="1" s="1"/>
  <c r="DN45" i="1"/>
  <c r="DK45" i="1"/>
  <c r="DG45" i="1"/>
  <c r="DT44" i="1"/>
  <c r="EC44" i="1" s="1"/>
  <c r="DN44" i="1"/>
  <c r="DK44" i="1"/>
  <c r="DG44" i="1"/>
  <c r="DT43" i="1"/>
  <c r="EC43" i="1" s="1"/>
  <c r="DN43" i="1"/>
  <c r="DK43" i="1"/>
  <c r="DG43" i="1"/>
  <c r="DT42" i="1"/>
  <c r="EC42" i="1" s="1"/>
  <c r="DN42" i="1"/>
  <c r="DK42" i="1"/>
  <c r="DG42" i="1"/>
  <c r="DT41" i="1"/>
  <c r="EC41" i="1" s="1"/>
  <c r="DN41" i="1"/>
  <c r="DK41" i="1"/>
  <c r="DG41" i="1"/>
  <c r="DL41" i="1" s="1"/>
  <c r="DT40" i="1"/>
  <c r="EC40" i="1" s="1"/>
  <c r="DN40" i="1"/>
  <c r="DK40" i="1"/>
  <c r="DG40" i="1"/>
  <c r="DT39" i="1"/>
  <c r="EC39" i="1" s="1"/>
  <c r="DN39" i="1"/>
  <c r="DK39" i="1"/>
  <c r="DG39" i="1"/>
  <c r="DT38" i="1"/>
  <c r="EC38" i="1" s="1"/>
  <c r="DN38" i="1"/>
  <c r="DK38" i="1"/>
  <c r="DG38" i="1"/>
  <c r="DT37" i="1"/>
  <c r="EC37" i="1" s="1"/>
  <c r="DN37" i="1"/>
  <c r="DK37" i="1"/>
  <c r="DG37" i="1"/>
  <c r="DT36" i="1"/>
  <c r="EC36" i="1" s="1"/>
  <c r="DN36" i="1"/>
  <c r="DK36" i="1"/>
  <c r="DG36" i="1"/>
  <c r="DT35" i="1"/>
  <c r="EC35" i="1" s="1"/>
  <c r="DN35" i="1"/>
  <c r="DK35" i="1"/>
  <c r="DG35" i="1"/>
  <c r="DT34" i="1"/>
  <c r="EC34" i="1" s="1"/>
  <c r="DN34" i="1"/>
  <c r="DK34" i="1"/>
  <c r="DG34" i="1"/>
  <c r="DT33" i="1"/>
  <c r="EC33" i="1" s="1"/>
  <c r="DN33" i="1"/>
  <c r="DK33" i="1"/>
  <c r="DG33" i="1"/>
  <c r="DT32" i="1"/>
  <c r="EC32" i="1" s="1"/>
  <c r="DN32" i="1"/>
  <c r="DK32" i="1"/>
  <c r="DG32" i="1"/>
  <c r="DT31" i="1"/>
  <c r="EC31" i="1" s="1"/>
  <c r="DN31" i="1"/>
  <c r="DK31" i="1"/>
  <c r="DL31" i="1" s="1"/>
  <c r="DG31" i="1"/>
  <c r="DT30" i="1"/>
  <c r="EC30" i="1" s="1"/>
  <c r="DN30" i="1"/>
  <c r="DK30" i="1"/>
  <c r="DG30" i="1"/>
  <c r="EC29" i="1"/>
  <c r="DT29" i="1"/>
  <c r="DN29" i="1"/>
  <c r="DK29" i="1"/>
  <c r="DG29" i="1"/>
  <c r="DT28" i="1"/>
  <c r="EC28" i="1" s="1"/>
  <c r="DN28" i="1"/>
  <c r="DL28" i="1"/>
  <c r="DK28" i="1"/>
  <c r="DG28" i="1"/>
  <c r="DT27" i="1"/>
  <c r="EC27" i="1" s="1"/>
  <c r="DN27" i="1"/>
  <c r="DK27" i="1"/>
  <c r="DG27" i="1"/>
  <c r="DT26" i="1"/>
  <c r="DN26" i="1"/>
  <c r="DK26" i="1"/>
  <c r="DG26" i="1"/>
  <c r="DT25" i="1"/>
  <c r="EC25" i="1" s="1"/>
  <c r="DN25" i="1"/>
  <c r="DK25" i="1"/>
  <c r="DG25" i="1"/>
  <c r="DT24" i="1"/>
  <c r="EC24" i="1" s="1"/>
  <c r="DN24" i="1"/>
  <c r="DK24" i="1"/>
  <c r="DL24" i="1" s="1"/>
  <c r="DG24" i="1"/>
  <c r="DT23" i="1"/>
  <c r="DN23" i="1"/>
  <c r="DK23" i="1"/>
  <c r="DG23" i="1"/>
  <c r="EC22" i="1"/>
  <c r="DT22" i="1"/>
  <c r="DN22" i="1"/>
  <c r="DK22" i="1"/>
  <c r="DG22" i="1"/>
  <c r="DT21" i="1"/>
  <c r="EC21" i="1" s="1"/>
  <c r="DN21" i="1"/>
  <c r="DK21" i="1"/>
  <c r="DG21" i="1"/>
  <c r="DT20" i="1"/>
  <c r="EC20" i="1" s="1"/>
  <c r="DN20" i="1"/>
  <c r="DK20" i="1"/>
  <c r="DG20" i="1"/>
  <c r="DT19" i="1"/>
  <c r="DN19" i="1"/>
  <c r="DK19" i="1"/>
  <c r="DG19" i="1"/>
  <c r="DT18" i="1"/>
  <c r="EC18" i="1" s="1"/>
  <c r="DN18" i="1"/>
  <c r="DK18" i="1"/>
  <c r="DG18" i="1"/>
  <c r="DT17" i="1"/>
  <c r="DN17" i="1"/>
  <c r="DK17" i="1"/>
  <c r="DG17" i="1"/>
  <c r="DT16" i="1"/>
  <c r="EC16" i="1" s="1"/>
  <c r="DN16" i="1"/>
  <c r="DK16" i="1"/>
  <c r="DL16" i="1" s="1"/>
  <c r="DG16" i="1"/>
  <c r="DT15" i="1"/>
  <c r="EC15" i="1" s="1"/>
  <c r="DN15" i="1"/>
  <c r="DK15" i="1"/>
  <c r="DL15" i="1" s="1"/>
  <c r="DG15" i="1"/>
  <c r="DT14" i="1"/>
  <c r="DN14" i="1"/>
  <c r="DK14" i="1"/>
  <c r="DG14" i="1"/>
  <c r="DT13" i="1"/>
  <c r="EC13" i="1" s="1"/>
  <c r="DN13" i="1"/>
  <c r="DK13" i="1"/>
  <c r="DG13" i="1"/>
  <c r="DT12" i="1"/>
  <c r="EC12" i="1" s="1"/>
  <c r="DN12" i="1"/>
  <c r="DK12" i="1"/>
  <c r="DL12" i="1" s="1"/>
  <c r="DG12" i="1"/>
  <c r="DT11" i="1"/>
  <c r="EC11" i="1" s="1"/>
  <c r="DN11" i="1"/>
  <c r="DK11" i="1"/>
  <c r="DG11" i="1"/>
  <c r="DT10" i="1"/>
  <c r="DN10" i="1"/>
  <c r="DK10" i="1"/>
  <c r="DG10" i="1"/>
  <c r="AY450" i="1"/>
  <c r="AU450" i="1"/>
  <c r="DL40" i="1" l="1"/>
  <c r="DL115" i="1"/>
  <c r="DL116" i="1"/>
  <c r="DL117" i="1"/>
  <c r="EC126" i="1"/>
  <c r="DL135" i="1"/>
  <c r="DL174" i="1"/>
  <c r="DL177" i="1"/>
  <c r="DL183" i="1"/>
  <c r="DL192" i="1"/>
  <c r="DL197" i="1"/>
  <c r="DL198" i="1"/>
  <c r="EC204" i="1"/>
  <c r="DL208" i="1"/>
  <c r="DL216" i="1"/>
  <c r="DL217" i="1"/>
  <c r="DL240" i="1"/>
  <c r="DL245" i="1"/>
  <c r="EC261" i="1"/>
  <c r="DL265" i="1"/>
  <c r="DL274" i="1"/>
  <c r="EC275" i="1"/>
  <c r="EC279" i="1"/>
  <c r="DL286" i="1"/>
  <c r="DL298" i="1"/>
  <c r="EC350" i="1"/>
  <c r="DL384" i="1"/>
  <c r="EC388" i="1"/>
  <c r="EC415" i="1"/>
  <c r="EC417" i="1"/>
  <c r="EC431" i="1"/>
  <c r="DL237" i="1"/>
  <c r="DL261" i="1"/>
  <c r="DL264" i="1"/>
  <c r="DL304" i="1"/>
  <c r="DL318" i="1"/>
  <c r="DL337" i="1"/>
  <c r="DL360" i="1"/>
  <c r="DL361" i="1"/>
  <c r="DL369" i="1"/>
  <c r="EC379" i="1"/>
  <c r="DL387" i="1"/>
  <c r="DL403" i="1"/>
  <c r="DL404" i="1"/>
  <c r="DL123" i="1"/>
  <c r="DL124" i="1"/>
  <c r="DL125" i="1"/>
  <c r="DL127" i="1"/>
  <c r="DL128" i="1"/>
  <c r="DL131" i="1"/>
  <c r="DL132" i="1"/>
  <c r="DL152" i="1"/>
  <c r="DL179" i="1"/>
  <c r="DL205" i="1"/>
  <c r="DL206" i="1"/>
  <c r="DL219" i="1"/>
  <c r="DL220" i="1"/>
  <c r="EC222" i="1"/>
  <c r="DL257" i="1"/>
  <c r="DL260" i="1"/>
  <c r="DL353" i="1"/>
  <c r="DL357" i="1"/>
  <c r="DL366" i="1"/>
  <c r="DL372" i="1"/>
  <c r="D450" i="1"/>
  <c r="DL20" i="1"/>
  <c r="DL25" i="1"/>
  <c r="EC26" i="1"/>
  <c r="DL34" i="1"/>
  <c r="DL36" i="1"/>
  <c r="EC46" i="1"/>
  <c r="DL47" i="1"/>
  <c r="DL48" i="1"/>
  <c r="DL49" i="1"/>
  <c r="DL51" i="1"/>
  <c r="EC109" i="1"/>
  <c r="DL113" i="1"/>
  <c r="DL119" i="1"/>
  <c r="DL120" i="1"/>
  <c r="DL137" i="1"/>
  <c r="DL145" i="1"/>
  <c r="DL167" i="1"/>
  <c r="DL170" i="1"/>
  <c r="DL173" i="1"/>
  <c r="EC182" i="1"/>
  <c r="DL196" i="1"/>
  <c r="DL200" i="1"/>
  <c r="DL213" i="1"/>
  <c r="DL214" i="1"/>
  <c r="DL241" i="1"/>
  <c r="EC311" i="1"/>
  <c r="DL346" i="1"/>
  <c r="EC366" i="1"/>
  <c r="EC210" i="1"/>
  <c r="DL271" i="1"/>
  <c r="EC343" i="1"/>
  <c r="EC354" i="1"/>
  <c r="DL96" i="1"/>
  <c r="DL136" i="1"/>
  <c r="DL169" i="1"/>
  <c r="DL178" i="1"/>
  <c r="EC179" i="1"/>
  <c r="DL290" i="1"/>
  <c r="DL44" i="1"/>
  <c r="DL73" i="1"/>
  <c r="DL140" i="1"/>
  <c r="DL149" i="1"/>
  <c r="DL153" i="1"/>
  <c r="DL165" i="1"/>
  <c r="DL221" i="1"/>
  <c r="DL379" i="1"/>
  <c r="DL317" i="1"/>
  <c r="DL324" i="1"/>
  <c r="DL329" i="1"/>
  <c r="DL339" i="1"/>
  <c r="EC351" i="1"/>
  <c r="DL358" i="1"/>
  <c r="EC381" i="1"/>
  <c r="EC387" i="1"/>
  <c r="DL390" i="1"/>
  <c r="DL394" i="1"/>
  <c r="DL406" i="1"/>
  <c r="DL420" i="1"/>
  <c r="EC443" i="1"/>
  <c r="DL181" i="1"/>
  <c r="DL186" i="1"/>
  <c r="DL187" i="1"/>
  <c r="DL191" i="1"/>
  <c r="DL193" i="1"/>
  <c r="DL194" i="1"/>
  <c r="DL195" i="1"/>
  <c r="DL199" i="1"/>
  <c r="DL201" i="1"/>
  <c r="DL202" i="1"/>
  <c r="DL203" i="1"/>
  <c r="DL207" i="1"/>
  <c r="DL209" i="1"/>
  <c r="DL211" i="1"/>
  <c r="DL218" i="1"/>
  <c r="DL225" i="1"/>
  <c r="DL232" i="1"/>
  <c r="DL249" i="1"/>
  <c r="DL284" i="1"/>
  <c r="DL292" i="1"/>
  <c r="DL320" i="1"/>
  <c r="DL330" i="1"/>
  <c r="DL333" i="1"/>
  <c r="DL334" i="1"/>
  <c r="DL362" i="1"/>
  <c r="DL364" i="1"/>
  <c r="DL365" i="1"/>
  <c r="DL402" i="1"/>
  <c r="DL419" i="1"/>
  <c r="DL430" i="1"/>
  <c r="EC435" i="1"/>
  <c r="DL440" i="1"/>
  <c r="DL276" i="1"/>
  <c r="DL312" i="1"/>
  <c r="EC17" i="1"/>
  <c r="DK450" i="1"/>
  <c r="CF4" i="1" s="1"/>
  <c r="EC14" i="1"/>
  <c r="G450" i="1"/>
  <c r="S450" i="1"/>
  <c r="AX450" i="1"/>
  <c r="DL11" i="1"/>
  <c r="DL21" i="1"/>
  <c r="DL27" i="1"/>
  <c r="DL30" i="1"/>
  <c r="DL37" i="1"/>
  <c r="DL43" i="1"/>
  <c r="DL46" i="1"/>
  <c r="DL53" i="1"/>
  <c r="DL55" i="1"/>
  <c r="DL56" i="1"/>
  <c r="EC61" i="1"/>
  <c r="DL65" i="1"/>
  <c r="EC66" i="1"/>
  <c r="DL68" i="1"/>
  <c r="EC73" i="1"/>
  <c r="DL77" i="1"/>
  <c r="DL81" i="1"/>
  <c r="DL83" i="1"/>
  <c r="DL85" i="1"/>
  <c r="DL87" i="1"/>
  <c r="DL89" i="1"/>
  <c r="DL91" i="1"/>
  <c r="DL93" i="1"/>
  <c r="DL95" i="1"/>
  <c r="DL97" i="1"/>
  <c r="DL99" i="1"/>
  <c r="DL101" i="1"/>
  <c r="DL103" i="1"/>
  <c r="DL105" i="1"/>
  <c r="DL107" i="1"/>
  <c r="DL109" i="1"/>
  <c r="DL111" i="1"/>
  <c r="DL50" i="1"/>
  <c r="DL61" i="1"/>
  <c r="DL63" i="1"/>
  <c r="DL64" i="1"/>
  <c r="DL66" i="1"/>
  <c r="EC69" i="1"/>
  <c r="EC70" i="1"/>
  <c r="EC10" i="1"/>
  <c r="DL13" i="1"/>
  <c r="DL19" i="1"/>
  <c r="DL29" i="1"/>
  <c r="DL32" i="1"/>
  <c r="DL35" i="1"/>
  <c r="DL38" i="1"/>
  <c r="DL45" i="1"/>
  <c r="DL60" i="1"/>
  <c r="DL69" i="1"/>
  <c r="DL70" i="1"/>
  <c r="DL76" i="1"/>
  <c r="DL80" i="1"/>
  <c r="DL84" i="1"/>
  <c r="DL88" i="1"/>
  <c r="DL92" i="1"/>
  <c r="DL100" i="1"/>
  <c r="DL104" i="1"/>
  <c r="DL108" i="1"/>
  <c r="DL112" i="1"/>
  <c r="DL17" i="1"/>
  <c r="DL23" i="1"/>
  <c r="DL33" i="1"/>
  <c r="DL39" i="1"/>
  <c r="DL42" i="1"/>
  <c r="DL72" i="1"/>
  <c r="DL118" i="1"/>
  <c r="DL122" i="1"/>
  <c r="DL126" i="1"/>
  <c r="DL130" i="1"/>
  <c r="DL134" i="1"/>
  <c r="DL138" i="1"/>
  <c r="DL142" i="1"/>
  <c r="DL154" i="1"/>
  <c r="DL157" i="1"/>
  <c r="DL161" i="1"/>
  <c r="EC191" i="1"/>
  <c r="EC199" i="1"/>
  <c r="EC207" i="1"/>
  <c r="DL235" i="1"/>
  <c r="EC237" i="1"/>
  <c r="EC377" i="1"/>
  <c r="EC384" i="1"/>
  <c r="EC439" i="1"/>
  <c r="EC190" i="1"/>
  <c r="EC198" i="1"/>
  <c r="EC206" i="1"/>
  <c r="EC213" i="1"/>
  <c r="EC218" i="1"/>
  <c r="EC249" i="1"/>
  <c r="EC266" i="1"/>
  <c r="EC269" i="1"/>
  <c r="DL282" i="1"/>
  <c r="DL146" i="1"/>
  <c r="EC158" i="1"/>
  <c r="DL162" i="1"/>
  <c r="EC187" i="1"/>
  <c r="EC195" i="1"/>
  <c r="EC203" i="1"/>
  <c r="DL210" i="1"/>
  <c r="EC221" i="1"/>
  <c r="DL229" i="1"/>
  <c r="DL158" i="1"/>
  <c r="DL159" i="1"/>
  <c r="DL172" i="1"/>
  <c r="DL176" i="1"/>
  <c r="DL180" i="1"/>
  <c r="DL184" i="1"/>
  <c r="DL188" i="1"/>
  <c r="EC194" i="1"/>
  <c r="EC202" i="1"/>
  <c r="DL212" i="1"/>
  <c r="EC214" i="1"/>
  <c r="DL228" i="1"/>
  <c r="DL223" i="1"/>
  <c r="DL227" i="1"/>
  <c r="DL244" i="1"/>
  <c r="DL253" i="1"/>
  <c r="DL350" i="1"/>
  <c r="DL370" i="1"/>
  <c r="DL236" i="1"/>
  <c r="EC257" i="1"/>
  <c r="DL296" i="1"/>
  <c r="DL376" i="1"/>
  <c r="DL256" i="1"/>
  <c r="DL275" i="1"/>
  <c r="DL300" i="1"/>
  <c r="DL321" i="1"/>
  <c r="DL347" i="1"/>
  <c r="DL354" i="1"/>
  <c r="DL448" i="1"/>
  <c r="DL248" i="1"/>
  <c r="DL288" i="1"/>
  <c r="DL294" i="1"/>
  <c r="DL314" i="1"/>
  <c r="DL325" i="1"/>
  <c r="DL328" i="1"/>
  <c r="DL335" i="1"/>
  <c r="EC339" i="1"/>
  <c r="DL341" i="1"/>
  <c r="DL345" i="1"/>
  <c r="DL355" i="1"/>
  <c r="DL386" i="1"/>
  <c r="DL423" i="1"/>
  <c r="DL252" i="1"/>
  <c r="DL272" i="1"/>
  <c r="DL278" i="1"/>
  <c r="DL310" i="1"/>
  <c r="DL332" i="1"/>
  <c r="DL342" i="1"/>
  <c r="DL373" i="1"/>
  <c r="DL428" i="1"/>
  <c r="DL435" i="1"/>
  <c r="EC440" i="1"/>
  <c r="DL443" i="1"/>
  <c r="DL380" i="1"/>
  <c r="DL393" i="1"/>
  <c r="DL412" i="1"/>
  <c r="DL414" i="1"/>
  <c r="DL421" i="1"/>
  <c r="DL426" i="1"/>
  <c r="DL434" i="1"/>
  <c r="DL439" i="1"/>
  <c r="DL446" i="1"/>
  <c r="DL447" i="1"/>
  <c r="DL306" i="1"/>
  <c r="DL308" i="1"/>
  <c r="DL340" i="1"/>
  <c r="DL349" i="1"/>
  <c r="DL438" i="1"/>
  <c r="DL442" i="1"/>
  <c r="P450" i="1"/>
  <c r="AV450" i="1"/>
  <c r="DL14" i="1"/>
  <c r="DL18" i="1"/>
  <c r="EC19" i="1"/>
  <c r="DL22" i="1"/>
  <c r="EC23" i="1"/>
  <c r="DL26" i="1"/>
  <c r="F450" i="1"/>
  <c r="Q450" i="1"/>
  <c r="AW450" i="1"/>
  <c r="CD450" i="1"/>
  <c r="DN450" i="1"/>
  <c r="DL57" i="1"/>
  <c r="DL62" i="1"/>
  <c r="DL71" i="1"/>
  <c r="EC72" i="1"/>
  <c r="CF450" i="1"/>
  <c r="DG450" i="1"/>
  <c r="DT450" i="1"/>
  <c r="EC60" i="1"/>
  <c r="EC56" i="1"/>
  <c r="EC64" i="1"/>
  <c r="DL78" i="1"/>
  <c r="DL82" i="1"/>
  <c r="DL86" i="1"/>
  <c r="DL90" i="1"/>
  <c r="DL94" i="1"/>
  <c r="DL98" i="1"/>
  <c r="DL102" i="1"/>
  <c r="DL106" i="1"/>
  <c r="DL110" i="1"/>
  <c r="DL114" i="1"/>
  <c r="E450" i="1"/>
  <c r="AZ450" i="1"/>
  <c r="DL10" i="1"/>
  <c r="DL58" i="1"/>
  <c r="DL67" i="1"/>
  <c r="EC68" i="1"/>
  <c r="DL74" i="1"/>
  <c r="EC79" i="1"/>
  <c r="EC83" i="1"/>
  <c r="EC87" i="1"/>
  <c r="EC91" i="1"/>
  <c r="EC95" i="1"/>
  <c r="EC99" i="1"/>
  <c r="EC103" i="1"/>
  <c r="EC107" i="1"/>
  <c r="EC111" i="1"/>
  <c r="EC115" i="1"/>
  <c r="EC149" i="1"/>
  <c r="EC165" i="1"/>
  <c r="EC145" i="1"/>
  <c r="EC153" i="1"/>
  <c r="DL147" i="1"/>
  <c r="DL156" i="1"/>
  <c r="EC157" i="1"/>
  <c r="DL163" i="1"/>
  <c r="DL168" i="1"/>
  <c r="DL151" i="1"/>
  <c r="DL160" i="1"/>
  <c r="EC161" i="1"/>
  <c r="EC169" i="1"/>
  <c r="EC220" i="1"/>
  <c r="EC231" i="1"/>
  <c r="EC235" i="1"/>
  <c r="DL238" i="1"/>
  <c r="DL242" i="1"/>
  <c r="DL246" i="1"/>
  <c r="DL250" i="1"/>
  <c r="DL254" i="1"/>
  <c r="DL258" i="1"/>
  <c r="DL262" i="1"/>
  <c r="EC263" i="1"/>
  <c r="EC224" i="1"/>
  <c r="DL226" i="1"/>
  <c r="EC239" i="1"/>
  <c r="EC243" i="1"/>
  <c r="EC247" i="1"/>
  <c r="EC251" i="1"/>
  <c r="EC255" i="1"/>
  <c r="EC259" i="1"/>
  <c r="EC212" i="1"/>
  <c r="EC227" i="1"/>
  <c r="DL266" i="1"/>
  <c r="EC272" i="1"/>
  <c r="DL215" i="1"/>
  <c r="EC216" i="1"/>
  <c r="DL222" i="1"/>
  <c r="DL224" i="1"/>
  <c r="DL230" i="1"/>
  <c r="DL234" i="1"/>
  <c r="DL239" i="1"/>
  <c r="DL243" i="1"/>
  <c r="DL247" i="1"/>
  <c r="DL251" i="1"/>
  <c r="DL255" i="1"/>
  <c r="DL259" i="1"/>
  <c r="EC270" i="1"/>
  <c r="DL287" i="1"/>
  <c r="EC278" i="1"/>
  <c r="DL285" i="1"/>
  <c r="DL289" i="1"/>
  <c r="EC292" i="1"/>
  <c r="EC264" i="1"/>
  <c r="EC276" i="1"/>
  <c r="DL263" i="1"/>
  <c r="DL269" i="1"/>
  <c r="DL270" i="1"/>
  <c r="DL273" i="1"/>
  <c r="DL283" i="1"/>
  <c r="DL267" i="1"/>
  <c r="EC268" i="1"/>
  <c r="DL277" i="1"/>
  <c r="EC280" i="1"/>
  <c r="EC282" i="1"/>
  <c r="DL291" i="1"/>
  <c r="DL293" i="1"/>
  <c r="EC296" i="1"/>
  <c r="EC298" i="1"/>
  <c r="DL307" i="1"/>
  <c r="DL309" i="1"/>
  <c r="EC312" i="1"/>
  <c r="EC314" i="1"/>
  <c r="DL319" i="1"/>
  <c r="DL323" i="1"/>
  <c r="DL327" i="1"/>
  <c r="DL331" i="1"/>
  <c r="DL343" i="1"/>
  <c r="EC294" i="1"/>
  <c r="DL303" i="1"/>
  <c r="DL305" i="1"/>
  <c r="EC308" i="1"/>
  <c r="EC310" i="1"/>
  <c r="EC320" i="1"/>
  <c r="EC324" i="1"/>
  <c r="EC328" i="1"/>
  <c r="EC332" i="1"/>
  <c r="EC349" i="1"/>
  <c r="EC288" i="1"/>
  <c r="EC290" i="1"/>
  <c r="DL299" i="1"/>
  <c r="DL301" i="1"/>
  <c r="EC304" i="1"/>
  <c r="EC306" i="1"/>
  <c r="DL315" i="1"/>
  <c r="EC335" i="1"/>
  <c r="DL338" i="1"/>
  <c r="DL348" i="1"/>
  <c r="DL279" i="1"/>
  <c r="DL281" i="1"/>
  <c r="EC284" i="1"/>
  <c r="EC286" i="1"/>
  <c r="DL295" i="1"/>
  <c r="DL297" i="1"/>
  <c r="EC300" i="1"/>
  <c r="EC302" i="1"/>
  <c r="DL311" i="1"/>
  <c r="DL313" i="1"/>
  <c r="EC316" i="1"/>
  <c r="DL352" i="1"/>
  <c r="EC353" i="1"/>
  <c r="DL359" i="1"/>
  <c r="DL363" i="1"/>
  <c r="DL367" i="1"/>
  <c r="EC368" i="1"/>
  <c r="EC371" i="1"/>
  <c r="EC341" i="1"/>
  <c r="EC360" i="1"/>
  <c r="EC364" i="1"/>
  <c r="DL336" i="1"/>
  <c r="EC337" i="1"/>
  <c r="DL344" i="1"/>
  <c r="EC345" i="1"/>
  <c r="DL351" i="1"/>
  <c r="DL371" i="1"/>
  <c r="EC373" i="1"/>
  <c r="EC378" i="1"/>
  <c r="DL388" i="1"/>
  <c r="DL375" i="1"/>
  <c r="DL374" i="1"/>
  <c r="DL391" i="1"/>
  <c r="DL368" i="1"/>
  <c r="EC369" i="1"/>
  <c r="DL377" i="1"/>
  <c r="DL381" i="1"/>
  <c r="EC382" i="1"/>
  <c r="DL383" i="1"/>
  <c r="EC385" i="1"/>
  <c r="EC392" i="1"/>
  <c r="EC394" i="1"/>
  <c r="EC401" i="1"/>
  <c r="DL392" i="1"/>
  <c r="DL400" i="1"/>
  <c r="DL409" i="1"/>
  <c r="DL411" i="1"/>
  <c r="EC414" i="1"/>
  <c r="DL417" i="1"/>
  <c r="DL418" i="1"/>
  <c r="EC421" i="1"/>
  <c r="DL397" i="1"/>
  <c r="EC398" i="1"/>
  <c r="DL405" i="1"/>
  <c r="DL407" i="1"/>
  <c r="EC410" i="1"/>
  <c r="EC412" i="1"/>
  <c r="DL424" i="1"/>
  <c r="DL385" i="1"/>
  <c r="EC386" i="1"/>
  <c r="DL395" i="1"/>
  <c r="DL401" i="1"/>
  <c r="EC402" i="1"/>
  <c r="EC406" i="1"/>
  <c r="EC408" i="1"/>
  <c r="EC418" i="1"/>
  <c r="EC426" i="1"/>
  <c r="DL389" i="1"/>
  <c r="EC390" i="1"/>
  <c r="DL399" i="1"/>
  <c r="EC404" i="1"/>
  <c r="DL413" i="1"/>
  <c r="DL415" i="1"/>
  <c r="DL416" i="1"/>
  <c r="DL425" i="1"/>
  <c r="EC419" i="1"/>
  <c r="EC446" i="1"/>
  <c r="DL422" i="1"/>
  <c r="EC423" i="1"/>
  <c r="DL444" i="1"/>
  <c r="EC434" i="1"/>
  <c r="DL433" i="1"/>
  <c r="DL429" i="1"/>
  <c r="EC430" i="1"/>
  <c r="DL437" i="1"/>
  <c r="EC438" i="1"/>
  <c r="DL432" i="1"/>
  <c r="DL441" i="1"/>
  <c r="EC442" i="1"/>
  <c r="DL431" i="1"/>
  <c r="DL436" i="1"/>
  <c r="DL445" i="1"/>
  <c r="R450" i="1" l="1"/>
  <c r="W454" i="1" s="1"/>
  <c r="J450" i="1"/>
  <c r="DL450" i="1"/>
  <c r="CI450" i="1"/>
  <c r="CJ450" i="1" s="1"/>
  <c r="H450" i="1"/>
  <c r="W450" i="1" l="1"/>
  <c r="CF5" i="1"/>
  <c r="H452" i="1"/>
  <c r="CG4" i="1" l="1"/>
  <c r="CG5" i="1" s="1"/>
  <c r="CH4" i="1" s="1"/>
  <c r="CH5" i="1" s="1"/>
  <c r="T45" i="1" l="1"/>
  <c r="U45" i="1" s="1"/>
  <c r="L45" i="1"/>
  <c r="N45" i="1" s="1"/>
  <c r="T447" i="1"/>
  <c r="U447" i="1" s="1"/>
  <c r="L447" i="1"/>
  <c r="N447" i="1" s="1"/>
  <c r="T364" i="1"/>
  <c r="U364" i="1" s="1"/>
  <c r="L364" i="1"/>
  <c r="N364" i="1" s="1"/>
  <c r="T433" i="1"/>
  <c r="U433" i="1" s="1"/>
  <c r="L433" i="1"/>
  <c r="N433" i="1" s="1"/>
  <c r="T333" i="1"/>
  <c r="U333" i="1" s="1"/>
  <c r="L333" i="1"/>
  <c r="N333" i="1" s="1"/>
  <c r="T368" i="1"/>
  <c r="U368" i="1" s="1"/>
  <c r="L368" i="1"/>
  <c r="N368" i="1" s="1"/>
  <c r="T298" i="1"/>
  <c r="U298" i="1" s="1"/>
  <c r="L298" i="1"/>
  <c r="N298" i="1" s="1"/>
  <c r="T191" i="1"/>
  <c r="U191" i="1" s="1"/>
  <c r="L191" i="1"/>
  <c r="N191" i="1" s="1"/>
  <c r="T409" i="1"/>
  <c r="U409" i="1" s="1"/>
  <c r="L409" i="1"/>
  <c r="N409" i="1" s="1"/>
  <c r="T316" i="1"/>
  <c r="U316" i="1" s="1"/>
  <c r="L316" i="1"/>
  <c r="N316" i="1" s="1"/>
  <c r="T386" i="1"/>
  <c r="U386" i="1" s="1"/>
  <c r="L386" i="1"/>
  <c r="N386" i="1" s="1"/>
  <c r="T306" i="1"/>
  <c r="U306" i="1" s="1"/>
  <c r="L306" i="1"/>
  <c r="N306" i="1" s="1"/>
  <c r="T267" i="1"/>
  <c r="U267" i="1" s="1"/>
  <c r="L267" i="1"/>
  <c r="N267" i="1" s="1"/>
  <c r="T317" i="1"/>
  <c r="U317" i="1" s="1"/>
  <c r="L317" i="1"/>
  <c r="N317" i="1" s="1"/>
  <c r="T422" i="1"/>
  <c r="U422" i="1" s="1"/>
  <c r="L422" i="1"/>
  <c r="N422" i="1" s="1"/>
  <c r="T370" i="1"/>
  <c r="U370" i="1" s="1"/>
  <c r="L370" i="1"/>
  <c r="N370" i="1" s="1"/>
  <c r="T203" i="1"/>
  <c r="U203" i="1" s="1"/>
  <c r="L203" i="1"/>
  <c r="N203" i="1" s="1"/>
  <c r="T436" i="1"/>
  <c r="U436" i="1" s="1"/>
  <c r="L436" i="1"/>
  <c r="N436" i="1" s="1"/>
  <c r="T303" i="1"/>
  <c r="U303" i="1" s="1"/>
  <c r="L303" i="1"/>
  <c r="N303" i="1" s="1"/>
  <c r="T246" i="1"/>
  <c r="U246" i="1" s="1"/>
  <c r="L246" i="1"/>
  <c r="N246" i="1" s="1"/>
  <c r="T235" i="1"/>
  <c r="U235" i="1" s="1"/>
  <c r="L235" i="1"/>
  <c r="N235" i="1" s="1"/>
  <c r="T187" i="1"/>
  <c r="U187" i="1" s="1"/>
  <c r="L187" i="1"/>
  <c r="N187" i="1" s="1"/>
  <c r="T122" i="1"/>
  <c r="U122" i="1" s="1"/>
  <c r="L122" i="1"/>
  <c r="N122" i="1" s="1"/>
  <c r="T121" i="1"/>
  <c r="U121" i="1" s="1"/>
  <c r="L121" i="1"/>
  <c r="N121" i="1" s="1"/>
  <c r="T117" i="1"/>
  <c r="U117" i="1" s="1"/>
  <c r="L117" i="1"/>
  <c r="N117" i="1" s="1"/>
  <c r="T63" i="1"/>
  <c r="U63" i="1" s="1"/>
  <c r="L63" i="1"/>
  <c r="N63" i="1" s="1"/>
  <c r="T434" i="1"/>
  <c r="U434" i="1" s="1"/>
  <c r="L434" i="1"/>
  <c r="N434" i="1" s="1"/>
  <c r="T407" i="1"/>
  <c r="U407" i="1" s="1"/>
  <c r="L407" i="1"/>
  <c r="N407" i="1" s="1"/>
  <c r="T401" i="1"/>
  <c r="U401" i="1" s="1"/>
  <c r="L401" i="1"/>
  <c r="N401" i="1" s="1"/>
  <c r="T349" i="1"/>
  <c r="U349" i="1" s="1"/>
  <c r="L349" i="1"/>
  <c r="N349" i="1" s="1"/>
  <c r="T314" i="1"/>
  <c r="U314" i="1" s="1"/>
  <c r="L314" i="1"/>
  <c r="N314" i="1" s="1"/>
  <c r="T432" i="1"/>
  <c r="U432" i="1" s="1"/>
  <c r="L432" i="1"/>
  <c r="N432" i="1" s="1"/>
  <c r="T408" i="1"/>
  <c r="U408" i="1" s="1"/>
  <c r="L408" i="1"/>
  <c r="N408" i="1" s="1"/>
  <c r="T372" i="1"/>
  <c r="U372" i="1" s="1"/>
  <c r="L372" i="1"/>
  <c r="N372" i="1" s="1"/>
  <c r="T356" i="1"/>
  <c r="U356" i="1" s="1"/>
  <c r="L356" i="1"/>
  <c r="N356" i="1" s="1"/>
  <c r="T338" i="1"/>
  <c r="U338" i="1" s="1"/>
  <c r="L338" i="1"/>
  <c r="N338" i="1" s="1"/>
  <c r="T328" i="1"/>
  <c r="U328" i="1" s="1"/>
  <c r="L328" i="1"/>
  <c r="N328" i="1" s="1"/>
  <c r="T302" i="1"/>
  <c r="U302" i="1" s="1"/>
  <c r="L302" i="1"/>
  <c r="N302" i="1" s="1"/>
  <c r="T251" i="1"/>
  <c r="U251" i="1" s="1"/>
  <c r="L251" i="1"/>
  <c r="N251" i="1" s="1"/>
  <c r="T214" i="1"/>
  <c r="U214" i="1" s="1"/>
  <c r="L214" i="1"/>
  <c r="N214" i="1" s="1"/>
  <c r="T404" i="1"/>
  <c r="U404" i="1" s="1"/>
  <c r="L404" i="1"/>
  <c r="N404" i="1" s="1"/>
  <c r="T412" i="1"/>
  <c r="U412" i="1" s="1"/>
  <c r="L412" i="1"/>
  <c r="N412" i="1" s="1"/>
  <c r="T413" i="1"/>
  <c r="U413" i="1" s="1"/>
  <c r="L413" i="1"/>
  <c r="N413" i="1" s="1"/>
  <c r="T337" i="1"/>
  <c r="U337" i="1" s="1"/>
  <c r="L337" i="1"/>
  <c r="N337" i="1" s="1"/>
  <c r="T273" i="1"/>
  <c r="U273" i="1" s="1"/>
  <c r="L273" i="1"/>
  <c r="N273" i="1" s="1"/>
  <c r="T444" i="1"/>
  <c r="U444" i="1" s="1"/>
  <c r="L444" i="1"/>
  <c r="N444" i="1" s="1"/>
  <c r="T415" i="1"/>
  <c r="U415" i="1" s="1"/>
  <c r="L415" i="1"/>
  <c r="N415" i="1" s="1"/>
  <c r="T350" i="1"/>
  <c r="U350" i="1" s="1"/>
  <c r="L350" i="1"/>
  <c r="N350" i="1" s="1"/>
  <c r="T358" i="1"/>
  <c r="U358" i="1" s="1"/>
  <c r="L358" i="1"/>
  <c r="N358" i="1" s="1"/>
  <c r="T369" i="1"/>
  <c r="U369" i="1" s="1"/>
  <c r="L369" i="1"/>
  <c r="N369" i="1" s="1"/>
  <c r="T271" i="1"/>
  <c r="U271" i="1" s="1"/>
  <c r="L271" i="1"/>
  <c r="N271" i="1" s="1"/>
  <c r="T448" i="1"/>
  <c r="U448" i="1" s="1"/>
  <c r="L448" i="1"/>
  <c r="N448" i="1" s="1"/>
  <c r="T426" i="1"/>
  <c r="U426" i="1" s="1"/>
  <c r="L426" i="1"/>
  <c r="N426" i="1" s="1"/>
  <c r="T389" i="1"/>
  <c r="U389" i="1" s="1"/>
  <c r="L389" i="1"/>
  <c r="N389" i="1" s="1"/>
  <c r="T385" i="1"/>
  <c r="U385" i="1" s="1"/>
  <c r="L385" i="1"/>
  <c r="N385" i="1" s="1"/>
  <c r="T428" i="1"/>
  <c r="U428" i="1" s="1"/>
  <c r="L428" i="1"/>
  <c r="N428" i="1" s="1"/>
  <c r="T427" i="1"/>
  <c r="U427" i="1" s="1"/>
  <c r="L427" i="1"/>
  <c r="N427" i="1" s="1"/>
  <c r="T390" i="1"/>
  <c r="U390" i="1" s="1"/>
  <c r="L390" i="1"/>
  <c r="N390" i="1" s="1"/>
  <c r="T417" i="1"/>
  <c r="U417" i="1" s="1"/>
  <c r="L417" i="1"/>
  <c r="N417" i="1" s="1"/>
  <c r="T347" i="1"/>
  <c r="U347" i="1" s="1"/>
  <c r="L347" i="1"/>
  <c r="N347" i="1" s="1"/>
  <c r="T402" i="1"/>
  <c r="U402" i="1" s="1"/>
  <c r="L402" i="1"/>
  <c r="N402" i="1" s="1"/>
  <c r="T321" i="1"/>
  <c r="U321" i="1" s="1"/>
  <c r="L321" i="1"/>
  <c r="N321" i="1" s="1"/>
  <c r="T293" i="1"/>
  <c r="U293" i="1" s="1"/>
  <c r="L293" i="1"/>
  <c r="N293" i="1" s="1"/>
  <c r="T280" i="1"/>
  <c r="U280" i="1" s="1"/>
  <c r="L280" i="1"/>
  <c r="N280" i="1" s="1"/>
  <c r="T195" i="1"/>
  <c r="U195" i="1" s="1"/>
  <c r="L195" i="1"/>
  <c r="N195" i="1" s="1"/>
  <c r="T442" i="1"/>
  <c r="U442" i="1" s="1"/>
  <c r="L442" i="1"/>
  <c r="N442" i="1" s="1"/>
  <c r="T446" i="1"/>
  <c r="U446" i="1" s="1"/>
  <c r="L446" i="1"/>
  <c r="N446" i="1" s="1"/>
  <c r="T397" i="1"/>
  <c r="U397" i="1" s="1"/>
  <c r="L397" i="1"/>
  <c r="N397" i="1" s="1"/>
  <c r="T340" i="1"/>
  <c r="U340" i="1" s="1"/>
  <c r="L340" i="1"/>
  <c r="N340" i="1" s="1"/>
  <c r="T295" i="1"/>
  <c r="U295" i="1" s="1"/>
  <c r="L295" i="1"/>
  <c r="N295" i="1" s="1"/>
  <c r="T435" i="1"/>
  <c r="U435" i="1" s="1"/>
  <c r="L435" i="1"/>
  <c r="N435" i="1" s="1"/>
  <c r="T366" i="1"/>
  <c r="U366" i="1" s="1"/>
  <c r="L366" i="1"/>
  <c r="N366" i="1" s="1"/>
  <c r="T351" i="1"/>
  <c r="U351" i="1" s="1"/>
  <c r="L351" i="1"/>
  <c r="N351" i="1" s="1"/>
  <c r="T352" i="1"/>
  <c r="U352" i="1" s="1"/>
  <c r="L352" i="1"/>
  <c r="N352" i="1" s="1"/>
  <c r="T291" i="1"/>
  <c r="U291" i="1" s="1"/>
  <c r="L291" i="1"/>
  <c r="N291" i="1" s="1"/>
  <c r="T294" i="1"/>
  <c r="U294" i="1" s="1"/>
  <c r="L294" i="1"/>
  <c r="N294" i="1" s="1"/>
  <c r="T440" i="1"/>
  <c r="U440" i="1" s="1"/>
  <c r="L440" i="1"/>
  <c r="N440" i="1" s="1"/>
  <c r="T403" i="1"/>
  <c r="U403" i="1" s="1"/>
  <c r="L403" i="1"/>
  <c r="N403" i="1" s="1"/>
  <c r="T418" i="1"/>
  <c r="U418" i="1" s="1"/>
  <c r="L418" i="1"/>
  <c r="N418" i="1" s="1"/>
  <c r="T400" i="1"/>
  <c r="U400" i="1" s="1"/>
  <c r="L400" i="1"/>
  <c r="N400" i="1" s="1"/>
  <c r="T320" i="1"/>
  <c r="U320" i="1" s="1"/>
  <c r="L320" i="1"/>
  <c r="N320" i="1" s="1"/>
  <c r="T353" i="1"/>
  <c r="U353" i="1" s="1"/>
  <c r="L353" i="1"/>
  <c r="N353" i="1" s="1"/>
  <c r="T270" i="1"/>
  <c r="U270" i="1" s="1"/>
  <c r="L270" i="1"/>
  <c r="N270" i="1" s="1"/>
  <c r="T420" i="1"/>
  <c r="U420" i="1" s="1"/>
  <c r="L420" i="1"/>
  <c r="N420" i="1" s="1"/>
  <c r="T388" i="1"/>
  <c r="U388" i="1" s="1"/>
  <c r="L388" i="1"/>
  <c r="N388" i="1" s="1"/>
  <c r="T234" i="1"/>
  <c r="U234" i="1" s="1"/>
  <c r="L234" i="1"/>
  <c r="N234" i="1" s="1"/>
  <c r="T378" i="1"/>
  <c r="U378" i="1" s="1"/>
  <c r="L378" i="1"/>
  <c r="N378" i="1" s="1"/>
  <c r="T348" i="1"/>
  <c r="U348" i="1" s="1"/>
  <c r="L348" i="1"/>
  <c r="N348" i="1" s="1"/>
  <c r="T445" i="1"/>
  <c r="U445" i="1" s="1"/>
  <c r="L445" i="1"/>
  <c r="N445" i="1" s="1"/>
  <c r="T374" i="1"/>
  <c r="U374" i="1" s="1"/>
  <c r="L374" i="1"/>
  <c r="N374" i="1" s="1"/>
  <c r="T322" i="1"/>
  <c r="U322" i="1" s="1"/>
  <c r="L322" i="1"/>
  <c r="N322" i="1" s="1"/>
  <c r="T362" i="1"/>
  <c r="U362" i="1" s="1"/>
  <c r="L362" i="1"/>
  <c r="N362" i="1" s="1"/>
  <c r="T285" i="1"/>
  <c r="U285" i="1" s="1"/>
  <c r="L285" i="1"/>
  <c r="N285" i="1" s="1"/>
  <c r="T204" i="1"/>
  <c r="U204" i="1" s="1"/>
  <c r="L204" i="1"/>
  <c r="N204" i="1" s="1"/>
  <c r="T183" i="1"/>
  <c r="U183" i="1" s="1"/>
  <c r="L183" i="1"/>
  <c r="N183" i="1" s="1"/>
  <c r="T167" i="1"/>
  <c r="U167" i="1" s="1"/>
  <c r="L167" i="1"/>
  <c r="N167" i="1" s="1"/>
  <c r="T104" i="1"/>
  <c r="U104" i="1" s="1"/>
  <c r="L104" i="1"/>
  <c r="N104" i="1" s="1"/>
  <c r="T16" i="1"/>
  <c r="U16" i="1" s="1"/>
  <c r="L16" i="1"/>
  <c r="N16" i="1" s="1"/>
  <c r="CK450" i="1"/>
  <c r="CK1" i="1" s="1"/>
  <c r="K450" i="1"/>
  <c r="T439" i="1" l="1"/>
  <c r="U439" i="1" s="1"/>
  <c r="L439" i="1"/>
  <c r="N439" i="1" s="1"/>
  <c r="T344" i="1"/>
  <c r="U344" i="1" s="1"/>
  <c r="L344" i="1"/>
  <c r="N344" i="1" s="1"/>
  <c r="T125" i="1"/>
  <c r="U125" i="1" s="1"/>
  <c r="L125" i="1"/>
  <c r="N125" i="1" s="1"/>
  <c r="T127" i="1"/>
  <c r="U127" i="1" s="1"/>
  <c r="L127" i="1"/>
  <c r="N127" i="1" s="1"/>
  <c r="T14" i="1"/>
  <c r="U14" i="1" s="1"/>
  <c r="L14" i="1"/>
  <c r="N14" i="1" s="1"/>
  <c r="T190" i="1"/>
  <c r="U190" i="1" s="1"/>
  <c r="L190" i="1"/>
  <c r="N190" i="1" s="1"/>
  <c r="T150" i="1"/>
  <c r="U150" i="1" s="1"/>
  <c r="L150" i="1"/>
  <c r="N150" i="1" s="1"/>
  <c r="T406" i="1"/>
  <c r="U406" i="1" s="1"/>
  <c r="L406" i="1"/>
  <c r="N406" i="1" s="1"/>
  <c r="T304" i="1"/>
  <c r="U304" i="1" s="1"/>
  <c r="L304" i="1"/>
  <c r="N304" i="1" s="1"/>
  <c r="T169" i="1"/>
  <c r="U169" i="1" s="1"/>
  <c r="L169" i="1"/>
  <c r="N169" i="1" s="1"/>
  <c r="T108" i="1"/>
  <c r="U108" i="1" s="1"/>
  <c r="L108" i="1"/>
  <c r="N108" i="1" s="1"/>
  <c r="T61" i="1"/>
  <c r="U61" i="1" s="1"/>
  <c r="L61" i="1"/>
  <c r="N61" i="1" s="1"/>
  <c r="T200" i="1"/>
  <c r="U200" i="1" s="1"/>
  <c r="L200" i="1"/>
  <c r="N200" i="1" s="1"/>
  <c r="T233" i="1"/>
  <c r="U233" i="1" s="1"/>
  <c r="L233" i="1"/>
  <c r="N233" i="1" s="1"/>
  <c r="T33" i="1"/>
  <c r="U33" i="1" s="1"/>
  <c r="L33" i="1"/>
  <c r="N33" i="1" s="1"/>
  <c r="T101" i="1"/>
  <c r="U101" i="1" s="1"/>
  <c r="L101" i="1"/>
  <c r="N101" i="1" s="1"/>
  <c r="T216" i="1"/>
  <c r="U216" i="1" s="1"/>
  <c r="L216" i="1"/>
  <c r="N216" i="1" s="1"/>
  <c r="T52" i="1"/>
  <c r="U52" i="1" s="1"/>
  <c r="L52" i="1"/>
  <c r="N52" i="1" s="1"/>
  <c r="T107" i="1"/>
  <c r="U107" i="1" s="1"/>
  <c r="L107" i="1"/>
  <c r="N107" i="1" s="1"/>
  <c r="T132" i="1"/>
  <c r="U132" i="1" s="1"/>
  <c r="L132" i="1"/>
  <c r="N132" i="1" s="1"/>
  <c r="T209" i="1"/>
  <c r="U209" i="1" s="1"/>
  <c r="L209" i="1"/>
  <c r="N209" i="1" s="1"/>
  <c r="T325" i="1"/>
  <c r="U325" i="1" s="1"/>
  <c r="L325" i="1"/>
  <c r="N325" i="1" s="1"/>
  <c r="T54" i="1"/>
  <c r="U54" i="1" s="1"/>
  <c r="L54" i="1"/>
  <c r="N54" i="1" s="1"/>
  <c r="T399" i="1"/>
  <c r="U399" i="1" s="1"/>
  <c r="L399" i="1"/>
  <c r="N399" i="1" s="1"/>
  <c r="T218" i="1"/>
  <c r="U218" i="1" s="1"/>
  <c r="L218" i="1"/>
  <c r="N218" i="1" s="1"/>
  <c r="T186" i="1"/>
  <c r="U186" i="1" s="1"/>
  <c r="L186" i="1"/>
  <c r="N186" i="1" s="1"/>
  <c r="T38" i="1"/>
  <c r="U38" i="1" s="1"/>
  <c r="L38" i="1"/>
  <c r="N38" i="1" s="1"/>
  <c r="T85" i="1"/>
  <c r="U85" i="1" s="1"/>
  <c r="L85" i="1"/>
  <c r="N85" i="1" s="1"/>
  <c r="T151" i="1"/>
  <c r="U151" i="1" s="1"/>
  <c r="L151" i="1"/>
  <c r="N151" i="1" s="1"/>
  <c r="T217" i="1"/>
  <c r="U217" i="1" s="1"/>
  <c r="L217" i="1"/>
  <c r="N217" i="1" s="1"/>
  <c r="T71" i="1"/>
  <c r="U71" i="1" s="1"/>
  <c r="L71" i="1"/>
  <c r="N71" i="1" s="1"/>
  <c r="T153" i="1"/>
  <c r="U153" i="1" s="1"/>
  <c r="L153" i="1"/>
  <c r="N153" i="1" s="1"/>
  <c r="T249" i="1"/>
  <c r="U249" i="1" s="1"/>
  <c r="L249" i="1"/>
  <c r="N249" i="1" s="1"/>
  <c r="T59" i="1"/>
  <c r="U59" i="1" s="1"/>
  <c r="L59" i="1"/>
  <c r="N59" i="1" s="1"/>
  <c r="T110" i="1"/>
  <c r="U110" i="1" s="1"/>
  <c r="L110" i="1"/>
  <c r="N110" i="1" s="1"/>
  <c r="T164" i="1"/>
  <c r="U164" i="1" s="1"/>
  <c r="L164" i="1"/>
  <c r="N164" i="1" s="1"/>
  <c r="T323" i="1"/>
  <c r="U323" i="1" s="1"/>
  <c r="L323" i="1"/>
  <c r="N323" i="1" s="1"/>
  <c r="T425" i="1"/>
  <c r="U425" i="1" s="1"/>
  <c r="L425" i="1"/>
  <c r="N425" i="1" s="1"/>
  <c r="T15" i="1"/>
  <c r="U15" i="1" s="1"/>
  <c r="L15" i="1"/>
  <c r="N15" i="1" s="1"/>
  <c r="T130" i="1"/>
  <c r="U130" i="1" s="1"/>
  <c r="L130" i="1"/>
  <c r="N130" i="1" s="1"/>
  <c r="T188" i="1"/>
  <c r="U188" i="1" s="1"/>
  <c r="L188" i="1"/>
  <c r="N188" i="1" s="1"/>
  <c r="T292" i="1"/>
  <c r="U292" i="1" s="1"/>
  <c r="L292" i="1"/>
  <c r="N292" i="1" s="1"/>
  <c r="T283" i="1"/>
  <c r="U283" i="1" s="1"/>
  <c r="L283" i="1"/>
  <c r="N283" i="1" s="1"/>
  <c r="T438" i="1"/>
  <c r="U438" i="1" s="1"/>
  <c r="L438" i="1"/>
  <c r="N438" i="1" s="1"/>
  <c r="T423" i="1"/>
  <c r="U423" i="1" s="1"/>
  <c r="L423" i="1"/>
  <c r="N423" i="1" s="1"/>
  <c r="T284" i="1"/>
  <c r="U284" i="1" s="1"/>
  <c r="L284" i="1"/>
  <c r="N284" i="1" s="1"/>
  <c r="T182" i="1"/>
  <c r="U182" i="1" s="1"/>
  <c r="L182" i="1"/>
  <c r="N182" i="1" s="1"/>
  <c r="T92" i="1"/>
  <c r="U92" i="1" s="1"/>
  <c r="L92" i="1"/>
  <c r="N92" i="1" s="1"/>
  <c r="T13" i="1"/>
  <c r="U13" i="1" s="1"/>
  <c r="L13" i="1"/>
  <c r="N13" i="1" s="1"/>
  <c r="T157" i="1"/>
  <c r="U157" i="1" s="1"/>
  <c r="L157" i="1"/>
  <c r="N157" i="1" s="1"/>
  <c r="T213" i="1"/>
  <c r="U213" i="1" s="1"/>
  <c r="L213" i="1"/>
  <c r="N213" i="1" s="1"/>
  <c r="T64" i="1"/>
  <c r="U64" i="1" s="1"/>
  <c r="L64" i="1"/>
  <c r="N64" i="1" s="1"/>
  <c r="T77" i="1"/>
  <c r="U77" i="1" s="1"/>
  <c r="L77" i="1"/>
  <c r="N77" i="1" s="1"/>
  <c r="T138" i="1"/>
  <c r="U138" i="1" s="1"/>
  <c r="L138" i="1"/>
  <c r="N138" i="1" s="1"/>
  <c r="T29" i="1"/>
  <c r="U29" i="1" s="1"/>
  <c r="L29" i="1"/>
  <c r="N29" i="1" s="1"/>
  <c r="T105" i="1"/>
  <c r="U105" i="1" s="1"/>
  <c r="L105" i="1"/>
  <c r="N105" i="1" s="1"/>
  <c r="T171" i="1"/>
  <c r="U171" i="1" s="1"/>
  <c r="L171" i="1"/>
  <c r="N171" i="1" s="1"/>
  <c r="T313" i="1"/>
  <c r="U313" i="1" s="1"/>
  <c r="L313" i="1"/>
  <c r="N313" i="1" s="1"/>
  <c r="T336" i="1"/>
  <c r="U336" i="1" s="1"/>
  <c r="L336" i="1"/>
  <c r="N336" i="1" s="1"/>
  <c r="T17" i="1"/>
  <c r="U17" i="1" s="1"/>
  <c r="L17" i="1"/>
  <c r="N17" i="1" s="1"/>
  <c r="T91" i="1"/>
  <c r="U91" i="1" s="1"/>
  <c r="L91" i="1"/>
  <c r="N91" i="1" s="1"/>
  <c r="T103" i="1"/>
  <c r="U103" i="1" s="1"/>
  <c r="L103" i="1"/>
  <c r="N103" i="1" s="1"/>
  <c r="T281" i="1"/>
  <c r="U281" i="1" s="1"/>
  <c r="L281" i="1"/>
  <c r="N281" i="1" s="1"/>
  <c r="T277" i="1"/>
  <c r="U277" i="1" s="1"/>
  <c r="L277" i="1"/>
  <c r="N277" i="1" s="1"/>
  <c r="T269" i="1"/>
  <c r="U269" i="1" s="1"/>
  <c r="L269" i="1"/>
  <c r="N269" i="1" s="1"/>
  <c r="T211" i="1"/>
  <c r="U211" i="1" s="1"/>
  <c r="L211" i="1"/>
  <c r="N211" i="1" s="1"/>
  <c r="T410" i="1"/>
  <c r="U410" i="1" s="1"/>
  <c r="L410" i="1"/>
  <c r="N410" i="1" s="1"/>
  <c r="T305" i="1"/>
  <c r="U305" i="1" s="1"/>
  <c r="L305" i="1"/>
  <c r="N305" i="1" s="1"/>
  <c r="T177" i="1"/>
  <c r="U177" i="1" s="1"/>
  <c r="L177" i="1"/>
  <c r="N177" i="1" s="1"/>
  <c r="T28" i="1"/>
  <c r="U28" i="1" s="1"/>
  <c r="L28" i="1"/>
  <c r="N28" i="1" s="1"/>
  <c r="T35" i="1"/>
  <c r="U35" i="1" s="1"/>
  <c r="L35" i="1"/>
  <c r="N35" i="1" s="1"/>
  <c r="T124" i="1"/>
  <c r="U124" i="1" s="1"/>
  <c r="L124" i="1"/>
  <c r="N124" i="1" s="1"/>
  <c r="T263" i="1"/>
  <c r="U263" i="1" s="1"/>
  <c r="L263" i="1"/>
  <c r="N263" i="1" s="1"/>
  <c r="T12" i="1"/>
  <c r="U12" i="1" s="1"/>
  <c r="L12" i="1"/>
  <c r="N12" i="1" s="1"/>
  <c r="T133" i="1"/>
  <c r="U133" i="1" s="1"/>
  <c r="L133" i="1"/>
  <c r="N133" i="1" s="1"/>
  <c r="T240" i="1"/>
  <c r="U240" i="1" s="1"/>
  <c r="L240" i="1"/>
  <c r="N240" i="1" s="1"/>
  <c r="T22" i="1"/>
  <c r="U22" i="1" s="1"/>
  <c r="L22" i="1"/>
  <c r="N22" i="1" s="1"/>
  <c r="T181" i="1"/>
  <c r="U181" i="1" s="1"/>
  <c r="L181" i="1"/>
  <c r="N181" i="1" s="1"/>
  <c r="T297" i="1"/>
  <c r="U297" i="1" s="1"/>
  <c r="L297" i="1"/>
  <c r="N297" i="1" s="1"/>
  <c r="T241" i="1"/>
  <c r="U241" i="1" s="1"/>
  <c r="L241" i="1"/>
  <c r="N241" i="1" s="1"/>
  <c r="T318" i="1"/>
  <c r="U318" i="1" s="1"/>
  <c r="L318" i="1"/>
  <c r="N318" i="1" s="1"/>
  <c r="T21" i="1"/>
  <c r="U21" i="1" s="1"/>
  <c r="L21" i="1"/>
  <c r="N21" i="1" s="1"/>
  <c r="T89" i="1"/>
  <c r="U89" i="1" s="1"/>
  <c r="L89" i="1"/>
  <c r="N89" i="1" s="1"/>
  <c r="T176" i="1"/>
  <c r="U176" i="1" s="1"/>
  <c r="L176" i="1"/>
  <c r="N176" i="1" s="1"/>
  <c r="T237" i="1"/>
  <c r="U237" i="1" s="1"/>
  <c r="L237" i="1"/>
  <c r="N237" i="1" s="1"/>
  <c r="T396" i="1"/>
  <c r="U396" i="1" s="1"/>
  <c r="L396" i="1"/>
  <c r="N396" i="1" s="1"/>
  <c r="T345" i="1"/>
  <c r="U345" i="1" s="1"/>
  <c r="L345" i="1"/>
  <c r="N345" i="1" s="1"/>
  <c r="T287" i="1"/>
  <c r="U287" i="1" s="1"/>
  <c r="L287" i="1"/>
  <c r="N287" i="1" s="1"/>
  <c r="T383" i="1"/>
  <c r="U383" i="1" s="1"/>
  <c r="L383" i="1"/>
  <c r="N383" i="1" s="1"/>
  <c r="T380" i="1"/>
  <c r="U380" i="1" s="1"/>
  <c r="L380" i="1"/>
  <c r="N380" i="1" s="1"/>
  <c r="T342" i="1"/>
  <c r="U342" i="1" s="1"/>
  <c r="L342" i="1"/>
  <c r="N342" i="1" s="1"/>
  <c r="T329" i="1"/>
  <c r="U329" i="1" s="1"/>
  <c r="L329" i="1"/>
  <c r="N329" i="1" s="1"/>
  <c r="T354" i="1"/>
  <c r="U354" i="1" s="1"/>
  <c r="L354" i="1"/>
  <c r="N354" i="1" s="1"/>
  <c r="T361" i="1"/>
  <c r="U361" i="1" s="1"/>
  <c r="L361" i="1"/>
  <c r="N361" i="1" s="1"/>
  <c r="T48" i="1"/>
  <c r="U48" i="1" s="1"/>
  <c r="L48" i="1"/>
  <c r="N48" i="1" s="1"/>
  <c r="T51" i="1"/>
  <c r="U51" i="1" s="1"/>
  <c r="L51" i="1"/>
  <c r="N51" i="1" s="1"/>
  <c r="T147" i="1"/>
  <c r="U147" i="1" s="1"/>
  <c r="L147" i="1"/>
  <c r="N147" i="1" s="1"/>
  <c r="T230" i="1"/>
  <c r="U230" i="1" s="1"/>
  <c r="L230" i="1"/>
  <c r="N230" i="1" s="1"/>
  <c r="T57" i="1"/>
  <c r="U57" i="1" s="1"/>
  <c r="L57" i="1"/>
  <c r="N57" i="1" s="1"/>
  <c r="T142" i="1"/>
  <c r="U142" i="1" s="1"/>
  <c r="L142" i="1"/>
  <c r="N142" i="1" s="1"/>
  <c r="T260" i="1"/>
  <c r="U260" i="1" s="1"/>
  <c r="L260" i="1"/>
  <c r="N260" i="1" s="1"/>
  <c r="T37" i="1"/>
  <c r="U37" i="1" s="1"/>
  <c r="L37" i="1"/>
  <c r="N37" i="1" s="1"/>
  <c r="T137" i="1"/>
  <c r="U137" i="1" s="1"/>
  <c r="L137" i="1"/>
  <c r="N137" i="1" s="1"/>
  <c r="T172" i="1"/>
  <c r="U172" i="1" s="1"/>
  <c r="L172" i="1"/>
  <c r="N172" i="1" s="1"/>
  <c r="T248" i="1"/>
  <c r="U248" i="1" s="1"/>
  <c r="L248" i="1"/>
  <c r="N248" i="1" s="1"/>
  <c r="T359" i="1"/>
  <c r="U359" i="1" s="1"/>
  <c r="L359" i="1"/>
  <c r="N359" i="1" s="1"/>
  <c r="T431" i="1"/>
  <c r="U431" i="1" s="1"/>
  <c r="L431" i="1"/>
  <c r="N431" i="1" s="1"/>
  <c r="T300" i="1"/>
  <c r="U300" i="1" s="1"/>
  <c r="L300" i="1"/>
  <c r="N300" i="1" s="1"/>
  <c r="T189" i="1"/>
  <c r="U189" i="1" s="1"/>
  <c r="L189" i="1"/>
  <c r="N189" i="1" s="1"/>
  <c r="T116" i="1"/>
  <c r="U116" i="1" s="1"/>
  <c r="L116" i="1"/>
  <c r="N116" i="1" s="1"/>
  <c r="T26" i="1"/>
  <c r="U26" i="1" s="1"/>
  <c r="L26" i="1"/>
  <c r="N26" i="1" s="1"/>
  <c r="T149" i="1"/>
  <c r="U149" i="1" s="1"/>
  <c r="L149" i="1"/>
  <c r="N149" i="1" s="1"/>
  <c r="T274" i="1"/>
  <c r="U274" i="1" s="1"/>
  <c r="L274" i="1"/>
  <c r="N274" i="1" s="1"/>
  <c r="T46" i="1"/>
  <c r="U46" i="1" s="1"/>
  <c r="L46" i="1"/>
  <c r="N46" i="1" s="1"/>
  <c r="T75" i="1"/>
  <c r="U75" i="1" s="1"/>
  <c r="L75" i="1"/>
  <c r="N75" i="1" s="1"/>
  <c r="T123" i="1"/>
  <c r="U123" i="1" s="1"/>
  <c r="L123" i="1"/>
  <c r="N123" i="1" s="1"/>
  <c r="T265" i="1"/>
  <c r="U265" i="1" s="1"/>
  <c r="L265" i="1"/>
  <c r="N265" i="1" s="1"/>
  <c r="T80" i="1"/>
  <c r="U80" i="1" s="1"/>
  <c r="L80" i="1"/>
  <c r="N80" i="1" s="1"/>
  <c r="T166" i="1"/>
  <c r="U166" i="1" s="1"/>
  <c r="L166" i="1"/>
  <c r="N166" i="1" s="1"/>
  <c r="T262" i="1"/>
  <c r="U262" i="1" s="1"/>
  <c r="L262" i="1"/>
  <c r="N262" i="1" s="1"/>
  <c r="T311" i="1"/>
  <c r="U311" i="1" s="1"/>
  <c r="L311" i="1"/>
  <c r="N311" i="1" s="1"/>
  <c r="T68" i="1"/>
  <c r="U68" i="1" s="1"/>
  <c r="L68" i="1"/>
  <c r="N68" i="1" s="1"/>
  <c r="T83" i="1"/>
  <c r="U83" i="1" s="1"/>
  <c r="L83" i="1"/>
  <c r="N83" i="1" s="1"/>
  <c r="T185" i="1"/>
  <c r="U185" i="1" s="1"/>
  <c r="L185" i="1"/>
  <c r="N185" i="1" s="1"/>
  <c r="T268" i="1"/>
  <c r="U268" i="1" s="1"/>
  <c r="L268" i="1"/>
  <c r="N268" i="1" s="1"/>
  <c r="T259" i="1"/>
  <c r="U259" i="1" s="1"/>
  <c r="L259" i="1"/>
  <c r="N259" i="1" s="1"/>
  <c r="T332" i="1"/>
  <c r="U332" i="1" s="1"/>
  <c r="L332" i="1"/>
  <c r="N332" i="1" s="1"/>
  <c r="T198" i="1"/>
  <c r="U198" i="1" s="1"/>
  <c r="L198" i="1"/>
  <c r="N198" i="1" s="1"/>
  <c r="T371" i="1"/>
  <c r="U371" i="1" s="1"/>
  <c r="L371" i="1"/>
  <c r="N371" i="1" s="1"/>
  <c r="T343" i="1"/>
  <c r="U343" i="1" s="1"/>
  <c r="L343" i="1"/>
  <c r="N343" i="1" s="1"/>
  <c r="T238" i="1"/>
  <c r="U238" i="1" s="1"/>
  <c r="L238" i="1"/>
  <c r="N238" i="1" s="1"/>
  <c r="T74" i="1"/>
  <c r="U74" i="1" s="1"/>
  <c r="L74" i="1"/>
  <c r="N74" i="1" s="1"/>
  <c r="T19" i="1"/>
  <c r="U19" i="1" s="1"/>
  <c r="L19" i="1"/>
  <c r="N19" i="1" s="1"/>
  <c r="T119" i="1"/>
  <c r="U119" i="1" s="1"/>
  <c r="L119" i="1"/>
  <c r="N119" i="1" s="1"/>
  <c r="T252" i="1"/>
  <c r="U252" i="1" s="1"/>
  <c r="L252" i="1"/>
  <c r="N252" i="1" s="1"/>
  <c r="T53" i="1"/>
  <c r="U53" i="1" s="1"/>
  <c r="L53" i="1"/>
  <c r="N53" i="1" s="1"/>
  <c r="T100" i="1"/>
  <c r="U100" i="1" s="1"/>
  <c r="L100" i="1"/>
  <c r="N100" i="1" s="1"/>
  <c r="T229" i="1"/>
  <c r="U229" i="1" s="1"/>
  <c r="L229" i="1"/>
  <c r="N229" i="1" s="1"/>
  <c r="T73" i="1"/>
  <c r="U73" i="1" s="1"/>
  <c r="L73" i="1"/>
  <c r="N73" i="1" s="1"/>
  <c r="T136" i="1"/>
  <c r="U136" i="1" s="1"/>
  <c r="L136" i="1"/>
  <c r="N136" i="1" s="1"/>
  <c r="T272" i="1"/>
  <c r="U272" i="1" s="1"/>
  <c r="L272" i="1"/>
  <c r="N272" i="1" s="1"/>
  <c r="T227" i="1"/>
  <c r="U227" i="1" s="1"/>
  <c r="L227" i="1"/>
  <c r="N227" i="1" s="1"/>
  <c r="T312" i="1"/>
  <c r="U312" i="1" s="1"/>
  <c r="L312" i="1"/>
  <c r="N312" i="1" s="1"/>
  <c r="T70" i="1"/>
  <c r="U70" i="1" s="1"/>
  <c r="L70" i="1"/>
  <c r="N70" i="1" s="1"/>
  <c r="T76" i="1"/>
  <c r="U76" i="1" s="1"/>
  <c r="L76" i="1"/>
  <c r="N76" i="1" s="1"/>
  <c r="T154" i="1"/>
  <c r="U154" i="1" s="1"/>
  <c r="L154" i="1"/>
  <c r="N154" i="1" s="1"/>
  <c r="T220" i="1"/>
  <c r="U220" i="1" s="1"/>
  <c r="L220" i="1"/>
  <c r="N220" i="1" s="1"/>
  <c r="T357" i="1"/>
  <c r="U357" i="1" s="1"/>
  <c r="L357" i="1"/>
  <c r="N357" i="1" s="1"/>
  <c r="T441" i="1"/>
  <c r="U441" i="1" s="1"/>
  <c r="L441" i="1"/>
  <c r="N441" i="1" s="1"/>
  <c r="T373" i="1"/>
  <c r="U373" i="1" s="1"/>
  <c r="L373" i="1"/>
  <c r="N373" i="1" s="1"/>
  <c r="T242" i="1"/>
  <c r="U242" i="1" s="1"/>
  <c r="L242" i="1"/>
  <c r="N242" i="1" s="1"/>
  <c r="T112" i="1"/>
  <c r="U112" i="1" s="1"/>
  <c r="L112" i="1"/>
  <c r="N112" i="1" s="1"/>
  <c r="T66" i="1"/>
  <c r="U66" i="1" s="1"/>
  <c r="L66" i="1"/>
  <c r="N66" i="1" s="1"/>
  <c r="T90" i="1"/>
  <c r="U90" i="1" s="1"/>
  <c r="L90" i="1"/>
  <c r="N90" i="1" s="1"/>
  <c r="T99" i="1"/>
  <c r="U99" i="1" s="1"/>
  <c r="L99" i="1"/>
  <c r="N99" i="1" s="1"/>
  <c r="T180" i="1"/>
  <c r="U180" i="1" s="1"/>
  <c r="L180" i="1"/>
  <c r="N180" i="1" s="1"/>
  <c r="T39" i="1"/>
  <c r="U39" i="1" s="1"/>
  <c r="L39" i="1"/>
  <c r="N39" i="1" s="1"/>
  <c r="T178" i="1"/>
  <c r="U178" i="1" s="1"/>
  <c r="L178" i="1"/>
  <c r="N178" i="1" s="1"/>
  <c r="T199" i="1"/>
  <c r="U199" i="1" s="1"/>
  <c r="L199" i="1"/>
  <c r="N199" i="1" s="1"/>
  <c r="T27" i="1"/>
  <c r="U27" i="1" s="1"/>
  <c r="L27" i="1"/>
  <c r="N27" i="1" s="1"/>
  <c r="T161" i="1"/>
  <c r="U161" i="1" s="1"/>
  <c r="L161" i="1"/>
  <c r="N161" i="1" s="1"/>
  <c r="T228" i="1"/>
  <c r="U228" i="1" s="1"/>
  <c r="L228" i="1"/>
  <c r="N228" i="1" s="1"/>
  <c r="T278" i="1"/>
  <c r="U278" i="1" s="1"/>
  <c r="L278" i="1"/>
  <c r="N278" i="1" s="1"/>
  <c r="T405" i="1"/>
  <c r="U405" i="1" s="1"/>
  <c r="L405" i="1"/>
  <c r="N405" i="1" s="1"/>
  <c r="T60" i="1"/>
  <c r="U60" i="1" s="1"/>
  <c r="L60" i="1"/>
  <c r="N60" i="1" s="1"/>
  <c r="T114" i="1"/>
  <c r="U114" i="1" s="1"/>
  <c r="L114" i="1"/>
  <c r="N114" i="1" s="1"/>
  <c r="T279" i="1"/>
  <c r="U279" i="1" s="1"/>
  <c r="L279" i="1"/>
  <c r="N279" i="1" s="1"/>
  <c r="T275" i="1"/>
  <c r="U275" i="1" s="1"/>
  <c r="L275" i="1"/>
  <c r="N275" i="1" s="1"/>
  <c r="T424" i="1"/>
  <c r="U424" i="1" s="1"/>
  <c r="L424" i="1"/>
  <c r="N424" i="1" s="1"/>
  <c r="T414" i="1"/>
  <c r="U414" i="1" s="1"/>
  <c r="L414" i="1"/>
  <c r="N414" i="1" s="1"/>
  <c r="T335" i="1"/>
  <c r="U335" i="1" s="1"/>
  <c r="L335" i="1"/>
  <c r="N335" i="1" s="1"/>
  <c r="T222" i="1"/>
  <c r="U222" i="1" s="1"/>
  <c r="L222" i="1"/>
  <c r="N222" i="1" s="1"/>
  <c r="T437" i="1"/>
  <c r="U437" i="1" s="1"/>
  <c r="L437" i="1"/>
  <c r="N437" i="1" s="1"/>
  <c r="T324" i="1"/>
  <c r="U324" i="1" s="1"/>
  <c r="L324" i="1"/>
  <c r="N324" i="1" s="1"/>
  <c r="T384" i="1"/>
  <c r="U384" i="1" s="1"/>
  <c r="L384" i="1"/>
  <c r="N384" i="1" s="1"/>
  <c r="T381" i="1"/>
  <c r="U381" i="1" s="1"/>
  <c r="L381" i="1"/>
  <c r="N381" i="1" s="1"/>
  <c r="T377" i="1"/>
  <c r="U377" i="1" s="1"/>
  <c r="L377" i="1"/>
  <c r="N377" i="1" s="1"/>
  <c r="T226" i="1"/>
  <c r="U226" i="1" s="1"/>
  <c r="L226" i="1"/>
  <c r="N226" i="1" s="1"/>
  <c r="T96" i="1"/>
  <c r="U96" i="1" s="1"/>
  <c r="L96" i="1"/>
  <c r="N96" i="1" s="1"/>
  <c r="T69" i="1"/>
  <c r="U69" i="1" s="1"/>
  <c r="L69" i="1"/>
  <c r="N69" i="1" s="1"/>
  <c r="T88" i="1"/>
  <c r="U88" i="1" s="1"/>
  <c r="L88" i="1"/>
  <c r="N88" i="1" s="1"/>
  <c r="T134" i="1"/>
  <c r="U134" i="1" s="1"/>
  <c r="L134" i="1"/>
  <c r="N134" i="1" s="1"/>
  <c r="T201" i="1"/>
  <c r="U201" i="1" s="1"/>
  <c r="L201" i="1"/>
  <c r="N201" i="1" s="1"/>
  <c r="T55" i="1"/>
  <c r="U55" i="1" s="1"/>
  <c r="L55" i="1"/>
  <c r="N55" i="1" s="1"/>
  <c r="T131" i="1"/>
  <c r="U131" i="1" s="1"/>
  <c r="L131" i="1"/>
  <c r="N131" i="1" s="1"/>
  <c r="T221" i="1"/>
  <c r="U221" i="1" s="1"/>
  <c r="L221" i="1"/>
  <c r="N221" i="1" s="1"/>
  <c r="T43" i="1"/>
  <c r="U43" i="1" s="1"/>
  <c r="L43" i="1"/>
  <c r="N43" i="1" s="1"/>
  <c r="T208" i="1"/>
  <c r="U208" i="1" s="1"/>
  <c r="L208" i="1"/>
  <c r="N208" i="1" s="1"/>
  <c r="T266" i="1"/>
  <c r="U266" i="1" s="1"/>
  <c r="L266" i="1"/>
  <c r="N266" i="1" s="1"/>
  <c r="T301" i="1"/>
  <c r="U301" i="1" s="1"/>
  <c r="L301" i="1"/>
  <c r="N301" i="1" s="1"/>
  <c r="T411" i="1"/>
  <c r="U411" i="1" s="1"/>
  <c r="L411" i="1"/>
  <c r="N411" i="1" s="1"/>
  <c r="T391" i="1"/>
  <c r="U391" i="1" s="1"/>
  <c r="L391" i="1"/>
  <c r="N391" i="1" s="1"/>
  <c r="T256" i="1"/>
  <c r="U256" i="1" s="1"/>
  <c r="L256" i="1"/>
  <c r="N256" i="1" s="1"/>
  <c r="T288" i="1"/>
  <c r="U288" i="1" s="1"/>
  <c r="L288" i="1"/>
  <c r="N288" i="1" s="1"/>
  <c r="T79" i="1"/>
  <c r="U79" i="1" s="1"/>
  <c r="L79" i="1"/>
  <c r="N79" i="1" s="1"/>
  <c r="T72" i="1"/>
  <c r="U72" i="1" s="1"/>
  <c r="L72" i="1"/>
  <c r="N72" i="1" s="1"/>
  <c r="T95" i="1"/>
  <c r="U95" i="1" s="1"/>
  <c r="L95" i="1"/>
  <c r="N95" i="1" s="1"/>
  <c r="T244" i="1"/>
  <c r="U244" i="1" s="1"/>
  <c r="L244" i="1"/>
  <c r="N244" i="1" s="1"/>
  <c r="T24" i="1"/>
  <c r="U24" i="1" s="1"/>
  <c r="L24" i="1"/>
  <c r="N24" i="1" s="1"/>
  <c r="T109" i="1"/>
  <c r="U109" i="1" s="1"/>
  <c r="L109" i="1"/>
  <c r="N109" i="1" s="1"/>
  <c r="T224" i="1"/>
  <c r="U224" i="1" s="1"/>
  <c r="L224" i="1"/>
  <c r="N224" i="1" s="1"/>
  <c r="T65" i="1"/>
  <c r="U65" i="1" s="1"/>
  <c r="L65" i="1"/>
  <c r="N65" i="1" s="1"/>
  <c r="T126" i="1"/>
  <c r="U126" i="1" s="1"/>
  <c r="L126" i="1"/>
  <c r="N126" i="1" s="1"/>
  <c r="T247" i="1"/>
  <c r="U247" i="1" s="1"/>
  <c r="L247" i="1"/>
  <c r="N247" i="1" s="1"/>
  <c r="T225" i="1"/>
  <c r="U225" i="1" s="1"/>
  <c r="L225" i="1"/>
  <c r="N225" i="1" s="1"/>
  <c r="T367" i="1"/>
  <c r="U367" i="1" s="1"/>
  <c r="L367" i="1"/>
  <c r="N367" i="1" s="1"/>
  <c r="T50" i="1"/>
  <c r="U50" i="1" s="1"/>
  <c r="L50" i="1"/>
  <c r="N50" i="1" s="1"/>
  <c r="T94" i="1"/>
  <c r="U94" i="1" s="1"/>
  <c r="L94" i="1"/>
  <c r="N94" i="1" s="1"/>
  <c r="T139" i="1"/>
  <c r="U139" i="1" s="1"/>
  <c r="L139" i="1"/>
  <c r="N139" i="1" s="1"/>
  <c r="T212" i="1"/>
  <c r="U212" i="1" s="1"/>
  <c r="L212" i="1"/>
  <c r="N212" i="1" s="1"/>
  <c r="T334" i="1"/>
  <c r="U334" i="1" s="1"/>
  <c r="L334" i="1"/>
  <c r="N334" i="1" s="1"/>
  <c r="T387" i="1"/>
  <c r="U387" i="1" s="1"/>
  <c r="L387" i="1"/>
  <c r="N387" i="1" s="1"/>
  <c r="T327" i="1"/>
  <c r="U327" i="1" s="1"/>
  <c r="L327" i="1"/>
  <c r="N327" i="1" s="1"/>
  <c r="T253" i="1"/>
  <c r="U253" i="1" s="1"/>
  <c r="L253" i="1"/>
  <c r="N253" i="1" s="1"/>
  <c r="T129" i="1"/>
  <c r="U129" i="1" s="1"/>
  <c r="L129" i="1"/>
  <c r="N129" i="1" s="1"/>
  <c r="T49" i="1"/>
  <c r="U49" i="1" s="1"/>
  <c r="L49" i="1"/>
  <c r="N49" i="1" s="1"/>
  <c r="T82" i="1"/>
  <c r="U82" i="1" s="1"/>
  <c r="L82" i="1"/>
  <c r="N82" i="1" s="1"/>
  <c r="T170" i="1"/>
  <c r="U170" i="1" s="1"/>
  <c r="L170" i="1"/>
  <c r="N170" i="1" s="1"/>
  <c r="T175" i="1"/>
  <c r="U175" i="1" s="1"/>
  <c r="L175" i="1"/>
  <c r="N175" i="1" s="1"/>
  <c r="T23" i="1"/>
  <c r="U23" i="1" s="1"/>
  <c r="L23" i="1"/>
  <c r="N23" i="1" s="1"/>
  <c r="T158" i="1"/>
  <c r="U158" i="1" s="1"/>
  <c r="L158" i="1"/>
  <c r="N158" i="1" s="1"/>
  <c r="T160" i="1"/>
  <c r="U160" i="1" s="1"/>
  <c r="L160" i="1"/>
  <c r="N160" i="1" s="1"/>
  <c r="T11" i="1"/>
  <c r="U11" i="1" s="1"/>
  <c r="L11" i="1"/>
  <c r="N11" i="1" s="1"/>
  <c r="T156" i="1"/>
  <c r="U156" i="1" s="1"/>
  <c r="L156" i="1"/>
  <c r="N156" i="1" s="1"/>
  <c r="T207" i="1"/>
  <c r="U207" i="1" s="1"/>
  <c r="L207" i="1"/>
  <c r="N207" i="1" s="1"/>
  <c r="T261" i="1"/>
  <c r="U261" i="1" s="1"/>
  <c r="L261" i="1"/>
  <c r="N261" i="1" s="1"/>
  <c r="T376" i="1"/>
  <c r="U376" i="1" s="1"/>
  <c r="L376" i="1"/>
  <c r="N376" i="1" s="1"/>
  <c r="T58" i="1"/>
  <c r="U58" i="1" s="1"/>
  <c r="L58" i="1"/>
  <c r="N58" i="1" s="1"/>
  <c r="T143" i="1"/>
  <c r="U143" i="1" s="1"/>
  <c r="L143" i="1"/>
  <c r="N143" i="1" s="1"/>
  <c r="T257" i="1"/>
  <c r="U257" i="1" s="1"/>
  <c r="L257" i="1"/>
  <c r="N257" i="1" s="1"/>
  <c r="T219" i="1"/>
  <c r="U219" i="1" s="1"/>
  <c r="L219" i="1"/>
  <c r="N219" i="1" s="1"/>
  <c r="T419" i="1"/>
  <c r="U419" i="1" s="1"/>
  <c r="L419" i="1"/>
  <c r="N419" i="1" s="1"/>
  <c r="T360" i="1"/>
  <c r="U360" i="1" s="1"/>
  <c r="L360" i="1"/>
  <c r="N360" i="1" s="1"/>
  <c r="T330" i="1"/>
  <c r="U330" i="1" s="1"/>
  <c r="L330" i="1"/>
  <c r="N330" i="1" s="1"/>
  <c r="T202" i="1"/>
  <c r="U202" i="1" s="1"/>
  <c r="L202" i="1"/>
  <c r="N202" i="1" s="1"/>
  <c r="T141" i="1"/>
  <c r="U141" i="1" s="1"/>
  <c r="L141" i="1"/>
  <c r="N141" i="1" s="1"/>
  <c r="T42" i="1"/>
  <c r="U42" i="1" s="1"/>
  <c r="L42" i="1"/>
  <c r="N42" i="1" s="1"/>
  <c r="T118" i="1"/>
  <c r="U118" i="1" s="1"/>
  <c r="L118" i="1"/>
  <c r="N118" i="1" s="1"/>
  <c r="T148" i="1"/>
  <c r="U148" i="1" s="1"/>
  <c r="L148" i="1"/>
  <c r="N148" i="1" s="1"/>
  <c r="T25" i="1"/>
  <c r="U25" i="1" s="1"/>
  <c r="L25" i="1"/>
  <c r="N25" i="1" s="1"/>
  <c r="T97" i="1"/>
  <c r="U97" i="1" s="1"/>
  <c r="L97" i="1"/>
  <c r="N97" i="1" s="1"/>
  <c r="T128" i="1"/>
  <c r="U128" i="1" s="1"/>
  <c r="L128" i="1"/>
  <c r="N128" i="1" s="1"/>
  <c r="T179" i="1"/>
  <c r="U179" i="1" s="1"/>
  <c r="L179" i="1"/>
  <c r="N179" i="1" s="1"/>
  <c r="T86" i="1"/>
  <c r="U86" i="1" s="1"/>
  <c r="L86" i="1"/>
  <c r="N86" i="1" s="1"/>
  <c r="T135" i="1"/>
  <c r="U135" i="1" s="1"/>
  <c r="L135" i="1"/>
  <c r="N135" i="1" s="1"/>
  <c r="T239" i="1"/>
  <c r="U239" i="1" s="1"/>
  <c r="L239" i="1"/>
  <c r="N239" i="1" s="1"/>
  <c r="T289" i="1"/>
  <c r="U289" i="1" s="1"/>
  <c r="L289" i="1"/>
  <c r="N289" i="1" s="1"/>
  <c r="T30" i="1"/>
  <c r="U30" i="1" s="1"/>
  <c r="L30" i="1"/>
  <c r="N30" i="1" s="1"/>
  <c r="T47" i="1"/>
  <c r="U47" i="1" s="1"/>
  <c r="L47" i="1"/>
  <c r="N47" i="1" s="1"/>
  <c r="T144" i="1"/>
  <c r="U144" i="1" s="1"/>
  <c r="L144" i="1"/>
  <c r="N144" i="1" s="1"/>
  <c r="T215" i="1"/>
  <c r="U215" i="1" s="1"/>
  <c r="L215" i="1"/>
  <c r="N215" i="1" s="1"/>
  <c r="T282" i="1"/>
  <c r="U282" i="1" s="1"/>
  <c r="L282" i="1"/>
  <c r="N282" i="1" s="1"/>
  <c r="T309" i="1"/>
  <c r="U309" i="1" s="1"/>
  <c r="L309" i="1"/>
  <c r="N309" i="1" s="1"/>
  <c r="T429" i="1"/>
  <c r="U429" i="1" s="1"/>
  <c r="L429" i="1"/>
  <c r="N429" i="1" s="1"/>
  <c r="T365" i="1"/>
  <c r="U365" i="1" s="1"/>
  <c r="L365" i="1"/>
  <c r="N365" i="1" s="1"/>
  <c r="T308" i="1"/>
  <c r="U308" i="1" s="1"/>
  <c r="L308" i="1"/>
  <c r="N308" i="1" s="1"/>
  <c r="T168" i="1"/>
  <c r="U168" i="1" s="1"/>
  <c r="L168" i="1"/>
  <c r="N168" i="1" s="1"/>
  <c r="T355" i="1"/>
  <c r="U355" i="1" s="1"/>
  <c r="L355" i="1"/>
  <c r="N355" i="1" s="1"/>
  <c r="T416" i="1"/>
  <c r="U416" i="1" s="1"/>
  <c r="L416" i="1"/>
  <c r="N416" i="1" s="1"/>
  <c r="T430" i="1"/>
  <c r="U430" i="1" s="1"/>
  <c r="L430" i="1"/>
  <c r="N430" i="1" s="1"/>
  <c r="T163" i="1"/>
  <c r="U163" i="1" s="1"/>
  <c r="L163" i="1"/>
  <c r="N163" i="1" s="1"/>
  <c r="T346" i="1"/>
  <c r="U346" i="1" s="1"/>
  <c r="L346" i="1"/>
  <c r="N346" i="1" s="1"/>
  <c r="T194" i="1"/>
  <c r="U194" i="1" s="1"/>
  <c r="L194" i="1"/>
  <c r="N194" i="1" s="1"/>
  <c r="T44" i="1"/>
  <c r="U44" i="1" s="1"/>
  <c r="L44" i="1"/>
  <c r="N44" i="1" s="1"/>
  <c r="T231" i="1"/>
  <c r="U231" i="1" s="1"/>
  <c r="L231" i="1"/>
  <c r="N231" i="1" s="1"/>
  <c r="T113" i="1"/>
  <c r="U113" i="1" s="1"/>
  <c r="L113" i="1"/>
  <c r="N113" i="1" s="1"/>
  <c r="T232" i="1"/>
  <c r="U232" i="1" s="1"/>
  <c r="L232" i="1"/>
  <c r="N232" i="1" s="1"/>
  <c r="T102" i="1"/>
  <c r="U102" i="1" s="1"/>
  <c r="L102" i="1"/>
  <c r="N102" i="1" s="1"/>
  <c r="T258" i="1"/>
  <c r="U258" i="1" s="1"/>
  <c r="L258" i="1"/>
  <c r="N258" i="1" s="1"/>
  <c r="T286" i="1"/>
  <c r="U286" i="1" s="1"/>
  <c r="L286" i="1"/>
  <c r="N286" i="1" s="1"/>
  <c r="T36" i="1"/>
  <c r="U36" i="1" s="1"/>
  <c r="L36" i="1"/>
  <c r="N36" i="1" s="1"/>
  <c r="T398" i="1"/>
  <c r="U398" i="1" s="1"/>
  <c r="L398" i="1"/>
  <c r="N398" i="1" s="1"/>
  <c r="T254" i="1"/>
  <c r="U254" i="1" s="1"/>
  <c r="L254" i="1"/>
  <c r="N254" i="1" s="1"/>
  <c r="T145" i="1"/>
  <c r="U145" i="1" s="1"/>
  <c r="L145" i="1"/>
  <c r="N145" i="1" s="1"/>
  <c r="T20" i="1"/>
  <c r="U20" i="1" s="1"/>
  <c r="L20" i="1"/>
  <c r="N20" i="1" s="1"/>
  <c r="T67" i="1"/>
  <c r="U67" i="1" s="1"/>
  <c r="L67" i="1"/>
  <c r="N67" i="1" s="1"/>
  <c r="T162" i="1"/>
  <c r="U162" i="1" s="1"/>
  <c r="L162" i="1"/>
  <c r="N162" i="1" s="1"/>
  <c r="T296" i="1"/>
  <c r="U296" i="1" s="1"/>
  <c r="L296" i="1"/>
  <c r="N296" i="1" s="1"/>
  <c r="T10" i="1"/>
  <c r="U10" i="1" s="1"/>
  <c r="L10" i="1"/>
  <c r="N10" i="1" s="1"/>
  <c r="T152" i="1"/>
  <c r="U152" i="1" s="1"/>
  <c r="L152" i="1"/>
  <c r="N152" i="1" s="1"/>
  <c r="T264" i="1"/>
  <c r="U264" i="1" s="1"/>
  <c r="L264" i="1"/>
  <c r="N264" i="1" s="1"/>
  <c r="T41" i="1"/>
  <c r="U41" i="1" s="1"/>
  <c r="L41" i="1"/>
  <c r="N41" i="1" s="1"/>
  <c r="T146" i="1"/>
  <c r="U146" i="1" s="1"/>
  <c r="L146" i="1"/>
  <c r="N146" i="1" s="1"/>
  <c r="T197" i="1"/>
  <c r="U197" i="1" s="1"/>
  <c r="L197" i="1"/>
  <c r="N197" i="1" s="1"/>
  <c r="T250" i="1"/>
  <c r="U250" i="1" s="1"/>
  <c r="L250" i="1"/>
  <c r="N250" i="1" s="1"/>
  <c r="T363" i="1"/>
  <c r="U363" i="1" s="1"/>
  <c r="L363" i="1"/>
  <c r="N363" i="1" s="1"/>
  <c r="T56" i="1"/>
  <c r="U56" i="1" s="1"/>
  <c r="L56" i="1"/>
  <c r="N56" i="1" s="1"/>
  <c r="T120" i="1"/>
  <c r="U120" i="1" s="1"/>
  <c r="L120" i="1"/>
  <c r="N120" i="1" s="1"/>
  <c r="T245" i="1"/>
  <c r="U245" i="1" s="1"/>
  <c r="L245" i="1"/>
  <c r="N245" i="1" s="1"/>
  <c r="T206" i="1"/>
  <c r="U206" i="1" s="1"/>
  <c r="L206" i="1"/>
  <c r="N206" i="1" s="1"/>
  <c r="T379" i="1"/>
  <c r="U379" i="1" s="1"/>
  <c r="L379" i="1"/>
  <c r="N379" i="1" s="1"/>
  <c r="T393" i="1"/>
  <c r="U393" i="1" s="1"/>
  <c r="L393" i="1"/>
  <c r="N393" i="1" s="1"/>
  <c r="T375" i="1"/>
  <c r="U375" i="1" s="1"/>
  <c r="L375" i="1"/>
  <c r="N375" i="1" s="1"/>
  <c r="T210" i="1"/>
  <c r="U210" i="1" s="1"/>
  <c r="L210" i="1"/>
  <c r="N210" i="1" s="1"/>
  <c r="T165" i="1"/>
  <c r="U165" i="1" s="1"/>
  <c r="L165" i="1"/>
  <c r="N165" i="1" s="1"/>
  <c r="T40" i="1"/>
  <c r="U40" i="1" s="1"/>
  <c r="L40" i="1"/>
  <c r="N40" i="1" s="1"/>
  <c r="T98" i="1"/>
  <c r="U98" i="1" s="1"/>
  <c r="L98" i="1"/>
  <c r="N98" i="1" s="1"/>
  <c r="T159" i="1"/>
  <c r="U159" i="1" s="1"/>
  <c r="L159" i="1"/>
  <c r="N159" i="1" s="1"/>
  <c r="T236" i="1"/>
  <c r="U236" i="1" s="1"/>
  <c r="L236" i="1"/>
  <c r="N236" i="1" s="1"/>
  <c r="T87" i="1"/>
  <c r="U87" i="1" s="1"/>
  <c r="L87" i="1"/>
  <c r="N87" i="1" s="1"/>
  <c r="T174" i="1"/>
  <c r="U174" i="1" s="1"/>
  <c r="L174" i="1"/>
  <c r="N174" i="1" s="1"/>
  <c r="T290" i="1"/>
  <c r="U290" i="1" s="1"/>
  <c r="L290" i="1"/>
  <c r="N290" i="1" s="1"/>
  <c r="T78" i="1"/>
  <c r="U78" i="1" s="1"/>
  <c r="L78" i="1"/>
  <c r="N78" i="1" s="1"/>
  <c r="T115" i="1"/>
  <c r="U115" i="1" s="1"/>
  <c r="L115" i="1"/>
  <c r="N115" i="1" s="1"/>
  <c r="T184" i="1"/>
  <c r="U184" i="1" s="1"/>
  <c r="L184" i="1"/>
  <c r="N184" i="1" s="1"/>
  <c r="T255" i="1"/>
  <c r="U255" i="1" s="1"/>
  <c r="L255" i="1"/>
  <c r="N255" i="1" s="1"/>
  <c r="T395" i="1"/>
  <c r="U395" i="1" s="1"/>
  <c r="L395" i="1"/>
  <c r="N395" i="1" s="1"/>
  <c r="T31" i="1"/>
  <c r="U31" i="1" s="1"/>
  <c r="L31" i="1"/>
  <c r="N31" i="1" s="1"/>
  <c r="T140" i="1"/>
  <c r="U140" i="1" s="1"/>
  <c r="L140" i="1"/>
  <c r="N140" i="1" s="1"/>
  <c r="T205" i="1"/>
  <c r="U205" i="1" s="1"/>
  <c r="L205" i="1"/>
  <c r="N205" i="1" s="1"/>
  <c r="T315" i="1"/>
  <c r="U315" i="1" s="1"/>
  <c r="L315" i="1"/>
  <c r="N315" i="1" s="1"/>
  <c r="T299" i="1"/>
  <c r="U299" i="1" s="1"/>
  <c r="L299" i="1"/>
  <c r="N299" i="1" s="1"/>
  <c r="T421" i="1"/>
  <c r="U421" i="1" s="1"/>
  <c r="L421" i="1"/>
  <c r="N421" i="1" s="1"/>
  <c r="T394" i="1"/>
  <c r="U394" i="1" s="1"/>
  <c r="L394" i="1"/>
  <c r="N394" i="1" s="1"/>
  <c r="T307" i="1"/>
  <c r="U307" i="1" s="1"/>
  <c r="L307" i="1"/>
  <c r="N307" i="1" s="1"/>
  <c r="T173" i="1"/>
  <c r="U173" i="1" s="1"/>
  <c r="L173" i="1"/>
  <c r="N173" i="1" s="1"/>
  <c r="T193" i="1"/>
  <c r="U193" i="1" s="1"/>
  <c r="L193" i="1"/>
  <c r="N193" i="1" s="1"/>
  <c r="T32" i="1"/>
  <c r="U32" i="1" s="1"/>
  <c r="L32" i="1"/>
  <c r="N32" i="1" s="1"/>
  <c r="T192" i="1"/>
  <c r="U192" i="1" s="1"/>
  <c r="L192" i="1"/>
  <c r="N192" i="1" s="1"/>
  <c r="T223" i="1"/>
  <c r="U223" i="1" s="1"/>
  <c r="L223" i="1"/>
  <c r="N223" i="1" s="1"/>
  <c r="T18" i="1"/>
  <c r="U18" i="1" s="1"/>
  <c r="L18" i="1"/>
  <c r="N18" i="1" s="1"/>
  <c r="T81" i="1"/>
  <c r="U81" i="1" s="1"/>
  <c r="L81" i="1"/>
  <c r="N81" i="1" s="1"/>
  <c r="T155" i="1"/>
  <c r="U155" i="1" s="1"/>
  <c r="L155" i="1"/>
  <c r="N155" i="1" s="1"/>
  <c r="T62" i="1"/>
  <c r="U62" i="1" s="1"/>
  <c r="L62" i="1"/>
  <c r="N62" i="1" s="1"/>
  <c r="T93" i="1"/>
  <c r="U93" i="1" s="1"/>
  <c r="L93" i="1"/>
  <c r="N93" i="1" s="1"/>
  <c r="T106" i="1"/>
  <c r="U106" i="1" s="1"/>
  <c r="L106" i="1"/>
  <c r="N106" i="1" s="1"/>
  <c r="T339" i="1"/>
  <c r="U339" i="1" s="1"/>
  <c r="L339" i="1"/>
  <c r="N339" i="1" s="1"/>
  <c r="T319" i="1"/>
  <c r="U319" i="1" s="1"/>
  <c r="L319" i="1"/>
  <c r="N319" i="1" s="1"/>
  <c r="T34" i="1"/>
  <c r="U34" i="1" s="1"/>
  <c r="L34" i="1"/>
  <c r="N34" i="1" s="1"/>
  <c r="T84" i="1"/>
  <c r="U84" i="1" s="1"/>
  <c r="L84" i="1"/>
  <c r="N84" i="1" s="1"/>
  <c r="T111" i="1"/>
  <c r="U111" i="1" s="1"/>
  <c r="L111" i="1"/>
  <c r="N111" i="1" s="1"/>
  <c r="T196" i="1"/>
  <c r="U196" i="1" s="1"/>
  <c r="L196" i="1"/>
  <c r="N196" i="1" s="1"/>
  <c r="T326" i="1"/>
  <c r="U326" i="1" s="1"/>
  <c r="L326" i="1"/>
  <c r="N326" i="1" s="1"/>
  <c r="T331" i="1"/>
  <c r="U331" i="1" s="1"/>
  <c r="L331" i="1"/>
  <c r="N331" i="1" s="1"/>
  <c r="T276" i="1"/>
  <c r="U276" i="1" s="1"/>
  <c r="L276" i="1"/>
  <c r="N276" i="1" s="1"/>
  <c r="T341" i="1"/>
  <c r="U341" i="1" s="1"/>
  <c r="L341" i="1"/>
  <c r="N341" i="1" s="1"/>
  <c r="T392" i="1"/>
  <c r="U392" i="1" s="1"/>
  <c r="L392" i="1"/>
  <c r="N392" i="1" s="1"/>
  <c r="T243" i="1"/>
  <c r="U243" i="1" s="1"/>
  <c r="L243" i="1"/>
  <c r="N243" i="1" s="1"/>
  <c r="T310" i="1"/>
  <c r="U310" i="1" s="1"/>
  <c r="L310" i="1"/>
  <c r="N310" i="1" s="1"/>
  <c r="T443" i="1"/>
  <c r="U443" i="1" s="1"/>
  <c r="L443" i="1"/>
  <c r="N443" i="1" s="1"/>
  <c r="T382" i="1"/>
  <c r="U382" i="1" s="1"/>
  <c r="L382" i="1"/>
  <c r="N382" i="1" s="1"/>
  <c r="L450" i="1" l="1"/>
  <c r="U450" i="1"/>
  <c r="W452" i="1" s="1"/>
  <c r="N450" i="1"/>
  <c r="T450" i="1"/>
</calcChain>
</file>

<file path=xl/sharedStrings.xml><?xml version="1.0" encoding="utf-8"?>
<sst xmlns="http://schemas.openxmlformats.org/spreadsheetml/2006/main" count="1488" uniqueCount="550">
  <si>
    <t>derived</t>
  </si>
  <si>
    <t>COL CF</t>
  </si>
  <si>
    <t xml:space="preserve">If a tuition adjustment is captured by the 100% aid tier, then it does not need to be captured elsewhere.
If it is not captured then an adjustment to the aid must be done.  This adjustment is in column AT.  It should be added before proration, if applicable, is done.
</t>
  </si>
  <si>
    <t>Aid avail in tier</t>
  </si>
  <si>
    <t>% of tier reimb</t>
  </si>
  <si>
    <t xml:space="preserve"> </t>
  </si>
  <si>
    <t xml:space="preserve">D I S T R I C T    P A Y M E N T </t>
  </si>
  <si>
    <t xml:space="preserve">S T A T E    R E I M B    T O   D I S T R I C T </t>
  </si>
  <si>
    <t xml:space="preserve">                            S T A T E    R E I M B U R S E M E N T     S U M M A R Y</t>
  </si>
  <si>
    <t xml:space="preserve">  R A W    D I S T R I C T   D A T A </t>
  </si>
  <si>
    <t xml:space="preserve">  S I B L I N G S</t>
  </si>
  <si>
    <t xml:space="preserve"> P R I V A T E  /  H O M E S C H O O L E D</t>
  </si>
  <si>
    <t xml:space="preserve">  N S S</t>
  </si>
  <si>
    <t xml:space="preserve">  1 0 0  /  6 0  /  4 0     T R A N S I T I O N    R E I M B U R S E M E N T</t>
  </si>
  <si>
    <t xml:space="preserve">  P R I O R     Y E A R   A D J U S T M E N T S</t>
  </si>
  <si>
    <t>sibling only adjustments</t>
  </si>
  <si>
    <t>LEA</t>
  </si>
  <si>
    <t>DOR</t>
  </si>
  <si>
    <t>DISTRICT</t>
  </si>
  <si>
    <t>FTE</t>
  </si>
  <si>
    <t>LOCAL FOUNDATION TUITION</t>
  </si>
  <si>
    <t>LOCAL
TRANSPOR-
TATION
TUITION</t>
  </si>
  <si>
    <t>LOCAL
FACILITIES 
TUITION</t>
  </si>
  <si>
    <t>LOCAL PAYMENT</t>
  </si>
  <si>
    <t>FACILITIES REIMB</t>
  </si>
  <si>
    <t>100/60/40
TRANS-
ITION REIMB</t>
  </si>
  <si>
    <t>TOTAL
CHARTER
REIMB</t>
  </si>
  <si>
    <t xml:space="preserve">N E T   
D I S T R I C T 
C O S T </t>
  </si>
  <si>
    <t>FTE
FOR PRIVATE/
SIBLING/
HOME-
SCHOOLED</t>
  </si>
  <si>
    <t>STATE REIMB FOR PRIVATE/
SIBLING/
HOME-
SCHOOLED</t>
  </si>
  <si>
    <t>FACILITIES FOR PRIVATE/ HOME-
SCHOOL/ SIBLING</t>
  </si>
  <si>
    <t>TOTAL
STATE
REIMB</t>
  </si>
  <si>
    <t>S T A T E
R E I M B
A T   F U L L
F U N D I N G</t>
  </si>
  <si>
    <t>Lea</t>
  </si>
  <si>
    <t>FTE CAP</t>
  </si>
  <si>
    <t>Transp FTE</t>
  </si>
  <si>
    <t>Matched Sibling Headct</t>
  </si>
  <si>
    <t>State Tuit 
Sib FTE</t>
  </si>
  <si>
    <t>Unadj Local Tuition</t>
  </si>
  <si>
    <t>Sib
Reduc-
tion</t>
  </si>
  <si>
    <t>NSS Reduction</t>
  </si>
  <si>
    <t>Adjusted Local Payment</t>
  </si>
  <si>
    <t>Local Transporation</t>
  </si>
  <si>
    <t>Local Facilities Tuition</t>
  </si>
  <si>
    <t>Total Local Payment</t>
  </si>
  <si>
    <t>State Tuition</t>
  </si>
  <si>
    <t>State Transportation</t>
  </si>
  <si>
    <t>State Facilities Tuition</t>
  </si>
  <si>
    <t>Total State Payment</t>
  </si>
  <si>
    <t>Total Payment to Charter</t>
  </si>
  <si>
    <t>Total Sibling FTE</t>
  </si>
  <si>
    <t>Tuition Only FTE</t>
  </si>
  <si>
    <t>Sibling
Tuition</t>
  </si>
  <si>
    <t>Trans-
portation</t>
  </si>
  <si>
    <t>Facilities Tuition</t>
  </si>
  <si>
    <t>Total
Sibling
Tuition</t>
  </si>
  <si>
    <t>Priv/
Home
Tuition</t>
  </si>
  <si>
    <t>Total
Priv / HS
Tuition</t>
  </si>
  <si>
    <t>Max Cap Percent</t>
  </si>
  <si>
    <t>Actual NSS Percent</t>
  </si>
  <si>
    <t>Districts at Max Cap</t>
  </si>
  <si>
    <t>District</t>
  </si>
  <si>
    <t>FY23
Total Local Foundation Tuition</t>
  </si>
  <si>
    <t>FY22 Local Foundation Tuition</t>
  </si>
  <si>
    <t>100% of
FY23
Tuition Change</t>
  </si>
  <si>
    <t>60% of
FY22
Tuition Change</t>
  </si>
  <si>
    <t>40% of
FY21
Tuition Change</t>
  </si>
  <si>
    <t>NET
PFY
Ch46
Reimb
Adjustm't</t>
  </si>
  <si>
    <t>Total Transition Reimb</t>
  </si>
  <si>
    <t>Pro Rated
Transition Reimb</t>
  </si>
  <si>
    <t xml:space="preserve">FTE
Change
</t>
  </si>
  <si>
    <t xml:space="preserve">Local
Found-
ation
Tuition
</t>
  </si>
  <si>
    <t xml:space="preserve">Local
Trans-
porta-
tion
</t>
  </si>
  <si>
    <t xml:space="preserve">Local
Facil-
ities
</t>
  </si>
  <si>
    <t>Total
Local
Adj</t>
  </si>
  <si>
    <t xml:space="preserve">State
Found-
ation
Tuition
</t>
  </si>
  <si>
    <t xml:space="preserve">State
Trans-
portation
</t>
  </si>
  <si>
    <t xml:space="preserve">State
Facilities
</t>
  </si>
  <si>
    <t>Total
State
Adj</t>
  </si>
  <si>
    <t>TOTAL
Tuition
Adj</t>
  </si>
  <si>
    <t>Facilities
Aid
Adj</t>
  </si>
  <si>
    <t>100 Percent
Increase
in Adj
Tuition</t>
  </si>
  <si>
    <t xml:space="preserve">What the 100%
is w/o Prior Yr
Adjustment
</t>
  </si>
  <si>
    <t xml:space="preserve">Diff
in 100 
Percent
Reimb
</t>
  </si>
  <si>
    <t xml:space="preserve">Raw PJ
Adj in Ch46
Reimb
</t>
  </si>
  <si>
    <t xml:space="preserve">NET
Pior YR Ch46
Reimb
Adjustm't
</t>
  </si>
  <si>
    <t xml:space="preserve">FTE
</t>
  </si>
  <si>
    <t xml:space="preserve">Found-
ation
</t>
  </si>
  <si>
    <t xml:space="preserve">Transpor-
tation
</t>
  </si>
  <si>
    <t xml:space="preserve">Facilities
</t>
  </si>
  <si>
    <t>Total
Sibling
Adjmts</t>
  </si>
  <si>
    <t>new</t>
  </si>
  <si>
    <t>diff</t>
  </si>
  <si>
    <t>add here</t>
  </si>
  <si>
    <t>ABINGTON</t>
  </si>
  <si>
    <t>ACTON</t>
  </si>
  <si>
    <t>fy15</t>
  </si>
  <si>
    <t>ACUSHNET</t>
  </si>
  <si>
    <t>ADAMS</t>
  </si>
  <si>
    <t>AGAWAM</t>
  </si>
  <si>
    <t>ALFORD</t>
  </si>
  <si>
    <t>AMESBURY</t>
  </si>
  <si>
    <t>AMHERST</t>
  </si>
  <si>
    <t>ANDOVER</t>
  </si>
  <si>
    <t>ARLINGTON</t>
  </si>
  <si>
    <t>ASHBURNHAM</t>
  </si>
  <si>
    <t>ASHBY</t>
  </si>
  <si>
    <t>ASHFIELD</t>
  </si>
  <si>
    <t>ASHLAND</t>
  </si>
  <si>
    <t>ATHOL</t>
  </si>
  <si>
    <t>ATTLEBORO</t>
  </si>
  <si>
    <t>AUBURN</t>
  </si>
  <si>
    <t>AVON</t>
  </si>
  <si>
    <t>AYER</t>
  </si>
  <si>
    <t>fy12</t>
  </si>
  <si>
    <t>BARNSTABLE</t>
  </si>
  <si>
    <t>BARRE</t>
  </si>
  <si>
    <t>BECKET</t>
  </si>
  <si>
    <t>BEDFORD</t>
  </si>
  <si>
    <t>BELCHERTOWN</t>
  </si>
  <si>
    <t>BELLINGHAM</t>
  </si>
  <si>
    <t>BELMONT</t>
  </si>
  <si>
    <t>BERKLEY</t>
  </si>
  <si>
    <t>BERLIN</t>
  </si>
  <si>
    <t>fy20</t>
  </si>
  <si>
    <t>BERNARDSTON</t>
  </si>
  <si>
    <t>BEVERLY</t>
  </si>
  <si>
    <t>BILLERICA</t>
  </si>
  <si>
    <t>BLACKSTONE</t>
  </si>
  <si>
    <t>BLANDFORD</t>
  </si>
  <si>
    <t>BOLTON</t>
  </si>
  <si>
    <t>BOSTON</t>
  </si>
  <si>
    <t>BOURNE</t>
  </si>
  <si>
    <t>BOXBOROUGH</t>
  </si>
  <si>
    <t>BOXFORD</t>
  </si>
  <si>
    <t>BOYLSTON</t>
  </si>
  <si>
    <t>BRAINTREE</t>
  </si>
  <si>
    <t>BREWSTER</t>
  </si>
  <si>
    <t>BRIDGEWATER</t>
  </si>
  <si>
    <t>BRIMFIELD</t>
  </si>
  <si>
    <t>BROCKTON</t>
  </si>
  <si>
    <t>BROOKFIELD</t>
  </si>
  <si>
    <t>BROOKLINE</t>
  </si>
  <si>
    <t>BUCKLAND</t>
  </si>
  <si>
    <t>BURLINGTON</t>
  </si>
  <si>
    <t>CAMBRIDGE</t>
  </si>
  <si>
    <t>CANTON</t>
  </si>
  <si>
    <t>CARLISLE</t>
  </si>
  <si>
    <t>CARVER</t>
  </si>
  <si>
    <t>CHARLEMONT</t>
  </si>
  <si>
    <t>CHARLTON</t>
  </si>
  <si>
    <t>CHATHAM</t>
  </si>
  <si>
    <t>fy13</t>
  </si>
  <si>
    <t>CHELMSFORD</t>
  </si>
  <si>
    <t>CHELSEA</t>
  </si>
  <si>
    <t>CHESHIRE</t>
  </si>
  <si>
    <t>CHESTER</t>
  </si>
  <si>
    <t>CHESTERFIELD</t>
  </si>
  <si>
    <t>CHICOPEE</t>
  </si>
  <si>
    <t>CHILMARK</t>
  </si>
  <si>
    <t>CLARKSBURG</t>
  </si>
  <si>
    <t>CLINTON</t>
  </si>
  <si>
    <t>COHASSET</t>
  </si>
  <si>
    <t>COLRAIN</t>
  </si>
  <si>
    <t>CONCORD</t>
  </si>
  <si>
    <t>CONWAY</t>
  </si>
  <si>
    <t>CUMMINGTON</t>
  </si>
  <si>
    <t>DALTON</t>
  </si>
  <si>
    <t>DANVERS</t>
  </si>
  <si>
    <t>DARTMOUTH</t>
  </si>
  <si>
    <t>DEDHAM</t>
  </si>
  <si>
    <t>DEERFIELD</t>
  </si>
  <si>
    <t>DENNIS</t>
  </si>
  <si>
    <t>DIGHTON</t>
  </si>
  <si>
    <t>DOUGLAS</t>
  </si>
  <si>
    <t>DOVER</t>
  </si>
  <si>
    <t>DRACUT</t>
  </si>
  <si>
    <t>DUDLEY</t>
  </si>
  <si>
    <t>DUNSTABLE</t>
  </si>
  <si>
    <t>DUXBURY</t>
  </si>
  <si>
    <t>EAST BRIDGEWATER</t>
  </si>
  <si>
    <t>EAST BROOKFIELD</t>
  </si>
  <si>
    <t>EASTHAM</t>
  </si>
  <si>
    <t>EASTHAMPTON</t>
  </si>
  <si>
    <t>EAST LONGMEADOW</t>
  </si>
  <si>
    <t>EASTON</t>
  </si>
  <si>
    <t>EDGARTOWN</t>
  </si>
  <si>
    <t>EGREMONT</t>
  </si>
  <si>
    <t>ERVING</t>
  </si>
  <si>
    <t>ESSEX</t>
  </si>
  <si>
    <t>EVERETT</t>
  </si>
  <si>
    <t>FAIRHAVEN</t>
  </si>
  <si>
    <t>FALL RIVER</t>
  </si>
  <si>
    <t>FALMOUTH</t>
  </si>
  <si>
    <t>FITCHBURG</t>
  </si>
  <si>
    <t>FLORIDA</t>
  </si>
  <si>
    <t>FOXBOROUGH</t>
  </si>
  <si>
    <t>FRAMINGHAM</t>
  </si>
  <si>
    <t>FRANKLIN</t>
  </si>
  <si>
    <t>FREETOWN</t>
  </si>
  <si>
    <t>GARDNER</t>
  </si>
  <si>
    <t>AQUINNAH</t>
  </si>
  <si>
    <t>GEORGETOWN</t>
  </si>
  <si>
    <t>GILL</t>
  </si>
  <si>
    <t>GLOUCESTER</t>
  </si>
  <si>
    <t>GOSHEN</t>
  </si>
  <si>
    <t>GOSNOLD</t>
  </si>
  <si>
    <t>GRAFTON</t>
  </si>
  <si>
    <t>GRANBY</t>
  </si>
  <si>
    <t>GRANVILLE</t>
  </si>
  <si>
    <t>GREAT BARRINGTON</t>
  </si>
  <si>
    <t>GREENFIELD</t>
  </si>
  <si>
    <t>GROTON</t>
  </si>
  <si>
    <t>GROVELAND</t>
  </si>
  <si>
    <t>HADLEY</t>
  </si>
  <si>
    <t>HALIFAX</t>
  </si>
  <si>
    <t>HAMILTON</t>
  </si>
  <si>
    <t>HAMPDEN</t>
  </si>
  <si>
    <t>HANCOCK</t>
  </si>
  <si>
    <t>HANOVER</t>
  </si>
  <si>
    <t>HANSON</t>
  </si>
  <si>
    <t>HARDWICK</t>
  </si>
  <si>
    <t>HARVARD</t>
  </si>
  <si>
    <t>HARWICH</t>
  </si>
  <si>
    <t>HATFIELD</t>
  </si>
  <si>
    <t>HAVERHILL</t>
  </si>
  <si>
    <t>HAWLEY</t>
  </si>
  <si>
    <t>HEATH</t>
  </si>
  <si>
    <t>HINGHAM</t>
  </si>
  <si>
    <t>HINSDALE</t>
  </si>
  <si>
    <t>HOLBROOK</t>
  </si>
  <si>
    <t>HOLDEN</t>
  </si>
  <si>
    <t>HOLLAND</t>
  </si>
  <si>
    <t>HOLLISTON</t>
  </si>
  <si>
    <t>HOLYOKE</t>
  </si>
  <si>
    <t>HOPEDALE</t>
  </si>
  <si>
    <t>HOPKINTON</t>
  </si>
  <si>
    <t>HUBBARDSTON</t>
  </si>
  <si>
    <t>HUDSON</t>
  </si>
  <si>
    <t>HULL</t>
  </si>
  <si>
    <t>HUNTINGTON</t>
  </si>
  <si>
    <t>IPSWICH</t>
  </si>
  <si>
    <t>KINGSTON</t>
  </si>
  <si>
    <t>LAKEVILLE</t>
  </si>
  <si>
    <t>LANCASTER</t>
  </si>
  <si>
    <t>LANESBOROUGH</t>
  </si>
  <si>
    <t>fy19</t>
  </si>
  <si>
    <t>LAWRENCE</t>
  </si>
  <si>
    <t>LEE</t>
  </si>
  <si>
    <t>LEICESTER</t>
  </si>
  <si>
    <t>LENOX</t>
  </si>
  <si>
    <t>LEOMINSTER</t>
  </si>
  <si>
    <t>LEVERETT</t>
  </si>
  <si>
    <t>LEXINGTON</t>
  </si>
  <si>
    <t>LEYDEN</t>
  </si>
  <si>
    <t>LINCOLN</t>
  </si>
  <si>
    <t>LITTLETON</t>
  </si>
  <si>
    <t>LONGMEADOW</t>
  </si>
  <si>
    <t>LOWELL</t>
  </si>
  <si>
    <t>LUDLOW</t>
  </si>
  <si>
    <t>LUNENBURG</t>
  </si>
  <si>
    <t>LYNN</t>
  </si>
  <si>
    <t>LYNNFIELD</t>
  </si>
  <si>
    <t>MALDEN</t>
  </si>
  <si>
    <t>MANCHESTER</t>
  </si>
  <si>
    <t>MANSFIELD</t>
  </si>
  <si>
    <t>MARBLEHEAD</t>
  </si>
  <si>
    <t>MARION</t>
  </si>
  <si>
    <t>MARLBOROUGH</t>
  </si>
  <si>
    <t>MARSHFIELD</t>
  </si>
  <si>
    <t>MASHPEE</t>
  </si>
  <si>
    <t>MATTAPOISETT</t>
  </si>
  <si>
    <t>MAYNARD</t>
  </si>
  <si>
    <t>MEDFIELD</t>
  </si>
  <si>
    <t>MEDFORD</t>
  </si>
  <si>
    <t>MEDWAY</t>
  </si>
  <si>
    <t>MELROSE</t>
  </si>
  <si>
    <t>MENDON</t>
  </si>
  <si>
    <t>MERRIMAC</t>
  </si>
  <si>
    <t>METHUEN</t>
  </si>
  <si>
    <t>MIDDLEBOROUGH</t>
  </si>
  <si>
    <t>MIDDLEFIELD</t>
  </si>
  <si>
    <t>MIDDLETON</t>
  </si>
  <si>
    <t>MILFORD</t>
  </si>
  <si>
    <t>MILLBURY</t>
  </si>
  <si>
    <t>MILLIS</t>
  </si>
  <si>
    <t>MILLVILLE</t>
  </si>
  <si>
    <t>MILTON</t>
  </si>
  <si>
    <t>MONROE</t>
  </si>
  <si>
    <t>MONSON</t>
  </si>
  <si>
    <t>MONTAGUE</t>
  </si>
  <si>
    <t>MONTEREY</t>
  </si>
  <si>
    <t>MONTGOMERY</t>
  </si>
  <si>
    <t>MOUNT WASHINGTON</t>
  </si>
  <si>
    <t>NAHANT</t>
  </si>
  <si>
    <t>NANTUCKET</t>
  </si>
  <si>
    <t>NATICK</t>
  </si>
  <si>
    <t>NEEDHAM</t>
  </si>
  <si>
    <t>NEW ASHFORD</t>
  </si>
  <si>
    <t>NEW BEDFORD</t>
  </si>
  <si>
    <t>NEW BRAINTREE</t>
  </si>
  <si>
    <t>NEWBURY</t>
  </si>
  <si>
    <t>NEWBURYPORT</t>
  </si>
  <si>
    <t>NEW MARLBOROUGH</t>
  </si>
  <si>
    <t>NEW SALEM</t>
  </si>
  <si>
    <t>NEWTON</t>
  </si>
  <si>
    <t>NORFOLK</t>
  </si>
  <si>
    <t>NORTH ADAMS</t>
  </si>
  <si>
    <t>NORTHAMPTON</t>
  </si>
  <si>
    <t>NORTH ANDOVER</t>
  </si>
  <si>
    <t>NORTH ATTLEBOROUGH</t>
  </si>
  <si>
    <t>NORTHBOROUGH</t>
  </si>
  <si>
    <t>NORTHBRIDGE</t>
  </si>
  <si>
    <t>NORTH BROOKFIELD</t>
  </si>
  <si>
    <t>NORTHFIELD</t>
  </si>
  <si>
    <t>NORTH READING</t>
  </si>
  <si>
    <t>NORTON</t>
  </si>
  <si>
    <t>NORWELL</t>
  </si>
  <si>
    <t>NORWOOD</t>
  </si>
  <si>
    <t>OAK BLUFFS</t>
  </si>
  <si>
    <t>OAKHAM</t>
  </si>
  <si>
    <t>ORANGE</t>
  </si>
  <si>
    <t>ORLEANS</t>
  </si>
  <si>
    <t>OTIS</t>
  </si>
  <si>
    <t>OXFORD</t>
  </si>
  <si>
    <t>PALMER</t>
  </si>
  <si>
    <t>PAXTON</t>
  </si>
  <si>
    <t>PEABODY</t>
  </si>
  <si>
    <t>PELHAM</t>
  </si>
  <si>
    <t>PEMBROKE</t>
  </si>
  <si>
    <t>PEPPERELL</t>
  </si>
  <si>
    <t>PERU</t>
  </si>
  <si>
    <t>PETERSHAM</t>
  </si>
  <si>
    <t>PHILLIPSTON</t>
  </si>
  <si>
    <t>PITTSFIELD</t>
  </si>
  <si>
    <t>PLAINFIELD</t>
  </si>
  <si>
    <t>PLAINVILLE</t>
  </si>
  <si>
    <t>PLYMOUTH</t>
  </si>
  <si>
    <t>PLYMPTON</t>
  </si>
  <si>
    <t>PRINCETON</t>
  </si>
  <si>
    <t>PROVINCETOWN</t>
  </si>
  <si>
    <t>QUINCY</t>
  </si>
  <si>
    <t>RANDOLPH</t>
  </si>
  <si>
    <t>RAYNHAM</t>
  </si>
  <si>
    <t>READING</t>
  </si>
  <si>
    <t>REHOBOTH</t>
  </si>
  <si>
    <t>REVERE</t>
  </si>
  <si>
    <t>RICHMOND</t>
  </si>
  <si>
    <t>ROCHESTER</t>
  </si>
  <si>
    <t>ROCKLAND</t>
  </si>
  <si>
    <t>ROCKPORT</t>
  </si>
  <si>
    <t>ROWE</t>
  </si>
  <si>
    <t>ROWLEY</t>
  </si>
  <si>
    <t>ROYALSTON</t>
  </si>
  <si>
    <t>RUSSELL</t>
  </si>
  <si>
    <t>RUTLAND</t>
  </si>
  <si>
    <t>SALEM</t>
  </si>
  <si>
    <t>SALISBURY</t>
  </si>
  <si>
    <t>SANDISFIELD</t>
  </si>
  <si>
    <t>SANDWICH</t>
  </si>
  <si>
    <t>SAUGUS</t>
  </si>
  <si>
    <t>SAVOY</t>
  </si>
  <si>
    <t>SCITUATE</t>
  </si>
  <si>
    <t>SEEKONK</t>
  </si>
  <si>
    <t>SHARON</t>
  </si>
  <si>
    <t>SHEFFIELD</t>
  </si>
  <si>
    <t>SHELBURNE</t>
  </si>
  <si>
    <t>SHERBORN</t>
  </si>
  <si>
    <t>SHIRLEY</t>
  </si>
  <si>
    <t>SHREWSBURY</t>
  </si>
  <si>
    <t>SHUTESBURY</t>
  </si>
  <si>
    <t>SOMERSET</t>
  </si>
  <si>
    <t>SOMERVILLE</t>
  </si>
  <si>
    <t>SOUTHAMPTON</t>
  </si>
  <si>
    <t>SOUTHBOROUGH</t>
  </si>
  <si>
    <t>SOUTHBRIDGE</t>
  </si>
  <si>
    <t>SOUTH HADLEY</t>
  </si>
  <si>
    <t>SOUTHWICK</t>
  </si>
  <si>
    <t>SPENCER</t>
  </si>
  <si>
    <t>SPRINGFIELD</t>
  </si>
  <si>
    <t>STERLING</t>
  </si>
  <si>
    <t>STOCKBRIDGE</t>
  </si>
  <si>
    <t>STONEHAM</t>
  </si>
  <si>
    <t>STOUGHTON</t>
  </si>
  <si>
    <t>STOW</t>
  </si>
  <si>
    <t>STURBRIDGE</t>
  </si>
  <si>
    <t>SUDBURY</t>
  </si>
  <si>
    <t>SUNDERLAND</t>
  </si>
  <si>
    <t>SUTTON</t>
  </si>
  <si>
    <t>SWAMPSCOTT</t>
  </si>
  <si>
    <t>SWANSEA</t>
  </si>
  <si>
    <t>TAUNTON</t>
  </si>
  <si>
    <t>TEMPLETON</t>
  </si>
  <si>
    <t>TEWKSBURY</t>
  </si>
  <si>
    <t>TISBURY</t>
  </si>
  <si>
    <t>TOLLAND</t>
  </si>
  <si>
    <t>TOPSFIELD</t>
  </si>
  <si>
    <t>TOWNSEND</t>
  </si>
  <si>
    <t>TRURO</t>
  </si>
  <si>
    <t>TYNGSBOROUGH</t>
  </si>
  <si>
    <t>TYRINGHAM</t>
  </si>
  <si>
    <t>UPTON</t>
  </si>
  <si>
    <t>UXBRIDGE</t>
  </si>
  <si>
    <t>WAKEFIELD</t>
  </si>
  <si>
    <t>WALES</t>
  </si>
  <si>
    <t>WALPOLE</t>
  </si>
  <si>
    <t>WALTHAM</t>
  </si>
  <si>
    <t>WARE</t>
  </si>
  <si>
    <t>WAREHAM</t>
  </si>
  <si>
    <t>WARREN</t>
  </si>
  <si>
    <t>WARWICK</t>
  </si>
  <si>
    <t>WASHINGTON</t>
  </si>
  <si>
    <t>WATERTOWN</t>
  </si>
  <si>
    <t>WAYLAND</t>
  </si>
  <si>
    <t>WEBSTER</t>
  </si>
  <si>
    <t>WELLESLEY</t>
  </si>
  <si>
    <t>WELLFLEET</t>
  </si>
  <si>
    <t>WENDELL</t>
  </si>
  <si>
    <t>WENHAM</t>
  </si>
  <si>
    <t>WESTBOROUGH</t>
  </si>
  <si>
    <t>WEST BOYLSTON</t>
  </si>
  <si>
    <t>WEST BRIDGEWATER</t>
  </si>
  <si>
    <t>WEST BROOKFIELD</t>
  </si>
  <si>
    <t>WESTFIELD</t>
  </si>
  <si>
    <t>WESTFORD</t>
  </si>
  <si>
    <t>WESTHAMPTON</t>
  </si>
  <si>
    <t>WESTMINSTER</t>
  </si>
  <si>
    <t>WEST NEWBURY</t>
  </si>
  <si>
    <t>WESTON</t>
  </si>
  <si>
    <t>WESTPORT</t>
  </si>
  <si>
    <t>WEST SPRINGFIELD</t>
  </si>
  <si>
    <t>WEST STOCKBRIDGE</t>
  </si>
  <si>
    <t>WEST TISBURY</t>
  </si>
  <si>
    <t>WESTWOOD</t>
  </si>
  <si>
    <t>WEYMOUTH</t>
  </si>
  <si>
    <t>WHATELY</t>
  </si>
  <si>
    <t>WHITMAN</t>
  </si>
  <si>
    <t>WILBRAHAM</t>
  </si>
  <si>
    <t>WILLIAMSBURG</t>
  </si>
  <si>
    <t>WILLIAMSTOWN</t>
  </si>
  <si>
    <t>WILMINGTON</t>
  </si>
  <si>
    <t>WINCHENDON</t>
  </si>
  <si>
    <t>WINCHESTER</t>
  </si>
  <si>
    <t>WINDSOR</t>
  </si>
  <si>
    <t>WINTHROP</t>
  </si>
  <si>
    <t>WOBURN</t>
  </si>
  <si>
    <t>WORCESTER</t>
  </si>
  <si>
    <t>WORTHINGTON</t>
  </si>
  <si>
    <t>fy16</t>
  </si>
  <si>
    <t>WRENTHAM</t>
  </si>
  <si>
    <t>YARMOUTH</t>
  </si>
  <si>
    <t>DEVENS</t>
  </si>
  <si>
    <t>NORTHAMPTON SMITH</t>
  </si>
  <si>
    <t>ACTON BOXBOROUGH</t>
  </si>
  <si>
    <t>HOOSAC VALLEY</t>
  </si>
  <si>
    <t>ADAMS CHESHIRE</t>
  </si>
  <si>
    <t>AMHERST PELHAM</t>
  </si>
  <si>
    <t>ASHBURNHAM WESTMINSTER</t>
  </si>
  <si>
    <t>ATHOL ROYALSTON</t>
  </si>
  <si>
    <t>AYER SHIRLEY</t>
  </si>
  <si>
    <t>BERKSHIRE HILLS</t>
  </si>
  <si>
    <t>BERLIN BOYLSTON</t>
  </si>
  <si>
    <t>BLACKSTONE MILLVILLE</t>
  </si>
  <si>
    <t>BRIDGEWATER RAYNHAM</t>
  </si>
  <si>
    <t>CHESTERFIELD GOSHEN</t>
  </si>
  <si>
    <t>CENTRAL BERKSHIRE</t>
  </si>
  <si>
    <t>CONCORD CARLISLE</t>
  </si>
  <si>
    <t>DENNIS YARMOUTH</t>
  </si>
  <si>
    <t>DIGHTON REHOBOTH</t>
  </si>
  <si>
    <t>DOVER SHERBORN</t>
  </si>
  <si>
    <t>DUDLEY CHARLTON</t>
  </si>
  <si>
    <t>NAUSET</t>
  </si>
  <si>
    <t>FARMINGTON RIVER</t>
  </si>
  <si>
    <t>FREETOWN LAKEVILLE</t>
  </si>
  <si>
    <t>FRONTIER</t>
  </si>
  <si>
    <t>GATEWAY</t>
  </si>
  <si>
    <t>GROTON DUNSTABLE</t>
  </si>
  <si>
    <t>GILL MONTAGUE</t>
  </si>
  <si>
    <t>HAMILTON WENHAM</t>
  </si>
  <si>
    <t>HAMPDEN WILBRAHAM</t>
  </si>
  <si>
    <t>HAMPSHIRE</t>
  </si>
  <si>
    <t>HAWLEMONT</t>
  </si>
  <si>
    <t>KING PHILIP</t>
  </si>
  <si>
    <t>LINCOLN SUDBURY</t>
  </si>
  <si>
    <t>MANCHESTER ESSEX</t>
  </si>
  <si>
    <t>MARTHAS VINEYARD</t>
  </si>
  <si>
    <t>MASCONOMET</t>
  </si>
  <si>
    <t>MENDON UPTON</t>
  </si>
  <si>
    <t>MONOMOY</t>
  </si>
  <si>
    <t>MOUNT GREYLOCK</t>
  </si>
  <si>
    <t>MOHAWK TRAIL</t>
  </si>
  <si>
    <t>NARRAGANSETT</t>
  </si>
  <si>
    <t>NASHOBA</t>
  </si>
  <si>
    <t>NEW SALEM WENDELL</t>
  </si>
  <si>
    <t>NORTHBORO SOUTHBORO</t>
  </si>
  <si>
    <t>NORTH MIDDLESEX</t>
  </si>
  <si>
    <t>OLD ROCHESTER</t>
  </si>
  <si>
    <t>PENTUCKET</t>
  </si>
  <si>
    <t>PIONEER</t>
  </si>
  <si>
    <t>QUABBIN</t>
  </si>
  <si>
    <t>RALPH C MAHAR</t>
  </si>
  <si>
    <t>SILVER LAKE</t>
  </si>
  <si>
    <t>SOMERSET BERKLEY</t>
  </si>
  <si>
    <t>SOUTHERN BERKSHIRE</t>
  </si>
  <si>
    <t>SOUTHWICK TOLLAND GRANVILLE</t>
  </si>
  <si>
    <t>SPENCER EAST BROOKFIELD</t>
  </si>
  <si>
    <t>TANTASQUA</t>
  </si>
  <si>
    <t>TRITON</t>
  </si>
  <si>
    <t>UPISLAND</t>
  </si>
  <si>
    <t>WACHUSETT</t>
  </si>
  <si>
    <t>QUABOAG</t>
  </si>
  <si>
    <t>WHITMAN HANSON</t>
  </si>
  <si>
    <t>ASSABET VALLEY</t>
  </si>
  <si>
    <t>BLACKSTONE VALLEY</t>
  </si>
  <si>
    <t>BLUE HILLS</t>
  </si>
  <si>
    <t>BRISTOL PLYMOUTH</t>
  </si>
  <si>
    <t>CAPE COD</t>
  </si>
  <si>
    <t>ESSEX NORTH SHORE</t>
  </si>
  <si>
    <t>FRANKLIN COUNTY</t>
  </si>
  <si>
    <t>GREATER FALL RIVER</t>
  </si>
  <si>
    <t>GREATER LAWRENCE</t>
  </si>
  <si>
    <t>GREATER NEW BEDFORD</t>
  </si>
  <si>
    <t>GREATER LOWELL</t>
  </si>
  <si>
    <t>SOUTH MIDDLESEX</t>
  </si>
  <si>
    <t>MINUTEMAN</t>
  </si>
  <si>
    <t>MONTACHUSETT</t>
  </si>
  <si>
    <t>NORTHERN BERKSHIRE</t>
  </si>
  <si>
    <t>NASHOBA VALLEY</t>
  </si>
  <si>
    <t>NORTHEAST METROPOLITAN</t>
  </si>
  <si>
    <t>OLD COLONY</t>
  </si>
  <si>
    <t>PATHFINDER</t>
  </si>
  <si>
    <t>SHAWSHEEN VALLEY</t>
  </si>
  <si>
    <t>SOUTHEASTERN</t>
  </si>
  <si>
    <t>SOUTH SHORE</t>
  </si>
  <si>
    <t>SOUTHERN WORCESTER</t>
  </si>
  <si>
    <t>TRI COUNTY</t>
  </si>
  <si>
    <t>UPPER CAPE COD</t>
  </si>
  <si>
    <t>WHITTIER</t>
  </si>
  <si>
    <t>BRISTOL COUNTY</t>
  </si>
  <si>
    <t>NORFOLK COUNTY</t>
  </si>
  <si>
    <t>--</t>
  </si>
  <si>
    <t>STATE TOTALS</t>
  </si>
  <si>
    <t>S T A T E    T O T A L S</t>
  </si>
  <si>
    <t xml:space="preserve">S T A T E   T O T A L S  </t>
  </si>
  <si>
    <t>Local &amp; State</t>
  </si>
  <si>
    <t>Massachusetts Department of Elementary and Secondary Education</t>
  </si>
  <si>
    <t>Office of District and School Finance</t>
  </si>
  <si>
    <t>22 - Q3 chasum</t>
  </si>
  <si>
    <t>Projected FY23 Charter School Tuition Payments and Reimbursements for Sending Districts (Q1)(d)</t>
  </si>
  <si>
    <t>(CF4+CI4)*CF$5+CG4*CG$5+CH4*CH$5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</si>
</sst>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_(* \(#,##0.00\);_(* &quot;-&quot;??_);_(@_)"/>
    <numFmt numFmtId="164" formatCode="0.0%"/>
    <numFmt numFmtId="165" formatCode="#,##0.0_);\(#,##0.0\)"/>
    <numFmt numFmtId="166" formatCode="#,##0.000_);[Red]\(#,##0.000\)"/>
    <numFmt numFmtId="167" formatCode="#,##0.0000_);\(#,##0.0000\)"/>
    <numFmt numFmtId="168" formatCode="#,##0.0"/>
    <numFmt numFmtId="169" formatCode="#,##0.0_);[Red]\(#,##0.0\)"/>
    <numFmt numFmtId="170" formatCode="0_);\(0\)"/>
    <numFmt numFmtId="171" formatCode="_(* #,##0_);_(* \(#,##0\);_(* &quot;-&quot;??_);_(@_)"/>
    <numFmt numFmtId="172" formatCode="#,##0.00000000000_);\(#,##0.00000000000\)"/>
  </numFmts>
  <fonts count="57" x14ac:knownFonts="1">
    <font>
      <sz val="11"/>
      <name val="Calibri"/>
      <family val="2"/>
    </font>
    <font>
      <sz val="11"/>
      <name val="Calibri"/>
      <family val="2"/>
    </font>
    <font>
      <sz val="16"/>
      <name val="Calibri"/>
      <family val="2"/>
    </font>
    <font>
      <b/>
      <sz val="10"/>
      <name val="Calibri"/>
      <family val="2"/>
      <scheme val="minor"/>
    </font>
    <font>
      <sz val="10"/>
      <name val="Calibri"/>
      <family val="2"/>
      <scheme val="minor"/>
    </font>
    <font>
      <sz val="8"/>
      <name val="Arial"/>
      <family val="2"/>
    </font>
    <font>
      <b/>
      <sz val="9"/>
      <color rgb="FFFF0000"/>
      <name val="Calibri"/>
      <family val="2"/>
      <scheme val="minor"/>
    </font>
    <font>
      <sz val="9"/>
      <name val="Calibri"/>
      <family val="2"/>
      <scheme val="minor"/>
    </font>
    <font>
      <sz val="8"/>
      <name val="Calibri"/>
      <family val="2"/>
    </font>
    <font>
      <sz val="10"/>
      <color theme="4" tint="-0.499984740745262"/>
      <name val="Calibri"/>
      <family val="2"/>
      <scheme val="minor"/>
    </font>
    <font>
      <sz val="8"/>
      <name val="Calibri"/>
      <family val="2"/>
      <scheme val="minor"/>
    </font>
    <font>
      <sz val="10"/>
      <name val="Calibri"/>
      <family val="2"/>
    </font>
    <font>
      <sz val="9"/>
      <name val="Calibri"/>
      <family val="2"/>
    </font>
    <font>
      <b/>
      <sz val="10"/>
      <color rgb="FFFF0000"/>
      <name val="Calibri"/>
      <family val="2"/>
      <scheme val="minor"/>
    </font>
    <font>
      <sz val="10"/>
      <color theme="1" tint="0.499984740745262"/>
      <name val="Calibri"/>
      <family val="2"/>
      <scheme val="minor"/>
    </font>
    <font>
      <b/>
      <sz val="10"/>
      <color rgb="FFFF0000"/>
      <name val="Calibri"/>
      <family val="2"/>
    </font>
    <font>
      <b/>
      <sz val="9"/>
      <color rgb="FFF6F9F1"/>
      <name val="Calibri"/>
      <family val="2"/>
      <scheme val="minor"/>
    </font>
    <font>
      <b/>
      <sz val="11"/>
      <color rgb="FFFF0000"/>
      <name val="Calibri"/>
      <family val="2"/>
      <scheme val="minor"/>
    </font>
    <font>
      <b/>
      <sz val="10"/>
      <color theme="1" tint="0.249977111117893"/>
      <name val="Calibri"/>
      <family val="2"/>
      <scheme val="minor"/>
    </font>
    <font>
      <sz val="10"/>
      <color theme="1" tint="0.249977111117893"/>
      <name val="Calibri"/>
      <family val="2"/>
      <scheme val="minor"/>
    </font>
    <font>
      <sz val="14"/>
      <color indexed="9"/>
      <name val="Calibri"/>
      <family val="2"/>
      <scheme val="minor"/>
    </font>
    <font>
      <sz val="9"/>
      <color indexed="9"/>
      <name val="Calibri"/>
      <family val="2"/>
      <scheme val="minor"/>
    </font>
    <font>
      <b/>
      <sz val="10"/>
      <color indexed="9"/>
      <name val="Calibri"/>
      <family val="2"/>
      <scheme val="minor"/>
    </font>
    <font>
      <sz val="10"/>
      <color indexed="9"/>
      <name val="Calibri"/>
      <family val="2"/>
      <scheme val="minor"/>
    </font>
    <font>
      <b/>
      <sz val="10"/>
      <color theme="0"/>
      <name val="Calibri"/>
      <family val="2"/>
      <scheme val="minor"/>
    </font>
    <font>
      <b/>
      <sz val="10"/>
      <color theme="2"/>
      <name val="Calibri"/>
      <family val="2"/>
      <scheme val="minor"/>
    </font>
    <font>
      <sz val="10"/>
      <color theme="2" tint="-9.9978637043366805E-2"/>
      <name val="Calibri"/>
      <family val="2"/>
      <scheme val="minor"/>
    </font>
    <font>
      <sz val="11"/>
      <color theme="2" tint="-9.9978637043366805E-2"/>
      <name val="Calibri"/>
      <family val="2"/>
    </font>
    <font>
      <b/>
      <sz val="10"/>
      <color theme="2" tint="-9.9978637043366805E-2"/>
      <name val="Calibri"/>
      <family val="2"/>
      <scheme val="minor"/>
    </font>
    <font>
      <sz val="10"/>
      <color theme="2"/>
      <name val="Calibri"/>
      <family val="2"/>
      <scheme val="minor"/>
    </font>
    <font>
      <sz val="9"/>
      <color theme="2"/>
      <name val="Calibri"/>
      <family val="2"/>
      <scheme val="minor"/>
    </font>
    <font>
      <sz val="8"/>
      <color theme="2"/>
      <name val="Calibri"/>
      <family val="2"/>
      <scheme val="minor"/>
    </font>
    <font>
      <sz val="10"/>
      <color theme="2"/>
      <name val="Calibri"/>
      <family val="2"/>
    </font>
    <font>
      <b/>
      <sz val="10"/>
      <color theme="8" tint="-0.499984740745262"/>
      <name val="Calibri"/>
      <family val="2"/>
      <scheme val="minor"/>
    </font>
    <font>
      <b/>
      <sz val="10"/>
      <color rgb="FF373830"/>
      <name val="Calibri"/>
      <family val="2"/>
    </font>
    <font>
      <sz val="10"/>
      <color theme="2" tint="-0.89999084444715716"/>
      <name val="Calibri"/>
      <family val="2"/>
      <scheme val="minor"/>
    </font>
    <font>
      <sz val="12"/>
      <name val="Times New Roman"/>
      <family val="1"/>
    </font>
    <font>
      <sz val="9.5"/>
      <name val="Calibri"/>
      <family val="2"/>
      <scheme val="minor"/>
    </font>
    <font>
      <b/>
      <sz val="9.5"/>
      <color indexed="22"/>
      <name val="Calibri"/>
      <family val="2"/>
      <scheme val="minor"/>
    </font>
    <font>
      <sz val="9.5"/>
      <color indexed="63"/>
      <name val="Calibri"/>
      <family val="2"/>
      <scheme val="minor"/>
    </font>
    <font>
      <sz val="9.5"/>
      <color rgb="FFFFF4CD"/>
      <name val="Calibri"/>
      <family val="2"/>
      <scheme val="minor"/>
    </font>
    <font>
      <sz val="9.5"/>
      <color theme="0"/>
      <name val="Calibri"/>
      <family val="2"/>
    </font>
    <font>
      <sz val="9.5"/>
      <color theme="2"/>
      <name val="Calibri"/>
      <family val="2"/>
      <scheme val="minor"/>
    </font>
    <font>
      <b/>
      <sz val="9.5"/>
      <color theme="1" tint="0.249977111117893"/>
      <name val="Calibri"/>
      <family val="2"/>
      <scheme val="minor"/>
    </font>
    <font>
      <b/>
      <sz val="9.5"/>
      <color theme="8" tint="-0.499984740745262"/>
      <name val="Calibri"/>
      <family val="2"/>
      <scheme val="minor"/>
    </font>
    <font>
      <b/>
      <sz val="9.5"/>
      <color rgb="FF373830"/>
      <name val="Calibri"/>
      <family val="2"/>
    </font>
    <font>
      <sz val="9"/>
      <color theme="2"/>
      <name val="Calibri"/>
      <family val="2"/>
    </font>
    <font>
      <b/>
      <sz val="10"/>
      <color theme="1" tint="0.14999847407452621"/>
      <name val="Calibri"/>
      <family val="2"/>
      <scheme val="minor"/>
    </font>
    <font>
      <u/>
      <sz val="10"/>
      <name val="Calibri"/>
      <family val="2"/>
      <scheme val="minor"/>
    </font>
    <font>
      <sz val="10"/>
      <name val="Arial"/>
      <family val="2"/>
    </font>
    <font>
      <sz val="9"/>
      <color theme="0"/>
      <name val="Calibri"/>
      <family val="2"/>
      <scheme val="minor"/>
    </font>
    <font>
      <sz val="8"/>
      <color theme="0" tint="-0.499984740745262"/>
      <name val="Calibri"/>
      <family val="2"/>
      <scheme val="minor"/>
    </font>
    <font>
      <sz val="16"/>
      <name val="Calibri"/>
      <family val="2"/>
      <scheme val="minor"/>
    </font>
    <font>
      <sz val="8"/>
      <color theme="0" tint="-0.499984740745262"/>
      <name val="Calibri"/>
      <family val="2"/>
    </font>
    <font>
      <sz val="12"/>
      <name val="Century Gothic"/>
      <family val="2"/>
    </font>
    <font>
      <b/>
      <sz val="14"/>
      <name val="Calibri"/>
      <family val="2"/>
    </font>
    <font>
      <sz val="14"/>
      <name val="Calibri"/>
      <family val="2"/>
    </font>
  </fonts>
  <fills count="27">
    <fill>
      <patternFill patternType="none"/>
    </fill>
    <fill>
      <patternFill patternType="gray125"/>
    </fill>
    <fill>
      <patternFill patternType="lightVertical">
        <fgColor theme="6" tint="-0.24994659260841701"/>
        <bgColor indexed="65"/>
      </patternFill>
    </fill>
    <fill>
      <patternFill patternType="solid">
        <fgColor rgb="FFFFE175"/>
        <bgColor indexed="64"/>
      </patternFill>
    </fill>
    <fill>
      <patternFill patternType="solid">
        <fgColor theme="0" tint="-4.9989318521683403E-2"/>
        <bgColor indexed="64"/>
      </patternFill>
    </fill>
    <fill>
      <patternFill patternType="solid">
        <fgColor rgb="FF646464"/>
        <bgColor indexed="64"/>
      </patternFill>
    </fill>
    <fill>
      <patternFill patternType="solid">
        <fgColor rgb="FFFFFBEB"/>
        <bgColor indexed="64"/>
      </patternFill>
    </fill>
    <fill>
      <patternFill patternType="solid">
        <fgColor rgb="FFB7CE88"/>
        <bgColor indexed="64"/>
      </patternFill>
    </fill>
    <fill>
      <patternFill patternType="solid">
        <fgColor rgb="FFB5CD81"/>
        <bgColor indexed="64"/>
      </patternFill>
    </fill>
    <fill>
      <patternFill patternType="solid">
        <fgColor indexed="23"/>
        <bgColor indexed="64"/>
      </patternFill>
    </fill>
    <fill>
      <patternFill patternType="solid">
        <fgColor rgb="FF190C01"/>
        <bgColor indexed="64"/>
      </patternFill>
    </fill>
    <fill>
      <patternFill patternType="solid">
        <fgColor theme="0" tint="-0.34998626667073579"/>
        <bgColor indexed="64"/>
      </patternFill>
    </fill>
    <fill>
      <patternFill patternType="solid">
        <fgColor theme="1" tint="0.34998626667073579"/>
        <bgColor indexed="64"/>
      </patternFill>
    </fill>
    <fill>
      <patternFill patternType="solid">
        <fgColor rgb="FFF9FCEE"/>
        <bgColor indexed="64"/>
      </patternFill>
    </fill>
    <fill>
      <patternFill patternType="solid">
        <fgColor rgb="FF627A32"/>
        <bgColor indexed="64"/>
      </patternFill>
    </fill>
    <fill>
      <patternFill patternType="solid">
        <fgColor theme="6" tint="-0.249977111117893"/>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2" tint="-0.749992370372631"/>
        <bgColor indexed="64"/>
      </patternFill>
    </fill>
    <fill>
      <patternFill patternType="solid">
        <fgColor theme="2" tint="-9.9978637043366805E-2"/>
        <bgColor indexed="64"/>
      </patternFill>
    </fill>
    <fill>
      <patternFill patternType="solid">
        <fgColor rgb="FFFFEBA3"/>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rgb="FFFFFF00"/>
        <bgColor indexed="64"/>
      </patternFill>
    </fill>
    <fill>
      <patternFill patternType="solid">
        <fgColor indexed="59"/>
        <bgColor indexed="64"/>
      </patternFill>
    </fill>
    <fill>
      <patternFill patternType="solid">
        <fgColor theme="2"/>
        <bgColor indexed="64"/>
      </patternFill>
    </fill>
    <fill>
      <patternFill patternType="solid">
        <fgColor theme="2" tint="-0.249977111117893"/>
        <bgColor indexed="64"/>
      </patternFill>
    </fill>
  </fills>
  <borders count="21">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s>
  <cellStyleXfs count="7">
    <xf numFmtId="0" fontId="0" fillId="0" borderId="0"/>
    <xf numFmtId="9" fontId="1" fillId="0" borderId="0" applyFont="0" applyFill="0" applyBorder="0" applyAlignment="0" applyProtection="0"/>
    <xf numFmtId="0" fontId="5" fillId="0" borderId="0"/>
    <xf numFmtId="0" fontId="1" fillId="0" borderId="0"/>
    <xf numFmtId="43" fontId="36" fillId="0" borderId="0" applyFont="0" applyFill="0" applyBorder="0" applyAlignment="0" applyProtection="0"/>
    <xf numFmtId="0" fontId="49" fillId="0" borderId="0"/>
    <xf numFmtId="0" fontId="49" fillId="0" borderId="0"/>
  </cellStyleXfs>
  <cellXfs count="277">
    <xf numFmtId="0" fontId="0" fillId="0" borderId="0" xfId="0"/>
    <xf numFmtId="0" fontId="2" fillId="0" borderId="0" xfId="0" applyFont="1" applyAlignment="1">
      <alignment horizontal="left" vertical="center"/>
    </xf>
    <xf numFmtId="0" fontId="3" fillId="2" borderId="0" xfId="0" applyFont="1" applyFill="1" applyAlignment="1">
      <alignment horizontal="left" vertical="top"/>
    </xf>
    <xf numFmtId="0" fontId="4" fillId="0" borderId="0" xfId="0" applyFont="1" applyAlignment="1">
      <alignment vertical="top"/>
    </xf>
    <xf numFmtId="0" fontId="4" fillId="0" borderId="0" xfId="2" applyFont="1" applyAlignment="1">
      <alignment vertical="top"/>
    </xf>
    <xf numFmtId="0" fontId="4" fillId="0" borderId="0" xfId="0" applyFont="1" applyAlignment="1">
      <alignment horizontal="center" vertical="top"/>
    </xf>
    <xf numFmtId="0" fontId="6" fillId="0" borderId="0" xfId="0" applyFont="1" applyAlignment="1">
      <alignment horizontal="center" vertical="top" wrapText="1"/>
    </xf>
    <xf numFmtId="0" fontId="7" fillId="0" borderId="0" xfId="0" applyFont="1" applyAlignment="1">
      <alignment horizontal="center" vertical="top" wrapText="1"/>
    </xf>
    <xf numFmtId="0" fontId="2" fillId="0" borderId="0" xfId="0" applyFont="1" applyAlignment="1">
      <alignment horizontal="right" vertical="center"/>
    </xf>
    <xf numFmtId="0" fontId="7" fillId="0" borderId="0" xfId="0" applyFont="1" applyAlignment="1">
      <alignment vertical="top"/>
    </xf>
    <xf numFmtId="0" fontId="7" fillId="0" borderId="0" xfId="0" applyFont="1" applyAlignment="1">
      <alignment horizontal="left" vertical="top"/>
    </xf>
    <xf numFmtId="0" fontId="7" fillId="0" borderId="0" xfId="0" applyFont="1" applyAlignment="1">
      <alignment horizontal="center" vertical="top"/>
    </xf>
    <xf numFmtId="0" fontId="4" fillId="0" borderId="0" xfId="0" applyFont="1"/>
    <xf numFmtId="0" fontId="8" fillId="0" borderId="0" xfId="0" applyFont="1" applyAlignment="1">
      <alignment horizontal="center" vertical="top" wrapText="1"/>
    </xf>
    <xf numFmtId="0" fontId="4" fillId="0" borderId="0" xfId="0" applyFont="1" applyAlignment="1">
      <alignment horizontal="center" vertical="top" wrapText="1"/>
    </xf>
    <xf numFmtId="0" fontId="4" fillId="0" borderId="0" xfId="0" applyFont="1" applyAlignment="1">
      <alignment horizontal="left" vertical="top"/>
    </xf>
    <xf numFmtId="164" fontId="9" fillId="3" borderId="1" xfId="1" applyNumberFormat="1" applyFont="1" applyFill="1" applyBorder="1" applyAlignment="1">
      <alignment horizontal="center" vertical="center"/>
    </xf>
    <xf numFmtId="0" fontId="4" fillId="0" borderId="0" xfId="0" applyFont="1" applyAlignment="1">
      <alignment horizontal="center"/>
    </xf>
    <xf numFmtId="0" fontId="10" fillId="0" borderId="0" xfId="0" applyFont="1" applyAlignment="1">
      <alignment horizontal="center" vertical="top" wrapText="1"/>
    </xf>
    <xf numFmtId="0" fontId="11" fillId="0" borderId="0" xfId="0" applyFont="1"/>
    <xf numFmtId="0" fontId="12" fillId="0" borderId="0" xfId="0" applyFont="1" applyAlignment="1">
      <alignment horizontal="center" vertical="top"/>
    </xf>
    <xf numFmtId="0" fontId="12" fillId="4" borderId="2" xfId="0" applyFont="1" applyFill="1" applyBorder="1" applyAlignment="1">
      <alignment horizontal="center" vertical="top"/>
    </xf>
    <xf numFmtId="0" fontId="11" fillId="0" borderId="0" xfId="3" applyFont="1"/>
    <xf numFmtId="0" fontId="11" fillId="0" borderId="0" xfId="3" applyFont="1" applyAlignment="1">
      <alignment horizontal="center"/>
    </xf>
    <xf numFmtId="37" fontId="4" fillId="0" borderId="0" xfId="0" applyNumberFormat="1" applyFont="1" applyAlignment="1">
      <alignment horizontal="center" vertical="top"/>
    </xf>
    <xf numFmtId="0" fontId="13" fillId="0" borderId="0" xfId="0" applyFont="1" applyAlignment="1">
      <alignment horizontal="center"/>
    </xf>
    <xf numFmtId="0" fontId="6" fillId="0" borderId="0" xfId="0" applyFont="1" applyAlignment="1">
      <alignment horizontal="center"/>
    </xf>
    <xf numFmtId="0" fontId="6" fillId="0" borderId="0" xfId="0" applyFont="1" applyAlignment="1">
      <alignment horizontal="center" wrapText="1"/>
    </xf>
    <xf numFmtId="0" fontId="14" fillId="0" borderId="0" xfId="0" applyFont="1" applyAlignment="1">
      <alignment horizontal="center"/>
    </xf>
    <xf numFmtId="0" fontId="4" fillId="0" borderId="0" xfId="0" applyFont="1" applyAlignment="1">
      <alignment horizontal="right"/>
    </xf>
    <xf numFmtId="0" fontId="13" fillId="0" borderId="0" xfId="0" applyFont="1" applyAlignment="1">
      <alignment horizontal="left"/>
    </xf>
    <xf numFmtId="0" fontId="11" fillId="0" borderId="0" xfId="0" applyFont="1" applyAlignment="1">
      <alignment horizontal="right" indent="4"/>
    </xf>
    <xf numFmtId="0" fontId="15" fillId="0" borderId="0" xfId="0" applyFont="1" applyAlignment="1">
      <alignment horizontal="right" indent="1"/>
    </xf>
    <xf numFmtId="38" fontId="16" fillId="5" borderId="2" xfId="0" applyNumberFormat="1" applyFont="1" applyFill="1" applyBorder="1" applyAlignment="1">
      <alignment horizontal="center" vertical="center"/>
    </xf>
    <xf numFmtId="0" fontId="4" fillId="0" borderId="0" xfId="3" applyFont="1"/>
    <xf numFmtId="0" fontId="13" fillId="0" borderId="0" xfId="3" applyFont="1" applyAlignment="1">
      <alignment horizontal="center"/>
    </xf>
    <xf numFmtId="0" fontId="4" fillId="0" borderId="0" xfId="2" applyFont="1" applyAlignment="1">
      <alignment vertical="center"/>
    </xf>
    <xf numFmtId="0" fontId="4" fillId="0" borderId="0" xfId="2" applyFont="1" applyAlignment="1">
      <alignment horizontal="center" vertical="center"/>
    </xf>
    <xf numFmtId="0" fontId="4" fillId="0" borderId="0" xfId="2" applyFont="1"/>
    <xf numFmtId="0" fontId="7" fillId="0" borderId="0" xfId="0" applyFont="1" applyAlignment="1">
      <alignment horizontal="center" wrapText="1"/>
    </xf>
    <xf numFmtId="0" fontId="7" fillId="0" borderId="0" xfId="0" applyFont="1" applyAlignment="1">
      <alignment wrapText="1"/>
    </xf>
    <xf numFmtId="0" fontId="0" fillId="0" borderId="0" xfId="0" applyAlignment="1">
      <alignment wrapText="1"/>
    </xf>
    <xf numFmtId="0" fontId="7" fillId="0" borderId="0" xfId="0" applyFont="1"/>
    <xf numFmtId="164" fontId="7" fillId="6" borderId="2" xfId="0" applyNumberFormat="1" applyFont="1" applyFill="1" applyBorder="1" applyAlignment="1">
      <alignment horizontal="center" vertical="center"/>
    </xf>
    <xf numFmtId="0" fontId="13" fillId="0" borderId="0" xfId="0" applyFont="1" applyAlignment="1">
      <alignment horizontal="right"/>
    </xf>
    <xf numFmtId="38" fontId="17" fillId="3" borderId="1" xfId="3" applyNumberFormat="1" applyFont="1" applyFill="1" applyBorder="1" applyAlignment="1">
      <alignment horizontal="center"/>
    </xf>
    <xf numFmtId="0" fontId="4" fillId="0" borderId="0" xfId="0" applyFont="1" applyAlignment="1">
      <alignment horizontal="left"/>
    </xf>
    <xf numFmtId="37" fontId="4" fillId="0" borderId="0" xfId="3" applyNumberFormat="1" applyFont="1"/>
    <xf numFmtId="0" fontId="4" fillId="0" borderId="0" xfId="3" applyFont="1" applyAlignment="1">
      <alignment horizontal="center"/>
    </xf>
    <xf numFmtId="0" fontId="1" fillId="0" borderId="0" xfId="3"/>
    <xf numFmtId="37" fontId="4" fillId="0" borderId="0" xfId="0" applyNumberFormat="1" applyFont="1"/>
    <xf numFmtId="0" fontId="7" fillId="0" borderId="0" xfId="0" applyFont="1" applyAlignment="1">
      <alignment horizontal="center"/>
    </xf>
    <xf numFmtId="0" fontId="18" fillId="7" borderId="3" xfId="2" applyFont="1" applyFill="1" applyBorder="1" applyAlignment="1">
      <alignment horizontal="center" vertical="center"/>
    </xf>
    <xf numFmtId="0" fontId="18" fillId="7" borderId="4" xfId="2" applyFont="1" applyFill="1" applyBorder="1" applyAlignment="1">
      <alignment horizontal="left" vertical="center" indent="1"/>
    </xf>
    <xf numFmtId="0" fontId="18" fillId="7" borderId="4" xfId="2" applyFont="1" applyFill="1" applyBorder="1" applyAlignment="1">
      <alignment horizontal="center" vertical="center"/>
    </xf>
    <xf numFmtId="0" fontId="18" fillId="7" borderId="5" xfId="2" applyFont="1" applyFill="1" applyBorder="1" applyAlignment="1">
      <alignment horizontal="right" vertical="center" indent="1"/>
    </xf>
    <xf numFmtId="0" fontId="18" fillId="8" borderId="6" xfId="2" applyFont="1" applyFill="1" applyBorder="1" applyAlignment="1">
      <alignment vertical="center"/>
    </xf>
    <xf numFmtId="0" fontId="19" fillId="7" borderId="4" xfId="0" applyFont="1" applyFill="1" applyBorder="1"/>
    <xf numFmtId="0" fontId="20" fillId="9" borderId="3" xfId="0" applyFont="1" applyFill="1" applyBorder="1" applyAlignment="1">
      <alignment horizontal="left" vertical="center"/>
    </xf>
    <xf numFmtId="0" fontId="7" fillId="9" borderId="4" xfId="0" applyFont="1" applyFill="1" applyBorder="1" applyAlignment="1">
      <alignment horizontal="center" vertical="center"/>
    </xf>
    <xf numFmtId="0" fontId="7" fillId="9" borderId="5" xfId="0" applyFont="1" applyFill="1" applyBorder="1" applyAlignment="1">
      <alignment horizontal="center" vertical="center"/>
    </xf>
    <xf numFmtId="0" fontId="20" fillId="9" borderId="7" xfId="0" applyFont="1" applyFill="1" applyBorder="1" applyAlignment="1">
      <alignment horizontal="center" vertical="center"/>
    </xf>
    <xf numFmtId="0" fontId="20" fillId="9" borderId="8" xfId="0" applyFont="1" applyFill="1" applyBorder="1" applyAlignment="1">
      <alignment horizontal="center" vertical="center"/>
    </xf>
    <xf numFmtId="0" fontId="21" fillId="9" borderId="9" xfId="0" applyFont="1" applyFill="1" applyBorder="1" applyAlignment="1">
      <alignment horizontal="center" vertical="center"/>
    </xf>
    <xf numFmtId="0" fontId="22" fillId="10" borderId="3" xfId="0" applyFont="1" applyFill="1" applyBorder="1" applyAlignment="1">
      <alignment horizontal="left" vertical="center"/>
    </xf>
    <xf numFmtId="0" fontId="23" fillId="10" borderId="4" xfId="0" applyFont="1" applyFill="1" applyBorder="1" applyAlignment="1">
      <alignment horizontal="left" vertical="center"/>
    </xf>
    <xf numFmtId="0" fontId="0" fillId="10" borderId="4" xfId="0" applyFill="1" applyBorder="1" applyAlignment="1">
      <alignment horizontal="center" vertical="center"/>
    </xf>
    <xf numFmtId="0" fontId="4" fillId="10" borderId="4" xfId="0" applyFont="1" applyFill="1" applyBorder="1" applyAlignment="1">
      <alignment horizontal="center" vertical="center"/>
    </xf>
    <xf numFmtId="0" fontId="4" fillId="10" borderId="5" xfId="0" applyFont="1" applyFill="1" applyBorder="1" applyAlignment="1">
      <alignment horizontal="center" vertical="center"/>
    </xf>
    <xf numFmtId="0" fontId="24" fillId="11" borderId="3" xfId="0" applyFont="1" applyFill="1" applyBorder="1" applyAlignment="1">
      <alignment horizontal="left" vertical="center"/>
    </xf>
    <xf numFmtId="0" fontId="25" fillId="11" borderId="4" xfId="0" applyFont="1" applyFill="1" applyBorder="1" applyAlignment="1">
      <alignment horizontal="left" vertical="center"/>
    </xf>
    <xf numFmtId="0" fontId="25" fillId="11" borderId="4" xfId="0" applyFont="1" applyFill="1" applyBorder="1" applyAlignment="1">
      <alignment horizontal="right" vertical="center"/>
    </xf>
    <xf numFmtId="0" fontId="26" fillId="11" borderId="4" xfId="0" applyFont="1" applyFill="1" applyBorder="1" applyAlignment="1">
      <alignment horizontal="right" vertical="center"/>
    </xf>
    <xf numFmtId="0" fontId="27" fillId="11" borderId="4" xfId="0" applyFont="1" applyFill="1" applyBorder="1" applyAlignment="1">
      <alignment horizontal="center" vertical="center"/>
    </xf>
    <xf numFmtId="0" fontId="26" fillId="11" borderId="4" xfId="0" applyFont="1" applyFill="1" applyBorder="1" applyAlignment="1">
      <alignment horizontal="center" vertical="center"/>
    </xf>
    <xf numFmtId="0" fontId="26" fillId="11" borderId="5" xfId="0" applyFont="1" applyFill="1" applyBorder="1" applyAlignment="1">
      <alignment horizontal="center" vertical="center"/>
    </xf>
    <xf numFmtId="0" fontId="24" fillId="11" borderId="3" xfId="3" applyFont="1" applyFill="1" applyBorder="1" applyAlignment="1">
      <alignment horizontal="left" vertical="center"/>
    </xf>
    <xf numFmtId="0" fontId="28" fillId="11" borderId="4" xfId="3" applyFont="1" applyFill="1" applyBorder="1" applyAlignment="1">
      <alignment horizontal="left" vertical="center"/>
    </xf>
    <xf numFmtId="0" fontId="26" fillId="11" borderId="4" xfId="3" applyFont="1" applyFill="1" applyBorder="1" applyAlignment="1">
      <alignment horizontal="center" vertical="center"/>
    </xf>
    <xf numFmtId="0" fontId="27" fillId="11" borderId="5" xfId="3" applyFont="1" applyFill="1" applyBorder="1" applyAlignment="1">
      <alignment horizontal="center" vertical="center"/>
    </xf>
    <xf numFmtId="0" fontId="29" fillId="12" borderId="3" xfId="0" applyFont="1" applyFill="1" applyBorder="1" applyAlignment="1">
      <alignment horizontal="center" vertical="center" wrapText="1"/>
    </xf>
    <xf numFmtId="0" fontId="29" fillId="12" borderId="4" xfId="0" applyFont="1" applyFill="1" applyBorder="1" applyAlignment="1">
      <alignment horizontal="center" vertical="center" wrapText="1"/>
    </xf>
    <xf numFmtId="0" fontId="29" fillId="12" borderId="4" xfId="0" applyFont="1" applyFill="1" applyBorder="1" applyAlignment="1">
      <alignment vertical="center" wrapText="1"/>
    </xf>
    <xf numFmtId="0" fontId="29" fillId="12" borderId="4" xfId="2" applyFont="1" applyFill="1" applyBorder="1" applyAlignment="1">
      <alignment horizontal="center" vertical="center" wrapText="1"/>
    </xf>
    <xf numFmtId="0" fontId="30" fillId="12" borderId="4" xfId="2" applyFont="1" applyFill="1" applyBorder="1" applyAlignment="1">
      <alignment horizontal="right" vertical="center" wrapText="1"/>
    </xf>
    <xf numFmtId="0" fontId="29" fillId="12" borderId="4" xfId="2" applyFont="1" applyFill="1" applyBorder="1" applyAlignment="1">
      <alignment horizontal="right" vertical="center" wrapText="1"/>
    </xf>
    <xf numFmtId="0" fontId="29" fillId="12" borderId="5" xfId="2" applyFont="1" applyFill="1" applyBorder="1" applyAlignment="1">
      <alignment horizontal="right" vertical="center" wrapText="1" indent="1"/>
    </xf>
    <xf numFmtId="0" fontId="29" fillId="0" borderId="0" xfId="2" applyFont="1" applyAlignment="1">
      <alignment vertical="center" wrapText="1"/>
    </xf>
    <xf numFmtId="0" fontId="29" fillId="12" borderId="3" xfId="2" applyFont="1" applyFill="1" applyBorder="1" applyAlignment="1">
      <alignment horizontal="right" vertical="center" wrapText="1" indent="1"/>
    </xf>
    <xf numFmtId="0" fontId="4" fillId="0" borderId="0" xfId="2" applyFont="1" applyAlignment="1">
      <alignment vertical="center" wrapText="1"/>
    </xf>
    <xf numFmtId="0" fontId="18" fillId="8" borderId="10" xfId="2" applyFont="1" applyFill="1" applyBorder="1" applyAlignment="1">
      <alignment horizontal="right" vertical="center" wrapText="1" indent="1"/>
    </xf>
    <xf numFmtId="0" fontId="31" fillId="12" borderId="4" xfId="2" applyFont="1" applyFill="1" applyBorder="1" applyAlignment="1">
      <alignment horizontal="right" vertical="center" wrapText="1" indent="1"/>
    </xf>
    <xf numFmtId="0" fontId="18" fillId="8" borderId="10" xfId="2" applyFont="1" applyFill="1" applyBorder="1" applyAlignment="1">
      <alignment horizontal="right" vertical="top" wrapText="1" indent="1"/>
    </xf>
    <xf numFmtId="0" fontId="7" fillId="13" borderId="3" xfId="0" applyFont="1" applyFill="1" applyBorder="1" applyAlignment="1">
      <alignment horizontal="center" vertical="center" wrapText="1"/>
    </xf>
    <xf numFmtId="0" fontId="7" fillId="13" borderId="4" xfId="0" applyFont="1" applyFill="1" applyBorder="1" applyAlignment="1">
      <alignment horizontal="center" vertical="center" wrapText="1"/>
    </xf>
    <xf numFmtId="0" fontId="7" fillId="13" borderId="5" xfId="0" applyFont="1" applyFill="1" applyBorder="1" applyAlignment="1">
      <alignment horizontal="center" vertical="center" wrapText="1"/>
    </xf>
    <xf numFmtId="0" fontId="7" fillId="13" borderId="11" xfId="0" applyFont="1" applyFill="1" applyBorder="1" applyAlignment="1">
      <alignment horizontal="center" vertical="center" wrapText="1"/>
    </xf>
    <xf numFmtId="0" fontId="7" fillId="13" borderId="12" xfId="0" applyFont="1" applyFill="1" applyBorder="1" applyAlignment="1">
      <alignment horizontal="center" vertical="center" wrapText="1"/>
    </xf>
    <xf numFmtId="0" fontId="7" fillId="13" borderId="13" xfId="0" applyFont="1" applyFill="1" applyBorder="1" applyAlignment="1">
      <alignment horizontal="center" vertical="center" wrapText="1"/>
    </xf>
    <xf numFmtId="0" fontId="29" fillId="14" borderId="3" xfId="0" applyFont="1" applyFill="1" applyBorder="1" applyAlignment="1">
      <alignment horizontal="center" wrapText="1"/>
    </xf>
    <xf numFmtId="0" fontId="29" fillId="14" borderId="4" xfId="0" applyFont="1" applyFill="1" applyBorder="1" applyAlignment="1">
      <alignment horizontal="center" wrapText="1"/>
    </xf>
    <xf numFmtId="0" fontId="29" fillId="14" borderId="4" xfId="0" applyFont="1" applyFill="1" applyBorder="1" applyAlignment="1">
      <alignment horizontal="right" wrapText="1" indent="1"/>
    </xf>
    <xf numFmtId="0" fontId="32" fillId="15" borderId="2" xfId="0" applyFont="1" applyFill="1" applyBorder="1" applyAlignment="1">
      <alignment horizontal="right" wrapText="1" indent="1"/>
    </xf>
    <xf numFmtId="0" fontId="4" fillId="8" borderId="2" xfId="0" quotePrefix="1" applyFont="1" applyFill="1" applyBorder="1" applyAlignment="1">
      <alignment horizontal="right" vertical="center" wrapText="1" indent="1"/>
    </xf>
    <xf numFmtId="0" fontId="33" fillId="3" borderId="2" xfId="0" quotePrefix="1" applyFont="1" applyFill="1" applyBorder="1" applyAlignment="1">
      <alignment horizontal="right" vertical="center" wrapText="1" indent="1"/>
    </xf>
    <xf numFmtId="37" fontId="7" fillId="0" borderId="0" xfId="0" applyNumberFormat="1" applyFont="1" applyAlignment="1">
      <alignment horizontal="center"/>
    </xf>
    <xf numFmtId="37" fontId="7" fillId="0" borderId="0" xfId="0" applyNumberFormat="1" applyFont="1" applyAlignment="1">
      <alignment horizontal="center" wrapText="1"/>
    </xf>
    <xf numFmtId="0" fontId="4" fillId="16" borderId="3" xfId="0" applyFont="1" applyFill="1" applyBorder="1" applyAlignment="1">
      <alignment horizontal="center" vertical="center" wrapText="1"/>
    </xf>
    <xf numFmtId="0" fontId="4" fillId="16" borderId="4" xfId="0" applyFont="1" applyFill="1" applyBorder="1" applyAlignment="1">
      <alignment horizontal="left" vertical="center" wrapText="1" indent="1"/>
    </xf>
    <xf numFmtId="0" fontId="4" fillId="16" borderId="4" xfId="0" applyFont="1" applyFill="1" applyBorder="1" applyAlignment="1">
      <alignment horizontal="right" wrapText="1" indent="1"/>
    </xf>
    <xf numFmtId="0" fontId="34" fillId="17" borderId="10" xfId="0" applyFont="1" applyFill="1" applyBorder="1" applyAlignment="1">
      <alignment horizontal="right" vertical="center" wrapText="1" indent="1"/>
    </xf>
    <xf numFmtId="0" fontId="29" fillId="18" borderId="2" xfId="0" applyFont="1" applyFill="1" applyBorder="1" applyAlignment="1">
      <alignment horizontal="right" vertical="center" wrapText="1" indent="1"/>
    </xf>
    <xf numFmtId="0" fontId="4" fillId="0" borderId="0" xfId="0" applyFont="1" applyAlignment="1">
      <alignment horizontal="right" vertical="center" wrapText="1" indent="1"/>
    </xf>
    <xf numFmtId="0" fontId="35" fillId="16" borderId="2" xfId="0" applyFont="1" applyFill="1" applyBorder="1" applyAlignment="1">
      <alignment horizontal="right" vertical="center" wrapText="1" indent="1"/>
    </xf>
    <xf numFmtId="0" fontId="4" fillId="16" borderId="3" xfId="3" applyFont="1" applyFill="1" applyBorder="1" applyAlignment="1">
      <alignment horizontal="center" wrapText="1"/>
    </xf>
    <xf numFmtId="0" fontId="4" fillId="16" borderId="4" xfId="3" applyFont="1" applyFill="1" applyBorder="1" applyAlignment="1">
      <alignment horizontal="center" wrapText="1"/>
    </xf>
    <xf numFmtId="0" fontId="34" fillId="17" borderId="10" xfId="3" applyFont="1" applyFill="1" applyBorder="1" applyAlignment="1">
      <alignment horizontal="right" vertical="center" wrapText="1" indent="1"/>
    </xf>
    <xf numFmtId="0" fontId="29" fillId="5" borderId="2" xfId="3" applyFont="1" applyFill="1" applyBorder="1" applyAlignment="1">
      <alignment horizontal="center" vertical="center" wrapText="1"/>
    </xf>
    <xf numFmtId="0" fontId="35" fillId="19" borderId="5" xfId="3" applyFont="1" applyFill="1" applyBorder="1" applyAlignment="1">
      <alignment horizontal="center" vertical="center" wrapText="1"/>
    </xf>
    <xf numFmtId="0" fontId="35" fillId="19" borderId="2" xfId="3" applyFont="1" applyFill="1" applyBorder="1" applyAlignment="1">
      <alignment horizontal="center" vertical="center" wrapText="1"/>
    </xf>
    <xf numFmtId="0" fontId="29" fillId="0" borderId="0" xfId="0" applyFont="1" applyAlignment="1">
      <alignment horizontal="center" vertical="center" wrapText="1"/>
    </xf>
    <xf numFmtId="0" fontId="35" fillId="0" borderId="0" xfId="0" applyFont="1" applyAlignment="1">
      <alignment horizontal="center" vertical="center" wrapText="1"/>
    </xf>
    <xf numFmtId="0" fontId="29" fillId="12" borderId="14" xfId="0" applyFont="1" applyFill="1" applyBorder="1" applyAlignment="1">
      <alignment horizontal="center" vertical="center" wrapText="1"/>
    </xf>
    <xf numFmtId="0" fontId="29" fillId="12" borderId="0" xfId="0" applyFont="1" applyFill="1" applyAlignment="1">
      <alignment horizontal="center" vertical="center" wrapText="1"/>
    </xf>
    <xf numFmtId="0" fontId="29" fillId="12" borderId="0" xfId="0" applyFont="1" applyFill="1" applyAlignment="1">
      <alignment vertical="center" wrapText="1"/>
    </xf>
    <xf numFmtId="0" fontId="29" fillId="12" borderId="0" xfId="2" applyFont="1" applyFill="1" applyAlignment="1">
      <alignment horizontal="center" vertical="center" wrapText="1"/>
    </xf>
    <xf numFmtId="0" fontId="29" fillId="12" borderId="0" xfId="2" applyFont="1" applyFill="1" applyAlignment="1">
      <alignment horizontal="right" vertical="center" wrapText="1"/>
    </xf>
    <xf numFmtId="0" fontId="29" fillId="12" borderId="15" xfId="2" applyFont="1" applyFill="1" applyBorder="1" applyAlignment="1">
      <alignment horizontal="right" vertical="center" wrapText="1" indent="1"/>
    </xf>
    <xf numFmtId="0" fontId="29" fillId="12" borderId="14" xfId="2" applyFont="1" applyFill="1" applyBorder="1" applyAlignment="1">
      <alignment horizontal="right" vertical="center" wrapText="1" indent="1"/>
    </xf>
    <xf numFmtId="0" fontId="29" fillId="12" borderId="0" xfId="2" applyFont="1" applyFill="1" applyAlignment="1">
      <alignment horizontal="right" vertical="center" wrapText="1" indent="1"/>
    </xf>
    <xf numFmtId="0" fontId="18" fillId="8" borderId="16" xfId="2" applyFont="1" applyFill="1" applyBorder="1" applyAlignment="1">
      <alignment horizontal="right" vertical="center" wrapText="1" indent="1"/>
    </xf>
    <xf numFmtId="0" fontId="30" fillId="12" borderId="14" xfId="2" applyFont="1" applyFill="1" applyBorder="1" applyAlignment="1">
      <alignment horizontal="right" vertical="center" wrapText="1" indent="1"/>
    </xf>
    <xf numFmtId="0" fontId="30" fillId="12" borderId="0" xfId="2" applyFont="1" applyFill="1" applyAlignment="1">
      <alignment horizontal="right" vertical="center" wrapText="1" indent="1"/>
    </xf>
    <xf numFmtId="0" fontId="18" fillId="8" borderId="16" xfId="2" applyFont="1" applyFill="1" applyBorder="1" applyAlignment="1">
      <alignment horizontal="right" vertical="top" wrapText="1" indent="1"/>
    </xf>
    <xf numFmtId="0" fontId="7" fillId="13" borderId="14" xfId="0" applyFont="1" applyFill="1" applyBorder="1" applyAlignment="1">
      <alignment horizontal="center" vertical="center" wrapText="1"/>
    </xf>
    <xf numFmtId="0" fontId="7" fillId="13" borderId="0" xfId="0" applyFont="1" applyFill="1" applyAlignment="1">
      <alignment horizontal="center" vertical="center" wrapText="1"/>
    </xf>
    <xf numFmtId="0" fontId="7" fillId="13" borderId="15" xfId="0" applyFont="1" applyFill="1" applyBorder="1" applyAlignment="1">
      <alignment horizontal="center" vertical="center" wrapText="1"/>
    </xf>
    <xf numFmtId="0" fontId="25" fillId="14" borderId="14" xfId="0" applyFont="1" applyFill="1" applyBorder="1" applyAlignment="1">
      <alignment horizontal="center" wrapText="1"/>
    </xf>
    <xf numFmtId="0" fontId="25" fillId="14" borderId="0" xfId="0" applyFont="1" applyFill="1" applyAlignment="1">
      <alignment horizontal="center" wrapText="1"/>
    </xf>
    <xf numFmtId="0" fontId="25" fillId="14" borderId="0" xfId="0" applyFont="1" applyFill="1" applyAlignment="1">
      <alignment horizontal="right" wrapText="1" indent="1"/>
    </xf>
    <xf numFmtId="0" fontId="32" fillId="15" borderId="16" xfId="0" applyFont="1" applyFill="1" applyBorder="1" applyAlignment="1">
      <alignment horizontal="right" wrapText="1" indent="1"/>
    </xf>
    <xf numFmtId="0" fontId="29" fillId="14" borderId="0" xfId="0" applyFont="1" applyFill="1" applyAlignment="1">
      <alignment horizontal="right" wrapText="1" indent="1"/>
    </xf>
    <xf numFmtId="0" fontId="3" fillId="8" borderId="16" xfId="0" quotePrefix="1" applyFont="1" applyFill="1" applyBorder="1" applyAlignment="1">
      <alignment horizontal="right" vertical="center" wrapText="1" indent="1"/>
    </xf>
    <xf numFmtId="0" fontId="18" fillId="3" borderId="16" xfId="0" quotePrefix="1" applyFont="1" applyFill="1" applyBorder="1" applyAlignment="1">
      <alignment horizontal="right" vertical="center" wrapText="1" indent="1"/>
    </xf>
    <xf numFmtId="0" fontId="4" fillId="16" borderId="14" xfId="0" applyFont="1" applyFill="1" applyBorder="1" applyAlignment="1">
      <alignment horizontal="center" vertical="center" wrapText="1"/>
    </xf>
    <xf numFmtId="0" fontId="4" fillId="16" borderId="0" xfId="0" applyFont="1" applyFill="1" applyAlignment="1">
      <alignment horizontal="left" vertical="center" wrapText="1" indent="1"/>
    </xf>
    <xf numFmtId="0" fontId="4" fillId="16" borderId="0" xfId="0" applyFont="1" applyFill="1" applyAlignment="1">
      <alignment horizontal="right" wrapText="1" indent="1"/>
    </xf>
    <xf numFmtId="0" fontId="34" fillId="17" borderId="16" xfId="0" applyFont="1" applyFill="1" applyBorder="1" applyAlignment="1">
      <alignment horizontal="right" vertical="center" wrapText="1" indent="1"/>
    </xf>
    <xf numFmtId="0" fontId="29" fillId="18" borderId="16" xfId="0" applyFont="1" applyFill="1" applyBorder="1" applyAlignment="1">
      <alignment horizontal="right" vertical="center" wrapText="1" indent="1"/>
    </xf>
    <xf numFmtId="0" fontId="35" fillId="16" borderId="14" xfId="0" applyFont="1" applyFill="1" applyBorder="1" applyAlignment="1">
      <alignment horizontal="right" vertical="center" wrapText="1" indent="1"/>
    </xf>
    <xf numFmtId="0" fontId="35" fillId="16" borderId="0" xfId="0" applyFont="1" applyFill="1" applyAlignment="1">
      <alignment horizontal="right" vertical="center" wrapText="1" indent="1"/>
    </xf>
    <xf numFmtId="0" fontId="4" fillId="16" borderId="14" xfId="3" applyFont="1" applyFill="1" applyBorder="1" applyAlignment="1">
      <alignment horizontal="center" wrapText="1"/>
    </xf>
    <xf numFmtId="0" fontId="4" fillId="16" borderId="0" xfId="3" applyFont="1" applyFill="1" applyAlignment="1">
      <alignment horizontal="center" wrapText="1"/>
    </xf>
    <xf numFmtId="0" fontId="34" fillId="17" borderId="16" xfId="3" applyFont="1" applyFill="1" applyBorder="1" applyAlignment="1">
      <alignment horizontal="right" vertical="center" wrapText="1" indent="1"/>
    </xf>
    <xf numFmtId="0" fontId="29" fillId="5" borderId="14" xfId="3" applyFont="1" applyFill="1" applyBorder="1" applyAlignment="1">
      <alignment horizontal="center" vertical="center" wrapText="1"/>
    </xf>
    <xf numFmtId="0" fontId="35" fillId="19" borderId="15" xfId="3" applyFont="1" applyFill="1" applyBorder="1" applyAlignment="1">
      <alignment horizontal="center" vertical="center" wrapText="1"/>
    </xf>
    <xf numFmtId="0" fontId="35" fillId="19" borderId="16" xfId="3" applyFont="1" applyFill="1" applyBorder="1" applyAlignment="1">
      <alignment horizontal="center" vertical="center" wrapText="1"/>
    </xf>
    <xf numFmtId="0" fontId="12" fillId="0" borderId="14" xfId="0" applyFont="1" applyBorder="1" applyAlignment="1">
      <alignment horizontal="center" vertical="center"/>
    </xf>
    <xf numFmtId="165" fontId="7" fillId="0" borderId="0" xfId="0" applyNumberFormat="1" applyFont="1"/>
    <xf numFmtId="37" fontId="7" fillId="0" borderId="0" xfId="0" applyNumberFormat="1" applyFont="1"/>
    <xf numFmtId="37" fontId="7" fillId="0" borderId="15" xfId="0" applyNumberFormat="1" applyFont="1" applyBorder="1"/>
    <xf numFmtId="37" fontId="7" fillId="0" borderId="14" xfId="0" applyNumberFormat="1" applyFont="1" applyBorder="1" applyAlignment="1">
      <alignment horizontal="right"/>
    </xf>
    <xf numFmtId="37" fontId="7" fillId="0" borderId="0" xfId="0" applyNumberFormat="1" applyFont="1" applyAlignment="1">
      <alignment horizontal="right"/>
    </xf>
    <xf numFmtId="37" fontId="7" fillId="0" borderId="15" xfId="0" applyNumberFormat="1" applyFont="1" applyBorder="1" applyAlignment="1">
      <alignment horizontal="right"/>
    </xf>
    <xf numFmtId="37" fontId="7" fillId="0" borderId="16" xfId="0" applyNumberFormat="1" applyFont="1" applyBorder="1"/>
    <xf numFmtId="37" fontId="7" fillId="0" borderId="14" xfId="0" applyNumberFormat="1" applyFont="1" applyBorder="1"/>
    <xf numFmtId="39" fontId="7" fillId="0" borderId="0" xfId="0" applyNumberFormat="1" applyFont="1"/>
    <xf numFmtId="0" fontId="7" fillId="0" borderId="0" xfId="0" applyFont="1" applyAlignment="1">
      <alignment horizontal="left" indent="1"/>
    </xf>
    <xf numFmtId="37" fontId="7" fillId="0" borderId="0" xfId="0" applyNumberFormat="1" applyFont="1" applyAlignment="1">
      <alignment horizontal="left" indent="1"/>
    </xf>
    <xf numFmtId="0" fontId="7" fillId="0" borderId="14" xfId="0" applyFont="1" applyBorder="1" applyAlignment="1">
      <alignment horizontal="center"/>
    </xf>
    <xf numFmtId="165" fontId="7" fillId="0" borderId="0" xfId="0" applyNumberFormat="1" applyFont="1" applyAlignment="1">
      <alignment horizontal="center"/>
    </xf>
    <xf numFmtId="37" fontId="7" fillId="0" borderId="15" xfId="0" applyNumberFormat="1" applyFont="1" applyBorder="1" applyAlignment="1">
      <alignment horizontal="center"/>
    </xf>
    <xf numFmtId="39" fontId="10" fillId="0" borderId="14" xfId="0" applyNumberFormat="1" applyFont="1" applyBorder="1" applyAlignment="1">
      <alignment horizontal="center"/>
    </xf>
    <xf numFmtId="39" fontId="10" fillId="0" borderId="0" xfId="0" applyNumberFormat="1" applyFont="1" applyAlignment="1">
      <alignment horizontal="center"/>
    </xf>
    <xf numFmtId="37" fontId="10" fillId="0" borderId="15" xfId="0" applyNumberFormat="1" applyFont="1" applyBorder="1" applyAlignment="1">
      <alignment horizontal="center"/>
    </xf>
    <xf numFmtId="38" fontId="7" fillId="0" borderId="0" xfId="0" applyNumberFormat="1" applyFont="1"/>
    <xf numFmtId="38" fontId="7" fillId="0" borderId="0" xfId="0" applyNumberFormat="1" applyFont="1" applyAlignment="1">
      <alignment horizontal="right" indent="1"/>
    </xf>
    <xf numFmtId="38" fontId="7" fillId="6" borderId="16" xfId="0" applyNumberFormat="1" applyFont="1" applyFill="1" applyBorder="1" applyAlignment="1">
      <alignment horizontal="right" indent="1"/>
    </xf>
    <xf numFmtId="38" fontId="7" fillId="20" borderId="16" xfId="0" applyNumberFormat="1" applyFont="1" applyFill="1" applyBorder="1" applyAlignment="1">
      <alignment horizontal="right" indent="1"/>
    </xf>
    <xf numFmtId="166" fontId="7" fillId="0" borderId="0" xfId="0" applyNumberFormat="1" applyFont="1"/>
    <xf numFmtId="37" fontId="7" fillId="21" borderId="16" xfId="4" applyNumberFormat="1" applyFont="1" applyFill="1" applyBorder="1" applyAlignment="1">
      <alignment horizontal="right"/>
    </xf>
    <xf numFmtId="38" fontId="7" fillId="22" borderId="16" xfId="4" applyNumberFormat="1" applyFont="1" applyFill="1" applyBorder="1" applyAlignment="1">
      <alignment horizontal="right"/>
    </xf>
    <xf numFmtId="165" fontId="7" fillId="0" borderId="14" xfId="3" applyNumberFormat="1" applyFont="1" applyBorder="1" applyAlignment="1">
      <alignment horizontal="center"/>
    </xf>
    <xf numFmtId="37" fontId="7" fillId="0" borderId="0" xfId="3" applyNumberFormat="1" applyFont="1"/>
    <xf numFmtId="0" fontId="7" fillId="0" borderId="0" xfId="3" applyFont="1"/>
    <xf numFmtId="0" fontId="7" fillId="0" borderId="14" xfId="3" applyFont="1" applyBorder="1" applyAlignment="1">
      <alignment horizontal="center"/>
    </xf>
    <xf numFmtId="37" fontId="7" fillId="0" borderId="15" xfId="3" applyNumberFormat="1" applyFont="1" applyBorder="1" applyAlignment="1">
      <alignment horizontal="center"/>
    </xf>
    <xf numFmtId="0" fontId="7" fillId="0" borderId="16" xfId="3" applyFont="1" applyBorder="1"/>
    <xf numFmtId="37" fontId="7" fillId="22" borderId="16" xfId="4" applyNumberFormat="1" applyFont="1" applyFill="1" applyBorder="1" applyAlignment="1">
      <alignment horizontal="right"/>
    </xf>
    <xf numFmtId="167" fontId="7" fillId="0" borderId="0" xfId="0" applyNumberFormat="1" applyFont="1"/>
    <xf numFmtId="37" fontId="7" fillId="23" borderId="0" xfId="0" applyNumberFormat="1" applyFont="1" applyFill="1"/>
    <xf numFmtId="0" fontId="10" fillId="0" borderId="14" xfId="0" applyFont="1" applyBorder="1" applyAlignment="1">
      <alignment horizontal="center"/>
    </xf>
    <xf numFmtId="0" fontId="10" fillId="0" borderId="0" xfId="0" applyFont="1" applyAlignment="1">
      <alignment horizontal="center"/>
    </xf>
    <xf numFmtId="0" fontId="10" fillId="0" borderId="15" xfId="0" applyFont="1" applyBorder="1" applyAlignment="1">
      <alignment horizontal="center"/>
    </xf>
    <xf numFmtId="0" fontId="7" fillId="0" borderId="15" xfId="3" applyFont="1" applyBorder="1" applyAlignment="1">
      <alignment horizontal="center"/>
    </xf>
    <xf numFmtId="0" fontId="32" fillId="12" borderId="17" xfId="0" applyFont="1" applyFill="1" applyBorder="1" applyAlignment="1">
      <alignment horizontal="center" vertical="center"/>
    </xf>
    <xf numFmtId="0" fontId="29" fillId="12" borderId="18" xfId="0" quotePrefix="1" applyFont="1" applyFill="1" applyBorder="1" applyAlignment="1">
      <alignment horizontal="center" vertical="center"/>
    </xf>
    <xf numFmtId="0" fontId="29" fillId="12" borderId="18" xfId="0" applyFont="1" applyFill="1" applyBorder="1" applyAlignment="1">
      <alignment vertical="center"/>
    </xf>
    <xf numFmtId="168" fontId="29" fillId="12" borderId="18" xfId="2" applyNumberFormat="1" applyFont="1" applyFill="1" applyBorder="1" applyAlignment="1">
      <alignment horizontal="right" vertical="center"/>
    </xf>
    <xf numFmtId="38" fontId="29" fillId="12" borderId="18" xfId="2" applyNumberFormat="1" applyFont="1" applyFill="1" applyBorder="1" applyAlignment="1">
      <alignment horizontal="right" vertical="center"/>
    </xf>
    <xf numFmtId="38" fontId="29" fillId="12" borderId="19" xfId="2" applyNumberFormat="1" applyFont="1" applyFill="1" applyBorder="1" applyAlignment="1">
      <alignment horizontal="right" vertical="center"/>
    </xf>
    <xf numFmtId="0" fontId="29" fillId="0" borderId="0" xfId="2" applyFont="1" applyAlignment="1">
      <alignment horizontal="right" vertical="center"/>
    </xf>
    <xf numFmtId="38" fontId="29" fillId="12" borderId="17" xfId="2" applyNumberFormat="1" applyFont="1" applyFill="1" applyBorder="1" applyAlignment="1">
      <alignment horizontal="right" vertical="center"/>
    </xf>
    <xf numFmtId="38" fontId="29" fillId="12" borderId="18" xfId="2" quotePrefix="1" applyNumberFormat="1" applyFont="1" applyFill="1" applyBorder="1" applyAlignment="1">
      <alignment horizontal="right" vertical="center"/>
    </xf>
    <xf numFmtId="0" fontId="4" fillId="0" borderId="0" xfId="2" applyFont="1" applyAlignment="1">
      <alignment horizontal="right" vertical="center"/>
    </xf>
    <xf numFmtId="37" fontId="18" fillId="7" borderId="20" xfId="2" applyNumberFormat="1" applyFont="1" applyFill="1" applyBorder="1" applyAlignment="1">
      <alignment horizontal="right" vertical="center"/>
    </xf>
    <xf numFmtId="169" fontId="29" fillId="12" borderId="18" xfId="2" applyNumberFormat="1" applyFont="1" applyFill="1" applyBorder="1" applyAlignment="1">
      <alignment horizontal="right" vertical="center"/>
    </xf>
    <xf numFmtId="0" fontId="4" fillId="0" borderId="0" xfId="0" applyFont="1" applyAlignment="1">
      <alignment vertical="center"/>
    </xf>
    <xf numFmtId="0" fontId="37" fillId="0" borderId="0" xfId="0" applyFont="1" applyAlignment="1">
      <alignment vertical="center"/>
    </xf>
    <xf numFmtId="38" fontId="37" fillId="0" borderId="0" xfId="0" applyNumberFormat="1" applyFont="1" applyAlignment="1">
      <alignment vertical="center"/>
    </xf>
    <xf numFmtId="0" fontId="38" fillId="24" borderId="3" xfId="0" applyFont="1" applyFill="1" applyBorder="1" applyAlignment="1">
      <alignment horizontal="center" vertical="center"/>
    </xf>
    <xf numFmtId="165" fontId="39" fillId="13" borderId="4" xfId="0" applyNumberFormat="1" applyFont="1" applyFill="1" applyBorder="1" applyAlignment="1">
      <alignment horizontal="center" vertical="center"/>
    </xf>
    <xf numFmtId="37" fontId="39" fillId="13" borderId="4" xfId="0" applyNumberFormat="1" applyFont="1" applyFill="1" applyBorder="1" applyAlignment="1">
      <alignment horizontal="center" vertical="center"/>
    </xf>
    <xf numFmtId="37" fontId="39" fillId="13" borderId="5" xfId="0" applyNumberFormat="1" applyFont="1" applyFill="1" applyBorder="1" applyAlignment="1">
      <alignment horizontal="center" vertical="center"/>
    </xf>
    <xf numFmtId="37" fontId="37" fillId="25" borderId="3" xfId="0" quotePrefix="1" applyNumberFormat="1" applyFont="1" applyFill="1" applyBorder="1" applyAlignment="1">
      <alignment horizontal="center"/>
    </xf>
    <xf numFmtId="37" fontId="37" fillId="25" borderId="4" xfId="0" applyNumberFormat="1" applyFont="1" applyFill="1" applyBorder="1" applyAlignment="1">
      <alignment horizontal="center"/>
    </xf>
    <xf numFmtId="37" fontId="37" fillId="25" borderId="5" xfId="0" applyNumberFormat="1" applyFont="1" applyFill="1" applyBorder="1" applyAlignment="1">
      <alignment horizontal="center"/>
    </xf>
    <xf numFmtId="38" fontId="40" fillId="14" borderId="3" xfId="0" applyNumberFormat="1" applyFont="1" applyFill="1" applyBorder="1" applyAlignment="1">
      <alignment horizontal="center" vertical="center"/>
    </xf>
    <xf numFmtId="38" fontId="40" fillId="14" borderId="4" xfId="0" applyNumberFormat="1" applyFont="1" applyFill="1" applyBorder="1" applyAlignment="1">
      <alignment horizontal="left" vertical="center"/>
    </xf>
    <xf numFmtId="38" fontId="40" fillId="14" borderId="4" xfId="0" quotePrefix="1" applyNumberFormat="1" applyFont="1" applyFill="1" applyBorder="1" applyAlignment="1">
      <alignment horizontal="center" vertical="center"/>
    </xf>
    <xf numFmtId="38" fontId="40" fillId="14" borderId="4" xfId="0" applyNumberFormat="1" applyFont="1" applyFill="1" applyBorder="1" applyAlignment="1">
      <alignment horizontal="right" vertical="center"/>
    </xf>
    <xf numFmtId="38" fontId="41" fillId="15" borderId="2" xfId="0" applyNumberFormat="1" applyFont="1" applyFill="1" applyBorder="1" applyAlignment="1">
      <alignment horizontal="right" vertical="center"/>
    </xf>
    <xf numFmtId="38" fontId="42" fillId="14" borderId="4" xfId="0" applyNumberFormat="1" applyFont="1" applyFill="1" applyBorder="1" applyAlignment="1">
      <alignment horizontal="right" vertical="center"/>
    </xf>
    <xf numFmtId="37" fontId="42" fillId="14" borderId="4" xfId="0" applyNumberFormat="1" applyFont="1" applyFill="1" applyBorder="1" applyAlignment="1">
      <alignment horizontal="right" vertical="center" indent="1"/>
    </xf>
    <xf numFmtId="38" fontId="43" fillId="8" borderId="2" xfId="0" applyNumberFormat="1" applyFont="1" applyFill="1" applyBorder="1" applyAlignment="1">
      <alignment horizontal="right" vertical="center"/>
    </xf>
    <xf numFmtId="38" fontId="44" fillId="3" borderId="2" xfId="0" applyNumberFormat="1" applyFont="1" applyFill="1" applyBorder="1" applyAlignment="1">
      <alignment horizontal="right" vertical="center"/>
    </xf>
    <xf numFmtId="37" fontId="37" fillId="0" borderId="0" xfId="0" applyNumberFormat="1" applyFont="1" applyAlignment="1">
      <alignment vertical="center"/>
    </xf>
    <xf numFmtId="37" fontId="37" fillId="0" borderId="0" xfId="0" applyNumberFormat="1" applyFont="1" applyAlignment="1">
      <alignment horizontal="center" vertical="center"/>
    </xf>
    <xf numFmtId="38" fontId="37" fillId="16" borderId="3" xfId="4" applyNumberFormat="1" applyFont="1" applyFill="1" applyBorder="1" applyAlignment="1">
      <alignment horizontal="center" vertical="center"/>
    </xf>
    <xf numFmtId="38" fontId="37" fillId="16" borderId="4" xfId="4" quotePrefix="1" applyNumberFormat="1" applyFont="1" applyFill="1" applyBorder="1" applyAlignment="1">
      <alignment horizontal="center" vertical="center"/>
    </xf>
    <xf numFmtId="39" fontId="37" fillId="16" borderId="4" xfId="4" applyNumberFormat="1" applyFont="1" applyFill="1" applyBorder="1" applyAlignment="1">
      <alignment horizontal="right" vertical="center"/>
    </xf>
    <xf numFmtId="37" fontId="37" fillId="16" borderId="4" xfId="4" applyNumberFormat="1" applyFont="1" applyFill="1" applyBorder="1" applyAlignment="1">
      <alignment horizontal="right" vertical="center"/>
    </xf>
    <xf numFmtId="37" fontId="45" fillId="17" borderId="2" xfId="4" applyNumberFormat="1" applyFont="1" applyFill="1" applyBorder="1" applyAlignment="1">
      <alignment horizontal="right" vertical="center" wrapText="1"/>
    </xf>
    <xf numFmtId="37" fontId="46" fillId="18" borderId="2" xfId="4" applyNumberFormat="1" applyFont="1" applyFill="1" applyBorder="1" applyAlignment="1">
      <alignment horizontal="right" vertical="center" wrapText="1"/>
    </xf>
    <xf numFmtId="37" fontId="37" fillId="0" borderId="0" xfId="4" applyNumberFormat="1" applyFont="1" applyFill="1" applyBorder="1" applyAlignment="1">
      <alignment horizontal="right" vertical="center" wrapText="1"/>
    </xf>
    <xf numFmtId="37" fontId="37" fillId="16" borderId="3" xfId="4" applyNumberFormat="1" applyFont="1" applyFill="1" applyBorder="1" applyAlignment="1">
      <alignment horizontal="right" vertical="center"/>
    </xf>
    <xf numFmtId="37" fontId="42" fillId="18" borderId="2" xfId="4" applyNumberFormat="1" applyFont="1" applyFill="1" applyBorder="1" applyAlignment="1">
      <alignment horizontal="right" vertical="center" wrapText="1"/>
    </xf>
    <xf numFmtId="165" fontId="37" fillId="16" borderId="3" xfId="4" applyNumberFormat="1" applyFont="1" applyFill="1" applyBorder="1" applyAlignment="1">
      <alignment horizontal="center" vertical="center"/>
    </xf>
    <xf numFmtId="37" fontId="37" fillId="0" borderId="0" xfId="3" applyNumberFormat="1" applyFont="1" applyAlignment="1">
      <alignment vertical="center"/>
    </xf>
    <xf numFmtId="37" fontId="42" fillId="5" borderId="2" xfId="3" quotePrefix="1" applyNumberFormat="1" applyFont="1" applyFill="1" applyBorder="1" applyAlignment="1">
      <alignment horizontal="center" vertical="center"/>
    </xf>
    <xf numFmtId="170" fontId="37" fillId="26" borderId="2" xfId="3" quotePrefix="1" applyNumberFormat="1" applyFont="1" applyFill="1" applyBorder="1" applyAlignment="1">
      <alignment horizontal="center" vertical="center"/>
    </xf>
    <xf numFmtId="0" fontId="37" fillId="0" borderId="0" xfId="3" applyFont="1" applyAlignment="1">
      <alignment vertical="center"/>
    </xf>
    <xf numFmtId="170" fontId="37" fillId="26" borderId="2" xfId="3" applyNumberFormat="1" applyFont="1" applyFill="1" applyBorder="1" applyAlignment="1">
      <alignment horizontal="center" vertical="center"/>
    </xf>
    <xf numFmtId="170" fontId="37" fillId="0" borderId="0" xfId="3" applyNumberFormat="1" applyFont="1" applyAlignment="1">
      <alignment horizontal="center" vertical="center"/>
    </xf>
    <xf numFmtId="37" fontId="42" fillId="0" borderId="0" xfId="0" quotePrefix="1" applyNumberFormat="1" applyFont="1" applyAlignment="1">
      <alignment horizontal="center" vertical="center"/>
    </xf>
    <xf numFmtId="170" fontId="37" fillId="0" borderId="0" xfId="0" applyNumberFormat="1" applyFont="1" applyAlignment="1">
      <alignment horizontal="center" vertical="center"/>
    </xf>
    <xf numFmtId="38" fontId="7" fillId="0" borderId="0" xfId="0" applyNumberFormat="1" applyFont="1" applyAlignment="1">
      <alignment horizontal="center"/>
    </xf>
    <xf numFmtId="171" fontId="4" fillId="0" borderId="0" xfId="0" applyNumberFormat="1" applyFont="1"/>
    <xf numFmtId="38" fontId="4" fillId="0" borderId="0" xfId="0" applyNumberFormat="1" applyFont="1"/>
    <xf numFmtId="37" fontId="4" fillId="0" borderId="0" xfId="0" applyNumberFormat="1" applyFont="1" applyAlignment="1">
      <alignment horizontal="center"/>
    </xf>
    <xf numFmtId="38" fontId="4" fillId="0" borderId="0" xfId="3" applyNumberFormat="1" applyFont="1"/>
    <xf numFmtId="37" fontId="4" fillId="0" borderId="0" xfId="2" applyNumberFormat="1" applyFont="1" applyAlignment="1">
      <alignment vertical="center"/>
    </xf>
    <xf numFmtId="0" fontId="10" fillId="0" borderId="0" xfId="2" applyFont="1" applyAlignment="1">
      <alignment horizontal="right" vertical="center"/>
    </xf>
    <xf numFmtId="38" fontId="10" fillId="0" borderId="0" xfId="2" applyNumberFormat="1" applyFont="1" applyAlignment="1">
      <alignment vertical="center"/>
    </xf>
    <xf numFmtId="38" fontId="4" fillId="0" borderId="0" xfId="2" applyNumberFormat="1" applyFont="1" applyAlignment="1">
      <alignment vertical="center"/>
    </xf>
    <xf numFmtId="38" fontId="4" fillId="0" borderId="0" xfId="2" applyNumberFormat="1" applyFont="1" applyAlignment="1">
      <alignment horizontal="right" vertical="center"/>
    </xf>
    <xf numFmtId="37" fontId="4" fillId="0" borderId="0" xfId="2" applyNumberFormat="1" applyFont="1" applyAlignment="1">
      <alignment horizontal="right" vertical="center" indent="1"/>
    </xf>
    <xf numFmtId="164" fontId="47" fillId="8" borderId="2" xfId="1" applyNumberFormat="1" applyFont="1" applyFill="1" applyBorder="1"/>
    <xf numFmtId="38" fontId="4" fillId="0" borderId="0" xfId="0" applyNumberFormat="1" applyFont="1" applyAlignment="1">
      <alignment horizontal="center"/>
    </xf>
    <xf numFmtId="37" fontId="11" fillId="0" borderId="0" xfId="0" applyNumberFormat="1" applyFont="1"/>
    <xf numFmtId="0" fontId="48" fillId="0" borderId="0" xfId="2" applyFont="1" applyAlignment="1">
      <alignment horizontal="right" vertical="center"/>
    </xf>
    <xf numFmtId="37" fontId="48" fillId="0" borderId="0" xfId="2" applyNumberFormat="1" applyFont="1" applyAlignment="1">
      <alignment horizontal="right" vertical="center" indent="1"/>
    </xf>
    <xf numFmtId="0" fontId="50" fillId="0" borderId="0" xfId="5" applyFont="1"/>
    <xf numFmtId="37" fontId="50" fillId="0" borderId="0" xfId="5" applyNumberFormat="1" applyFont="1"/>
    <xf numFmtId="172" fontId="4" fillId="0" borderId="0" xfId="2" applyNumberFormat="1" applyFont="1" applyAlignment="1">
      <alignment vertical="center"/>
    </xf>
    <xf numFmtId="37" fontId="4" fillId="0" borderId="0" xfId="2" applyNumberFormat="1" applyFont="1" applyAlignment="1">
      <alignment horizontal="center" vertical="center"/>
    </xf>
    <xf numFmtId="164" fontId="4" fillId="0" borderId="0" xfId="1" applyNumberFormat="1" applyFont="1" applyFill="1"/>
    <xf numFmtId="37" fontId="4" fillId="0" borderId="0" xfId="0" applyNumberFormat="1" applyFont="1" applyAlignment="1">
      <alignment horizontal="right"/>
    </xf>
    <xf numFmtId="37" fontId="4" fillId="0" borderId="0" xfId="1" applyNumberFormat="1" applyFont="1"/>
    <xf numFmtId="0" fontId="51" fillId="0" borderId="0" xfId="0" applyFont="1" applyAlignment="1">
      <alignment horizontal="center" vertical="center"/>
    </xf>
    <xf numFmtId="0" fontId="52" fillId="0" borderId="0" xfId="0" applyFont="1" applyAlignment="1">
      <alignment horizontal="center"/>
    </xf>
    <xf numFmtId="0" fontId="53" fillId="0" borderId="0" xfId="0" applyFont="1" applyAlignment="1">
      <alignment horizontal="center" vertical="center"/>
    </xf>
    <xf numFmtId="0" fontId="55" fillId="0" borderId="0" xfId="6" applyFont="1" applyAlignment="1">
      <alignment horizontal="left" vertical="center"/>
    </xf>
    <xf numFmtId="0" fontId="56" fillId="0" borderId="0" xfId="6" applyFont="1" applyAlignment="1">
      <alignment horizontal="left" vertical="center"/>
    </xf>
    <xf numFmtId="0" fontId="54" fillId="0" borderId="0" xfId="0" applyFont="1" applyAlignment="1">
      <alignment horizontal="left" vertical="center"/>
    </xf>
    <xf numFmtId="0" fontId="15" fillId="0" borderId="0" xfId="3" applyFont="1" applyAlignment="1">
      <alignment horizontal="left"/>
    </xf>
    <xf numFmtId="0" fontId="8" fillId="4" borderId="0" xfId="0" applyFont="1" applyFill="1" applyAlignment="1">
      <alignment horizontal="left" vertical="top" wrapText="1"/>
    </xf>
  </cellXfs>
  <cellStyles count="7">
    <cellStyle name="Comma 2" xfId="4" xr:uid="{BE6197B5-5B86-4FB7-B526-54C55CC13861}"/>
    <cellStyle name="Normal" xfId="0" builtinId="0"/>
    <cellStyle name="Normal 2 3" xfId="3" xr:uid="{FFFCDA2C-A7C6-4ECB-9070-0AB264874D3B}"/>
    <cellStyle name="Normal_01 - FIN chasum" xfId="5" xr:uid="{77D729F4-24F4-4C35-BFA6-7FB2D908CE5F}"/>
    <cellStyle name="Normal_03 - nss caps" xfId="6" xr:uid="{E1D2ABEE-0B3A-4DBD-BB40-4186F25F1BC1}"/>
    <cellStyle name="Normal_11 - Q2  summaries 2" xfId="2" xr:uid="{7F7472BF-2D03-45A4-B219-1C8954EE07C8}"/>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massgov-my.sharepoint.com/personal/hadley_b_cabral_mass_gov/Documents/HomeDrive/My%20Documents/A%20-%20Charter/FY%202023/Q1/b%20-%20House1/23%20-%20PROJb%20%20chasum.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2\hbl$\A%20-%20Doe\Fy1997\97%20-%20FINAL%20cal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codes"/>
      <sheetName val="charterinfo"/>
      <sheetName val="distsum"/>
      <sheetName val="distcheck"/>
      <sheetName val="distrev"/>
      <sheetName val="d1"/>
      <sheetName val="d2"/>
      <sheetName val="d3"/>
      <sheetName val="d4"/>
      <sheetName val="d5"/>
      <sheetName val="d6"/>
      <sheetName val="d7"/>
      <sheetName val="d8"/>
      <sheetName val="d9"/>
      <sheetName val="d10"/>
      <sheetName val="d11"/>
      <sheetName val="d12"/>
      <sheetName val="chasum"/>
      <sheetName val="chacheck"/>
      <sheetName val="charev"/>
      <sheetName val="chadetail"/>
      <sheetName val="c1"/>
      <sheetName val="c2"/>
      <sheetName val="c3"/>
      <sheetName val="c4"/>
      <sheetName val="c5"/>
      <sheetName val="c6"/>
      <sheetName val="c7"/>
      <sheetName val="c8"/>
      <sheetName val="c9"/>
      <sheetName val="c10"/>
      <sheetName val="c11"/>
      <sheetName val="c12"/>
      <sheetName val="statesum"/>
      <sheetName val="reconcile"/>
      <sheetName val="version notes"/>
      <sheetName val="files23"/>
    </sheetNames>
    <sheetDataSet>
      <sheetData sheetId="0"/>
      <sheetData sheetId="1">
        <row r="10">
          <cell r="A10">
            <v>1</v>
          </cell>
          <cell r="B10" t="str">
            <v>ABINGTON</v>
          </cell>
          <cell r="C10">
            <v>1</v>
          </cell>
          <cell r="F10">
            <v>409</v>
          </cell>
          <cell r="G10" t="str">
            <v>ALMA DEL MAR</v>
          </cell>
          <cell r="H10" t="str">
            <v>open</v>
          </cell>
        </row>
        <row r="11">
          <cell r="A11">
            <v>2</v>
          </cell>
          <cell r="B11" t="str">
            <v>ACTON</v>
          </cell>
          <cell r="C11">
            <v>0</v>
          </cell>
          <cell r="D11" t="str">
            <v>fy15</v>
          </cell>
          <cell r="F11">
            <v>410</v>
          </cell>
          <cell r="G11" t="str">
            <v>EXCEL ACADEMY</v>
          </cell>
          <cell r="H11" t="str">
            <v>open</v>
          </cell>
        </row>
        <row r="12">
          <cell r="A12">
            <v>3</v>
          </cell>
          <cell r="B12" t="str">
            <v>ACUSHNET</v>
          </cell>
          <cell r="C12">
            <v>1</v>
          </cell>
          <cell r="F12">
            <v>412</v>
          </cell>
          <cell r="G12" t="str">
            <v>ACADEMY OF THE PACIFIC RIM</v>
          </cell>
          <cell r="H12" t="str">
            <v>open</v>
          </cell>
        </row>
        <row r="13">
          <cell r="A13">
            <v>4</v>
          </cell>
          <cell r="B13" t="str">
            <v>ADAMS</v>
          </cell>
          <cell r="C13">
            <v>0</v>
          </cell>
          <cell r="F13">
            <v>413</v>
          </cell>
          <cell r="G13" t="str">
            <v>FOUR RIVERS</v>
          </cell>
          <cell r="H13" t="str">
            <v>open</v>
          </cell>
        </row>
        <row r="14">
          <cell r="A14">
            <v>5</v>
          </cell>
          <cell r="B14" t="str">
            <v>AGAWAM</v>
          </cell>
          <cell r="C14">
            <v>1</v>
          </cell>
          <cell r="F14">
            <v>414</v>
          </cell>
          <cell r="G14" t="str">
            <v>BERKSHIRE ARTS AND TECHNOLOGY</v>
          </cell>
          <cell r="H14" t="str">
            <v>open</v>
          </cell>
        </row>
        <row r="15">
          <cell r="A15">
            <v>6</v>
          </cell>
          <cell r="B15" t="str">
            <v>ALFORD</v>
          </cell>
          <cell r="C15">
            <v>0</v>
          </cell>
          <cell r="F15">
            <v>416</v>
          </cell>
          <cell r="G15" t="str">
            <v>BOSTON PREPARATORY</v>
          </cell>
          <cell r="H15" t="str">
            <v>open</v>
          </cell>
        </row>
        <row r="16">
          <cell r="A16">
            <v>7</v>
          </cell>
          <cell r="B16" t="str">
            <v>AMESBURY</v>
          </cell>
          <cell r="C16">
            <v>1</v>
          </cell>
          <cell r="F16">
            <v>417</v>
          </cell>
          <cell r="G16" t="str">
            <v>BRIDGE BOSTON</v>
          </cell>
          <cell r="H16" t="str">
            <v>open</v>
          </cell>
        </row>
        <row r="17">
          <cell r="A17">
            <v>8</v>
          </cell>
          <cell r="B17" t="str">
            <v>AMHERST</v>
          </cell>
          <cell r="C17">
            <v>1</v>
          </cell>
          <cell r="F17">
            <v>418</v>
          </cell>
          <cell r="G17" t="str">
            <v>CHRISTA MCAULIFFE</v>
          </cell>
          <cell r="H17" t="str">
            <v>open</v>
          </cell>
        </row>
        <row r="18">
          <cell r="A18">
            <v>9</v>
          </cell>
          <cell r="B18" t="str">
            <v>ANDOVER</v>
          </cell>
          <cell r="C18">
            <v>1</v>
          </cell>
          <cell r="F18">
            <v>419</v>
          </cell>
          <cell r="G18" t="str">
            <v>HELEN Y. DAVIS LEADERSHIP ACADEMY</v>
          </cell>
          <cell r="H18" t="str">
            <v>open</v>
          </cell>
        </row>
        <row r="19">
          <cell r="A19">
            <v>10</v>
          </cell>
          <cell r="B19" t="str">
            <v>ARLINGTON</v>
          </cell>
          <cell r="C19">
            <v>1</v>
          </cell>
          <cell r="F19">
            <v>420</v>
          </cell>
          <cell r="G19" t="str">
            <v>BENJAMIN BANNEKER</v>
          </cell>
          <cell r="H19" t="str">
            <v>open</v>
          </cell>
        </row>
        <row r="20">
          <cell r="A20">
            <v>11</v>
          </cell>
          <cell r="B20" t="str">
            <v>ASHBURNHAM</v>
          </cell>
          <cell r="C20">
            <v>0</v>
          </cell>
          <cell r="F20">
            <v>426</v>
          </cell>
          <cell r="G20" t="str">
            <v>COMMUNITY DAY - GATEWAY</v>
          </cell>
          <cell r="H20" t="str">
            <v>open</v>
          </cell>
        </row>
        <row r="21">
          <cell r="A21">
            <v>12</v>
          </cell>
          <cell r="B21" t="str">
            <v>ASHBY</v>
          </cell>
          <cell r="C21">
            <v>0</v>
          </cell>
          <cell r="F21">
            <v>428</v>
          </cell>
          <cell r="G21" t="str">
            <v>BROOKE</v>
          </cell>
          <cell r="H21" t="str">
            <v>open</v>
          </cell>
        </row>
        <row r="22">
          <cell r="A22">
            <v>13</v>
          </cell>
          <cell r="B22" t="str">
            <v>ASHFIELD</v>
          </cell>
          <cell r="C22">
            <v>0</v>
          </cell>
          <cell r="F22">
            <v>429</v>
          </cell>
          <cell r="G22" t="str">
            <v>KIPP ACADEMY LYNN</v>
          </cell>
          <cell r="H22" t="str">
            <v>open</v>
          </cell>
        </row>
        <row r="23">
          <cell r="A23">
            <v>14</v>
          </cell>
          <cell r="B23" t="str">
            <v>ASHLAND</v>
          </cell>
          <cell r="C23">
            <v>1</v>
          </cell>
          <cell r="F23">
            <v>430</v>
          </cell>
          <cell r="G23" t="str">
            <v>ADVANCED MATH AND SCIENCE ACADEMY</v>
          </cell>
          <cell r="H23" t="str">
            <v>open</v>
          </cell>
        </row>
        <row r="24">
          <cell r="A24">
            <v>15</v>
          </cell>
          <cell r="B24" t="str">
            <v>ATHOL</v>
          </cell>
          <cell r="C24">
            <v>0</v>
          </cell>
          <cell r="F24">
            <v>431</v>
          </cell>
          <cell r="G24" t="str">
            <v>COMMUNITY DAY - R. KINGMAN WEBSTER</v>
          </cell>
          <cell r="H24" t="str">
            <v>open</v>
          </cell>
        </row>
        <row r="25">
          <cell r="A25">
            <v>16</v>
          </cell>
          <cell r="B25" t="str">
            <v>ATTLEBORO</v>
          </cell>
          <cell r="C25">
            <v>1</v>
          </cell>
          <cell r="F25">
            <v>432</v>
          </cell>
          <cell r="G25" t="str">
            <v>CAPE COD LIGHTHOUSE</v>
          </cell>
          <cell r="H25" t="str">
            <v>open</v>
          </cell>
        </row>
        <row r="26">
          <cell r="A26">
            <v>17</v>
          </cell>
          <cell r="B26" t="str">
            <v>AUBURN</v>
          </cell>
          <cell r="C26">
            <v>1</v>
          </cell>
          <cell r="F26">
            <v>435</v>
          </cell>
          <cell r="G26" t="str">
            <v>INNOVATION ACADEMY</v>
          </cell>
          <cell r="H26" t="str">
            <v>open</v>
          </cell>
        </row>
        <row r="27">
          <cell r="A27">
            <v>18</v>
          </cell>
          <cell r="B27" t="str">
            <v>AVON</v>
          </cell>
          <cell r="C27">
            <v>1</v>
          </cell>
          <cell r="F27">
            <v>436</v>
          </cell>
          <cell r="G27" t="str">
            <v>COMMUNITY CS OF CAMBRIDGE</v>
          </cell>
          <cell r="H27" t="str">
            <v>open</v>
          </cell>
        </row>
        <row r="28">
          <cell r="A28">
            <v>19</v>
          </cell>
          <cell r="B28" t="str">
            <v>AYER</v>
          </cell>
          <cell r="C28">
            <v>0</v>
          </cell>
          <cell r="D28" t="str">
            <v>fy12</v>
          </cell>
          <cell r="F28">
            <v>437</v>
          </cell>
          <cell r="G28" t="str">
            <v>CITY ON A HILL</v>
          </cell>
          <cell r="H28" t="str">
            <v>open</v>
          </cell>
        </row>
        <row r="29">
          <cell r="A29">
            <v>20</v>
          </cell>
          <cell r="B29" t="str">
            <v>BARNSTABLE</v>
          </cell>
          <cell r="C29">
            <v>1</v>
          </cell>
          <cell r="F29">
            <v>438</v>
          </cell>
          <cell r="G29" t="str">
            <v>CODMAN ACADEMY</v>
          </cell>
          <cell r="H29" t="str">
            <v>open</v>
          </cell>
        </row>
        <row r="30">
          <cell r="A30">
            <v>21</v>
          </cell>
          <cell r="B30" t="str">
            <v>BARRE</v>
          </cell>
          <cell r="C30">
            <v>0</v>
          </cell>
          <cell r="F30">
            <v>439</v>
          </cell>
          <cell r="G30" t="str">
            <v>CONSERVATORY LAB</v>
          </cell>
          <cell r="H30" t="str">
            <v>open</v>
          </cell>
        </row>
        <row r="31">
          <cell r="A31">
            <v>22</v>
          </cell>
          <cell r="B31" t="str">
            <v>BECKET</v>
          </cell>
          <cell r="C31">
            <v>0</v>
          </cell>
          <cell r="F31">
            <v>440</v>
          </cell>
          <cell r="G31" t="str">
            <v>COMMUNITY DAY - PROSPECT</v>
          </cell>
          <cell r="H31" t="str">
            <v>open</v>
          </cell>
        </row>
        <row r="32">
          <cell r="A32">
            <v>23</v>
          </cell>
          <cell r="B32" t="str">
            <v>BEDFORD</v>
          </cell>
          <cell r="C32">
            <v>1</v>
          </cell>
          <cell r="F32">
            <v>441</v>
          </cell>
          <cell r="G32" t="str">
            <v>SPRINGFIELD INTERNATIONAL</v>
          </cell>
          <cell r="H32" t="str">
            <v>open</v>
          </cell>
        </row>
        <row r="33">
          <cell r="A33">
            <v>24</v>
          </cell>
          <cell r="B33" t="str">
            <v>BELCHERTOWN</v>
          </cell>
          <cell r="C33">
            <v>1</v>
          </cell>
          <cell r="F33">
            <v>444</v>
          </cell>
          <cell r="G33" t="str">
            <v>NEIGHBORHOOD HOUSE</v>
          </cell>
          <cell r="H33" t="str">
            <v>open</v>
          </cell>
        </row>
        <row r="34">
          <cell r="A34">
            <v>25</v>
          </cell>
          <cell r="B34" t="str">
            <v>BELLINGHAM</v>
          </cell>
          <cell r="C34">
            <v>1</v>
          </cell>
          <cell r="F34">
            <v>445</v>
          </cell>
          <cell r="G34" t="str">
            <v>ABBY KELLEY FOSTER</v>
          </cell>
          <cell r="H34" t="str">
            <v>open</v>
          </cell>
        </row>
        <row r="35">
          <cell r="A35">
            <v>26</v>
          </cell>
          <cell r="B35" t="str">
            <v>BELMONT</v>
          </cell>
          <cell r="C35">
            <v>1</v>
          </cell>
          <cell r="F35">
            <v>446</v>
          </cell>
          <cell r="G35" t="str">
            <v>FOXBOROUGH REGIONAL</v>
          </cell>
          <cell r="H35" t="str">
            <v>open</v>
          </cell>
        </row>
        <row r="36">
          <cell r="A36">
            <v>27</v>
          </cell>
          <cell r="B36" t="str">
            <v>BERKLEY</v>
          </cell>
          <cell r="C36">
            <v>1</v>
          </cell>
          <cell r="D36" t="str">
            <v>fy12</v>
          </cell>
          <cell r="F36">
            <v>447</v>
          </cell>
          <cell r="G36" t="str">
            <v>BENJAMIN FRANKLIN CLASSICAL</v>
          </cell>
          <cell r="H36" t="str">
            <v>open</v>
          </cell>
        </row>
        <row r="37">
          <cell r="A37">
            <v>28</v>
          </cell>
          <cell r="B37" t="str">
            <v>BERLIN</v>
          </cell>
          <cell r="C37">
            <v>0</v>
          </cell>
          <cell r="D37" t="str">
            <v>fy20</v>
          </cell>
          <cell r="F37">
            <v>449</v>
          </cell>
          <cell r="G37" t="str">
            <v>BOSTON COLLEGIATE</v>
          </cell>
          <cell r="H37" t="str">
            <v>open</v>
          </cell>
        </row>
        <row r="38">
          <cell r="A38">
            <v>29</v>
          </cell>
          <cell r="B38" t="str">
            <v>BERNARDSTON</v>
          </cell>
          <cell r="C38">
            <v>0</v>
          </cell>
          <cell r="F38">
            <v>450</v>
          </cell>
          <cell r="G38" t="str">
            <v>HILLTOWN COOPERATIVE</v>
          </cell>
          <cell r="H38" t="str">
            <v>open</v>
          </cell>
        </row>
        <row r="39">
          <cell r="A39">
            <v>30</v>
          </cell>
          <cell r="B39" t="str">
            <v>BEVERLY</v>
          </cell>
          <cell r="C39">
            <v>1</v>
          </cell>
          <cell r="F39">
            <v>453</v>
          </cell>
          <cell r="G39" t="str">
            <v>HOLYOKE COMMUNITY</v>
          </cell>
          <cell r="H39" t="str">
            <v>open</v>
          </cell>
        </row>
        <row r="40">
          <cell r="A40">
            <v>31</v>
          </cell>
          <cell r="B40" t="str">
            <v>BILLERICA</v>
          </cell>
          <cell r="C40">
            <v>1</v>
          </cell>
          <cell r="F40">
            <v>454</v>
          </cell>
          <cell r="G40" t="str">
            <v>LAWRENCE FAMILY DEVELOPMENT</v>
          </cell>
          <cell r="H40" t="str">
            <v>open</v>
          </cell>
        </row>
        <row r="41">
          <cell r="A41">
            <v>32</v>
          </cell>
          <cell r="B41" t="str">
            <v>BLACKSTONE</v>
          </cell>
          <cell r="C41">
            <v>0</v>
          </cell>
          <cell r="F41">
            <v>455</v>
          </cell>
          <cell r="G41" t="str">
            <v>HILL VIEW MONTESSORI</v>
          </cell>
          <cell r="H41" t="str">
            <v>open</v>
          </cell>
        </row>
        <row r="42">
          <cell r="A42">
            <v>33</v>
          </cell>
          <cell r="B42" t="str">
            <v>BLANDFORD</v>
          </cell>
          <cell r="C42">
            <v>0</v>
          </cell>
          <cell r="F42">
            <v>456</v>
          </cell>
          <cell r="G42" t="str">
            <v>LOWELL COMMUNITY</v>
          </cell>
          <cell r="H42" t="str">
            <v>open</v>
          </cell>
        </row>
        <row r="43">
          <cell r="A43">
            <v>34</v>
          </cell>
          <cell r="B43" t="str">
            <v>BOLTON</v>
          </cell>
          <cell r="C43">
            <v>0</v>
          </cell>
          <cell r="F43">
            <v>458</v>
          </cell>
          <cell r="G43" t="str">
            <v>LOWELL MIDDLESEX ACADEMY</v>
          </cell>
          <cell r="H43" t="str">
            <v>open</v>
          </cell>
        </row>
        <row r="44">
          <cell r="A44">
            <v>35</v>
          </cell>
          <cell r="B44" t="str">
            <v>BOSTON</v>
          </cell>
          <cell r="C44">
            <v>1</v>
          </cell>
          <cell r="F44">
            <v>463</v>
          </cell>
          <cell r="G44" t="str">
            <v>KIPP ACADEMY BOSTON</v>
          </cell>
          <cell r="H44" t="str">
            <v>open</v>
          </cell>
        </row>
        <row r="45">
          <cell r="A45">
            <v>36</v>
          </cell>
          <cell r="B45" t="str">
            <v>BOURNE</v>
          </cell>
          <cell r="C45">
            <v>1</v>
          </cell>
          <cell r="F45">
            <v>464</v>
          </cell>
          <cell r="G45" t="str">
            <v>MARBLEHEAD COMMUNITY</v>
          </cell>
          <cell r="H45" t="str">
            <v>open</v>
          </cell>
        </row>
        <row r="46">
          <cell r="A46">
            <v>37</v>
          </cell>
          <cell r="B46" t="str">
            <v>BOXBOROUGH</v>
          </cell>
          <cell r="C46">
            <v>0</v>
          </cell>
          <cell r="D46" t="str">
            <v>fy15</v>
          </cell>
          <cell r="F46">
            <v>466</v>
          </cell>
          <cell r="G46" t="str">
            <v>MARTHA'S VINEYARD</v>
          </cell>
          <cell r="H46" t="str">
            <v>open</v>
          </cell>
        </row>
        <row r="47">
          <cell r="A47">
            <v>38</v>
          </cell>
          <cell r="B47" t="str">
            <v>BOXFORD</v>
          </cell>
          <cell r="C47">
            <v>1</v>
          </cell>
          <cell r="F47">
            <v>469</v>
          </cell>
          <cell r="G47" t="str">
            <v>MATCH</v>
          </cell>
          <cell r="H47" t="str">
            <v>open</v>
          </cell>
        </row>
        <row r="48">
          <cell r="A48">
            <v>39</v>
          </cell>
          <cell r="B48" t="str">
            <v>BOYLSTON</v>
          </cell>
          <cell r="C48">
            <v>0</v>
          </cell>
          <cell r="D48" t="str">
            <v>fy20</v>
          </cell>
          <cell r="F48">
            <v>470</v>
          </cell>
          <cell r="G48" t="str">
            <v>MYSTIC VALLEY REGIONAL</v>
          </cell>
          <cell r="H48" t="str">
            <v>open</v>
          </cell>
        </row>
        <row r="49">
          <cell r="A49">
            <v>40</v>
          </cell>
          <cell r="B49" t="str">
            <v>BRAINTREE</v>
          </cell>
          <cell r="C49">
            <v>1</v>
          </cell>
          <cell r="F49">
            <v>474</v>
          </cell>
          <cell r="G49" t="str">
            <v>SIZER SCHOOL, A NORTH CENTRAL CHARTER ESSENTIAL SCHOOL</v>
          </cell>
          <cell r="H49" t="str">
            <v>open</v>
          </cell>
        </row>
        <row r="50">
          <cell r="A50">
            <v>41</v>
          </cell>
          <cell r="B50" t="str">
            <v>BREWSTER</v>
          </cell>
          <cell r="C50">
            <v>1</v>
          </cell>
          <cell r="F50">
            <v>478</v>
          </cell>
          <cell r="G50" t="str">
            <v>FRANCIS W. PARKER CHARTER ESSENTIAL</v>
          </cell>
          <cell r="H50" t="str">
            <v>open</v>
          </cell>
        </row>
        <row r="51">
          <cell r="A51">
            <v>42</v>
          </cell>
          <cell r="B51" t="str">
            <v>BRIDGEWATER</v>
          </cell>
          <cell r="C51">
            <v>0</v>
          </cell>
          <cell r="F51">
            <v>479</v>
          </cell>
          <cell r="G51" t="str">
            <v>PIONEER VALLEY PERFORMING ARTS</v>
          </cell>
          <cell r="H51" t="str">
            <v>open</v>
          </cell>
        </row>
        <row r="52">
          <cell r="A52">
            <v>43</v>
          </cell>
          <cell r="B52" t="str">
            <v>BRIMFIELD</v>
          </cell>
          <cell r="C52">
            <v>1</v>
          </cell>
          <cell r="F52">
            <v>481</v>
          </cell>
          <cell r="G52" t="str">
            <v>BOSTON RENAISSANCE</v>
          </cell>
          <cell r="H52" t="str">
            <v>open</v>
          </cell>
        </row>
        <row r="53">
          <cell r="A53">
            <v>44</v>
          </cell>
          <cell r="B53" t="str">
            <v>BROCKTON</v>
          </cell>
          <cell r="C53">
            <v>1</v>
          </cell>
          <cell r="F53">
            <v>482</v>
          </cell>
          <cell r="G53" t="str">
            <v>RIVER VALLEY</v>
          </cell>
          <cell r="H53" t="str">
            <v>open</v>
          </cell>
        </row>
        <row r="54">
          <cell r="A54">
            <v>45</v>
          </cell>
          <cell r="B54" t="str">
            <v>BROOKFIELD</v>
          </cell>
          <cell r="C54">
            <v>1</v>
          </cell>
          <cell r="F54">
            <v>483</v>
          </cell>
          <cell r="G54" t="str">
            <v>RISING TIDE</v>
          </cell>
          <cell r="H54" t="str">
            <v>open</v>
          </cell>
        </row>
        <row r="55">
          <cell r="A55">
            <v>46</v>
          </cell>
          <cell r="B55" t="str">
            <v>BROOKLINE</v>
          </cell>
          <cell r="C55">
            <v>1</v>
          </cell>
          <cell r="F55">
            <v>484</v>
          </cell>
          <cell r="G55" t="str">
            <v>ROXBURY PREPARATORY</v>
          </cell>
          <cell r="H55" t="str">
            <v>open</v>
          </cell>
        </row>
        <row r="56">
          <cell r="A56">
            <v>47</v>
          </cell>
          <cell r="B56" t="str">
            <v>BUCKLAND</v>
          </cell>
          <cell r="C56">
            <v>0</v>
          </cell>
          <cell r="F56">
            <v>485</v>
          </cell>
          <cell r="G56" t="str">
            <v>SALEM ACADEMY</v>
          </cell>
          <cell r="H56" t="str">
            <v>open</v>
          </cell>
        </row>
        <row r="57">
          <cell r="A57">
            <v>48</v>
          </cell>
          <cell r="B57" t="str">
            <v>BURLINGTON</v>
          </cell>
          <cell r="C57">
            <v>1</v>
          </cell>
          <cell r="F57">
            <v>486</v>
          </cell>
          <cell r="G57" t="str">
            <v>LEARNING FIRST</v>
          </cell>
          <cell r="H57" t="str">
            <v>open</v>
          </cell>
        </row>
        <row r="58">
          <cell r="A58">
            <v>49</v>
          </cell>
          <cell r="B58" t="str">
            <v>CAMBRIDGE</v>
          </cell>
          <cell r="C58">
            <v>1</v>
          </cell>
          <cell r="F58">
            <v>487</v>
          </cell>
          <cell r="G58" t="str">
            <v>PROSPECT HILL ACADEMY</v>
          </cell>
          <cell r="H58" t="str">
            <v>open</v>
          </cell>
        </row>
        <row r="59">
          <cell r="A59">
            <v>50</v>
          </cell>
          <cell r="B59" t="str">
            <v>CANTON</v>
          </cell>
          <cell r="C59">
            <v>1</v>
          </cell>
          <cell r="F59">
            <v>488</v>
          </cell>
          <cell r="G59" t="str">
            <v>SOUTH SHORE</v>
          </cell>
          <cell r="H59" t="str">
            <v>open</v>
          </cell>
        </row>
        <row r="60">
          <cell r="A60">
            <v>51</v>
          </cell>
          <cell r="B60" t="str">
            <v>CARLISLE</v>
          </cell>
          <cell r="C60">
            <v>1</v>
          </cell>
          <cell r="F60">
            <v>489</v>
          </cell>
          <cell r="G60" t="str">
            <v>STURGIS</v>
          </cell>
          <cell r="H60" t="str">
            <v>open</v>
          </cell>
        </row>
        <row r="61">
          <cell r="A61">
            <v>52</v>
          </cell>
          <cell r="B61" t="str">
            <v>CARVER</v>
          </cell>
          <cell r="C61">
            <v>1</v>
          </cell>
          <cell r="F61">
            <v>491</v>
          </cell>
          <cell r="G61" t="str">
            <v>ATLANTIS</v>
          </cell>
          <cell r="H61" t="str">
            <v>open</v>
          </cell>
        </row>
        <row r="62">
          <cell r="A62">
            <v>53</v>
          </cell>
          <cell r="B62" t="str">
            <v>CHARLEMONT</v>
          </cell>
          <cell r="C62">
            <v>0</v>
          </cell>
          <cell r="F62">
            <v>492</v>
          </cell>
          <cell r="G62" t="str">
            <v>MARTIN LUTHER KING JR CS OF EXCELLENCE</v>
          </cell>
          <cell r="H62" t="str">
            <v>open</v>
          </cell>
        </row>
        <row r="63">
          <cell r="A63">
            <v>54</v>
          </cell>
          <cell r="B63" t="str">
            <v>CHARLTON</v>
          </cell>
          <cell r="C63">
            <v>0</v>
          </cell>
          <cell r="F63">
            <v>493</v>
          </cell>
          <cell r="G63" t="str">
            <v>PHOENIX ACADEMY CHELSEA</v>
          </cell>
          <cell r="H63" t="str">
            <v>open</v>
          </cell>
        </row>
        <row r="64">
          <cell r="A64">
            <v>55</v>
          </cell>
          <cell r="B64" t="str">
            <v>CHATHAM</v>
          </cell>
          <cell r="C64">
            <v>0</v>
          </cell>
          <cell r="D64" t="str">
            <v>fy13</v>
          </cell>
          <cell r="F64">
            <v>494</v>
          </cell>
          <cell r="G64" t="str">
            <v>PIONEER CS OF SCIENCE</v>
          </cell>
          <cell r="H64" t="str">
            <v>open</v>
          </cell>
        </row>
        <row r="65">
          <cell r="A65">
            <v>56</v>
          </cell>
          <cell r="B65" t="str">
            <v>CHELMSFORD</v>
          </cell>
          <cell r="C65">
            <v>1</v>
          </cell>
          <cell r="F65">
            <v>496</v>
          </cell>
          <cell r="G65" t="str">
            <v>GLOBAL LEARNING</v>
          </cell>
          <cell r="H65" t="str">
            <v>open</v>
          </cell>
        </row>
        <row r="66">
          <cell r="A66">
            <v>57</v>
          </cell>
          <cell r="B66" t="str">
            <v>CHELSEA</v>
          </cell>
          <cell r="C66">
            <v>1</v>
          </cell>
          <cell r="F66">
            <v>497</v>
          </cell>
          <cell r="G66" t="str">
            <v>PIONEER VALLEY CHINESE IMMERSION</v>
          </cell>
          <cell r="H66" t="str">
            <v>open</v>
          </cell>
        </row>
        <row r="67">
          <cell r="A67">
            <v>58</v>
          </cell>
          <cell r="B67" t="str">
            <v>CHESHIRE</v>
          </cell>
          <cell r="C67">
            <v>0</v>
          </cell>
          <cell r="F67">
            <v>498</v>
          </cell>
          <cell r="G67" t="str">
            <v>VERITAS PREPARATORY</v>
          </cell>
          <cell r="H67" t="str">
            <v>open</v>
          </cell>
        </row>
        <row r="68">
          <cell r="A68">
            <v>59</v>
          </cell>
          <cell r="B68" t="str">
            <v>CHESTER</v>
          </cell>
          <cell r="C68">
            <v>0</v>
          </cell>
          <cell r="F68">
            <v>499</v>
          </cell>
          <cell r="G68" t="str">
            <v>HAMPDEN CS OF SCIENCE EAST</v>
          </cell>
          <cell r="H68" t="str">
            <v>open</v>
          </cell>
        </row>
        <row r="69">
          <cell r="A69">
            <v>60</v>
          </cell>
          <cell r="B69" t="str">
            <v>CHESTERFIELD</v>
          </cell>
          <cell r="C69">
            <v>0</v>
          </cell>
          <cell r="F69">
            <v>3501</v>
          </cell>
          <cell r="G69" t="str">
            <v>PAULO FREIRE SOCIAL JUSTICE</v>
          </cell>
          <cell r="H69" t="str">
            <v>open</v>
          </cell>
        </row>
        <row r="70">
          <cell r="A70">
            <v>61</v>
          </cell>
          <cell r="B70" t="str">
            <v>CHICOPEE</v>
          </cell>
          <cell r="C70">
            <v>1</v>
          </cell>
          <cell r="F70">
            <v>3502</v>
          </cell>
          <cell r="G70" t="str">
            <v>BAYSTATE ACADEMY</v>
          </cell>
          <cell r="H70" t="str">
            <v>open</v>
          </cell>
        </row>
        <row r="71">
          <cell r="A71">
            <v>62</v>
          </cell>
          <cell r="B71" t="str">
            <v>CHILMARK</v>
          </cell>
          <cell r="C71">
            <v>0</v>
          </cell>
          <cell r="F71">
            <v>3503</v>
          </cell>
          <cell r="G71" t="str">
            <v>COLLEGIATE CS OF LOWELL</v>
          </cell>
          <cell r="H71" t="str">
            <v>open</v>
          </cell>
        </row>
        <row r="72">
          <cell r="A72">
            <v>63</v>
          </cell>
          <cell r="B72" t="str">
            <v>CLARKSBURG</v>
          </cell>
          <cell r="C72">
            <v>1</v>
          </cell>
          <cell r="F72">
            <v>3506</v>
          </cell>
          <cell r="G72" t="str">
            <v>PIONEER CS OF SCIENCE II</v>
          </cell>
          <cell r="H72" t="str">
            <v>open</v>
          </cell>
        </row>
        <row r="73">
          <cell r="A73">
            <v>64</v>
          </cell>
          <cell r="B73" t="str">
            <v>CLINTON</v>
          </cell>
          <cell r="C73">
            <v>1</v>
          </cell>
          <cell r="F73">
            <v>3508</v>
          </cell>
          <cell r="G73" t="str">
            <v>PHOENIX ACADEMY SPRINGFIELD</v>
          </cell>
          <cell r="H73" t="str">
            <v>open</v>
          </cell>
        </row>
        <row r="74">
          <cell r="A74">
            <v>65</v>
          </cell>
          <cell r="B74" t="str">
            <v>COHASSET</v>
          </cell>
          <cell r="C74">
            <v>1</v>
          </cell>
          <cell r="F74">
            <v>3509</v>
          </cell>
          <cell r="G74" t="str">
            <v>ARGOSY COLLEGIATE</v>
          </cell>
          <cell r="H74" t="str">
            <v>open</v>
          </cell>
        </row>
        <row r="75">
          <cell r="A75">
            <v>66</v>
          </cell>
          <cell r="B75" t="str">
            <v>COLRAIN</v>
          </cell>
          <cell r="C75">
            <v>0</v>
          </cell>
          <cell r="F75">
            <v>3510</v>
          </cell>
          <cell r="G75" t="str">
            <v>SPRINGFIELD PREPARATORY</v>
          </cell>
          <cell r="H75" t="str">
            <v>open</v>
          </cell>
        </row>
        <row r="76">
          <cell r="A76">
            <v>67</v>
          </cell>
          <cell r="B76" t="str">
            <v>CONCORD</v>
          </cell>
          <cell r="C76">
            <v>1</v>
          </cell>
          <cell r="F76">
            <v>3513</v>
          </cell>
          <cell r="G76" t="str">
            <v>NEW HEIGHTS CS OF BROCKTON</v>
          </cell>
          <cell r="H76" t="str">
            <v>open</v>
          </cell>
        </row>
        <row r="77">
          <cell r="A77">
            <v>68</v>
          </cell>
          <cell r="B77" t="str">
            <v>CONWAY</v>
          </cell>
          <cell r="C77">
            <v>1</v>
          </cell>
          <cell r="F77">
            <v>3514</v>
          </cell>
          <cell r="G77" t="str">
            <v>LIBERTAS ACADEMY</v>
          </cell>
          <cell r="H77" t="str">
            <v>open</v>
          </cell>
        </row>
        <row r="78">
          <cell r="A78">
            <v>69</v>
          </cell>
          <cell r="B78" t="str">
            <v>CUMMINGTON</v>
          </cell>
          <cell r="C78">
            <v>0</v>
          </cell>
          <cell r="F78">
            <v>3515</v>
          </cell>
          <cell r="G78" t="str">
            <v>OLD STURBRIDGE ACADEMY</v>
          </cell>
          <cell r="H78" t="str">
            <v>open</v>
          </cell>
        </row>
        <row r="79">
          <cell r="A79">
            <v>70</v>
          </cell>
          <cell r="B79" t="str">
            <v>DALTON</v>
          </cell>
          <cell r="C79">
            <v>0</v>
          </cell>
          <cell r="F79">
            <v>3516</v>
          </cell>
          <cell r="G79" t="str">
            <v>HAMPDEN CS OF SCIENCE WEST</v>
          </cell>
          <cell r="H79" t="str">
            <v>open</v>
          </cell>
        </row>
        <row r="80">
          <cell r="A80">
            <v>71</v>
          </cell>
          <cell r="B80" t="str">
            <v>DANVERS</v>
          </cell>
          <cell r="C80">
            <v>1</v>
          </cell>
          <cell r="F80">
            <v>3517</v>
          </cell>
          <cell r="G80" t="str">
            <v>MAP ACADEMY</v>
          </cell>
          <cell r="H80" t="str">
            <v>open</v>
          </cell>
        </row>
        <row r="81">
          <cell r="A81">
            <v>72</v>
          </cell>
          <cell r="B81" t="str">
            <v>DARTMOUTH</v>
          </cell>
          <cell r="C81">
            <v>1</v>
          </cell>
          <cell r="F81">
            <v>3518</v>
          </cell>
          <cell r="G81" t="str">
            <v>PHOENIX ACADEMY LAWRENCE</v>
          </cell>
          <cell r="H81" t="str">
            <v>open</v>
          </cell>
        </row>
        <row r="82">
          <cell r="A82">
            <v>73</v>
          </cell>
          <cell r="B82" t="str">
            <v>DEDHAM</v>
          </cell>
          <cell r="C82">
            <v>1</v>
          </cell>
          <cell r="F82">
            <v>8001</v>
          </cell>
          <cell r="G82" t="str">
            <v>INNOVATORS CHARTER SCHOOL</v>
          </cell>
          <cell r="H82" t="str">
            <v>new school</v>
          </cell>
        </row>
        <row r="83">
          <cell r="A83">
            <v>74</v>
          </cell>
          <cell r="B83" t="str">
            <v>DEERFIELD</v>
          </cell>
          <cell r="C83">
            <v>1</v>
          </cell>
        </row>
        <row r="84">
          <cell r="A84">
            <v>75</v>
          </cell>
          <cell r="B84" t="str">
            <v>DENNIS</v>
          </cell>
          <cell r="C84">
            <v>0</v>
          </cell>
        </row>
        <row r="85">
          <cell r="A85">
            <v>76</v>
          </cell>
          <cell r="B85" t="str">
            <v>DIGHTON</v>
          </cell>
          <cell r="C85">
            <v>0</v>
          </cell>
        </row>
        <row r="86">
          <cell r="A86">
            <v>77</v>
          </cell>
          <cell r="B86" t="str">
            <v>DOUGLAS</v>
          </cell>
          <cell r="C86">
            <v>1</v>
          </cell>
        </row>
        <row r="87">
          <cell r="A87">
            <v>78</v>
          </cell>
          <cell r="B87" t="str">
            <v>DOVER</v>
          </cell>
          <cell r="C87">
            <v>1</v>
          </cell>
        </row>
        <row r="88">
          <cell r="A88">
            <v>79</v>
          </cell>
          <cell r="B88" t="str">
            <v>DRACUT</v>
          </cell>
          <cell r="C88">
            <v>1</v>
          </cell>
        </row>
        <row r="89">
          <cell r="A89">
            <v>80</v>
          </cell>
          <cell r="B89" t="str">
            <v>DUDLEY</v>
          </cell>
          <cell r="C89">
            <v>0</v>
          </cell>
        </row>
        <row r="90">
          <cell r="A90">
            <v>81</v>
          </cell>
          <cell r="B90" t="str">
            <v>DUNSTABLE</v>
          </cell>
          <cell r="C90">
            <v>0</v>
          </cell>
        </row>
        <row r="91">
          <cell r="A91">
            <v>82</v>
          </cell>
          <cell r="B91" t="str">
            <v>DUXBURY</v>
          </cell>
          <cell r="C91">
            <v>1</v>
          </cell>
        </row>
        <row r="92">
          <cell r="A92">
            <v>83</v>
          </cell>
          <cell r="B92" t="str">
            <v>EAST BRIDGEWATER</v>
          </cell>
          <cell r="C92">
            <v>1</v>
          </cell>
        </row>
        <row r="93">
          <cell r="A93">
            <v>84</v>
          </cell>
          <cell r="B93" t="str">
            <v>EAST BROOKFIELD</v>
          </cell>
          <cell r="C93">
            <v>0</v>
          </cell>
        </row>
        <row r="94">
          <cell r="A94">
            <v>85</v>
          </cell>
          <cell r="B94" t="str">
            <v>EASTHAM</v>
          </cell>
          <cell r="C94">
            <v>1</v>
          </cell>
        </row>
        <row r="95">
          <cell r="A95">
            <v>86</v>
          </cell>
          <cell r="B95" t="str">
            <v>EASTHAMPTON</v>
          </cell>
          <cell r="C95">
            <v>1</v>
          </cell>
        </row>
        <row r="96">
          <cell r="A96">
            <v>87</v>
          </cell>
          <cell r="B96" t="str">
            <v>EAST LONGMEADOW</v>
          </cell>
          <cell r="C96">
            <v>1</v>
          </cell>
        </row>
        <row r="97">
          <cell r="A97">
            <v>88</v>
          </cell>
          <cell r="B97" t="str">
            <v>EASTON</v>
          </cell>
          <cell r="C97">
            <v>1</v>
          </cell>
        </row>
        <row r="98">
          <cell r="A98">
            <v>89</v>
          </cell>
          <cell r="B98" t="str">
            <v>EDGARTOWN</v>
          </cell>
          <cell r="C98">
            <v>1</v>
          </cell>
        </row>
        <row r="99">
          <cell r="A99">
            <v>90</v>
          </cell>
          <cell r="B99" t="str">
            <v>EGREMONT</v>
          </cell>
          <cell r="C99">
            <v>0</v>
          </cell>
        </row>
        <row r="100">
          <cell r="A100">
            <v>91</v>
          </cell>
          <cell r="B100" t="str">
            <v>ERVING</v>
          </cell>
          <cell r="C100">
            <v>1</v>
          </cell>
        </row>
        <row r="101">
          <cell r="A101">
            <v>92</v>
          </cell>
          <cell r="B101" t="str">
            <v>ESSEX</v>
          </cell>
          <cell r="C101">
            <v>0</v>
          </cell>
        </row>
        <row r="102">
          <cell r="A102">
            <v>93</v>
          </cell>
          <cell r="B102" t="str">
            <v>EVERETT</v>
          </cell>
          <cell r="C102">
            <v>1</v>
          </cell>
        </row>
        <row r="103">
          <cell r="A103">
            <v>94</v>
          </cell>
          <cell r="B103" t="str">
            <v>FAIRHAVEN</v>
          </cell>
          <cell r="C103">
            <v>1</v>
          </cell>
        </row>
        <row r="104">
          <cell r="A104">
            <v>95</v>
          </cell>
          <cell r="B104" t="str">
            <v>FALL RIVER</v>
          </cell>
          <cell r="C104">
            <v>1</v>
          </cell>
        </row>
        <row r="105">
          <cell r="A105">
            <v>96</v>
          </cell>
          <cell r="B105" t="str">
            <v>FALMOUTH</v>
          </cell>
          <cell r="C105">
            <v>1</v>
          </cell>
        </row>
        <row r="106">
          <cell r="A106">
            <v>97</v>
          </cell>
          <cell r="B106" t="str">
            <v>FITCHBURG</v>
          </cell>
          <cell r="C106">
            <v>1</v>
          </cell>
        </row>
        <row r="107">
          <cell r="A107">
            <v>98</v>
          </cell>
          <cell r="B107" t="str">
            <v>FLORIDA</v>
          </cell>
          <cell r="C107">
            <v>1</v>
          </cell>
        </row>
        <row r="108">
          <cell r="A108">
            <v>99</v>
          </cell>
          <cell r="B108" t="str">
            <v>FOXBOROUGH</v>
          </cell>
          <cell r="C108">
            <v>1</v>
          </cell>
        </row>
        <row r="109">
          <cell r="A109">
            <v>100</v>
          </cell>
          <cell r="B109" t="str">
            <v>FRAMINGHAM</v>
          </cell>
          <cell r="C109">
            <v>1</v>
          </cell>
        </row>
        <row r="110">
          <cell r="A110">
            <v>101</v>
          </cell>
          <cell r="B110" t="str">
            <v>FRANKLIN</v>
          </cell>
          <cell r="C110">
            <v>1</v>
          </cell>
        </row>
        <row r="111">
          <cell r="A111">
            <v>102</v>
          </cell>
          <cell r="B111" t="str">
            <v>FREETOWN</v>
          </cell>
          <cell r="C111">
            <v>0</v>
          </cell>
          <cell r="D111" t="str">
            <v>fy12</v>
          </cell>
        </row>
        <row r="112">
          <cell r="A112">
            <v>103</v>
          </cell>
          <cell r="B112" t="str">
            <v>GARDNER</v>
          </cell>
          <cell r="C112">
            <v>1</v>
          </cell>
        </row>
        <row r="113">
          <cell r="A113">
            <v>104</v>
          </cell>
          <cell r="B113" t="str">
            <v>AQUINNAH</v>
          </cell>
          <cell r="C113">
            <v>0</v>
          </cell>
        </row>
        <row r="114">
          <cell r="A114">
            <v>105</v>
          </cell>
          <cell r="B114" t="str">
            <v>GEORGETOWN</v>
          </cell>
          <cell r="C114">
            <v>1</v>
          </cell>
        </row>
        <row r="115">
          <cell r="A115">
            <v>106</v>
          </cell>
          <cell r="B115" t="str">
            <v>GILL</v>
          </cell>
          <cell r="C115">
            <v>0</v>
          </cell>
        </row>
        <row r="116">
          <cell r="A116">
            <v>107</v>
          </cell>
          <cell r="B116" t="str">
            <v>GLOUCESTER</v>
          </cell>
          <cell r="C116">
            <v>1</v>
          </cell>
        </row>
        <row r="117">
          <cell r="A117">
            <v>108</v>
          </cell>
          <cell r="B117" t="str">
            <v>GOSHEN</v>
          </cell>
          <cell r="C117">
            <v>0</v>
          </cell>
        </row>
        <row r="118">
          <cell r="A118">
            <v>109</v>
          </cell>
          <cell r="B118" t="str">
            <v>GOSNOLD</v>
          </cell>
          <cell r="C118">
            <v>0</v>
          </cell>
        </row>
        <row r="119">
          <cell r="A119">
            <v>110</v>
          </cell>
          <cell r="B119" t="str">
            <v>GRAFTON</v>
          </cell>
          <cell r="C119">
            <v>1</v>
          </cell>
        </row>
        <row r="120">
          <cell r="A120">
            <v>111</v>
          </cell>
          <cell r="B120" t="str">
            <v>GRANBY</v>
          </cell>
          <cell r="C120">
            <v>1</v>
          </cell>
        </row>
        <row r="121">
          <cell r="A121">
            <v>112</v>
          </cell>
          <cell r="B121" t="str">
            <v>GRANVILLE</v>
          </cell>
          <cell r="C121">
            <v>0</v>
          </cell>
          <cell r="D121" t="str">
            <v>fy13</v>
          </cell>
        </row>
        <row r="122">
          <cell r="A122">
            <v>113</v>
          </cell>
          <cell r="B122" t="str">
            <v>GREAT BARRINGTON</v>
          </cell>
          <cell r="C122">
            <v>0</v>
          </cell>
        </row>
        <row r="123">
          <cell r="A123">
            <v>114</v>
          </cell>
          <cell r="B123" t="str">
            <v>GREENFIELD</v>
          </cell>
          <cell r="C123">
            <v>1</v>
          </cell>
        </row>
        <row r="124">
          <cell r="A124">
            <v>115</v>
          </cell>
          <cell r="B124" t="str">
            <v>GROTON</v>
          </cell>
          <cell r="C124">
            <v>0</v>
          </cell>
        </row>
        <row r="125">
          <cell r="A125">
            <v>116</v>
          </cell>
          <cell r="B125" t="str">
            <v>GROVELAND</v>
          </cell>
          <cell r="C125">
            <v>0</v>
          </cell>
        </row>
        <row r="126">
          <cell r="A126">
            <v>117</v>
          </cell>
          <cell r="B126" t="str">
            <v>HADLEY</v>
          </cell>
          <cell r="C126">
            <v>1</v>
          </cell>
        </row>
        <row r="127">
          <cell r="A127">
            <v>118</v>
          </cell>
          <cell r="B127" t="str">
            <v>HALIFAX</v>
          </cell>
          <cell r="C127">
            <v>1</v>
          </cell>
        </row>
        <row r="128">
          <cell r="A128">
            <v>119</v>
          </cell>
          <cell r="B128" t="str">
            <v>HAMILTON</v>
          </cell>
          <cell r="C128">
            <v>0</v>
          </cell>
        </row>
        <row r="129">
          <cell r="A129">
            <v>120</v>
          </cell>
          <cell r="B129" t="str">
            <v>HAMPDEN</v>
          </cell>
          <cell r="C129">
            <v>0</v>
          </cell>
        </row>
        <row r="130">
          <cell r="A130">
            <v>121</v>
          </cell>
          <cell r="B130" t="str">
            <v>HANCOCK</v>
          </cell>
          <cell r="C130">
            <v>1</v>
          </cell>
        </row>
        <row r="131">
          <cell r="A131">
            <v>122</v>
          </cell>
          <cell r="B131" t="str">
            <v>HANOVER</v>
          </cell>
          <cell r="C131">
            <v>1</v>
          </cell>
        </row>
        <row r="132">
          <cell r="A132">
            <v>123</v>
          </cell>
          <cell r="B132" t="str">
            <v>HANSON</v>
          </cell>
          <cell r="C132">
            <v>0</v>
          </cell>
        </row>
        <row r="133">
          <cell r="A133">
            <v>124</v>
          </cell>
          <cell r="B133" t="str">
            <v>HARDWICK</v>
          </cell>
          <cell r="C133">
            <v>0</v>
          </cell>
        </row>
        <row r="134">
          <cell r="A134">
            <v>125</v>
          </cell>
          <cell r="B134" t="str">
            <v>HARVARD</v>
          </cell>
          <cell r="C134">
            <v>1</v>
          </cell>
        </row>
        <row r="135">
          <cell r="A135">
            <v>126</v>
          </cell>
          <cell r="B135" t="str">
            <v>HARWICH</v>
          </cell>
          <cell r="C135">
            <v>0</v>
          </cell>
          <cell r="D135" t="str">
            <v>fy13</v>
          </cell>
        </row>
        <row r="136">
          <cell r="A136">
            <v>127</v>
          </cell>
          <cell r="B136" t="str">
            <v>HATFIELD</v>
          </cell>
          <cell r="C136">
            <v>1</v>
          </cell>
        </row>
        <row r="137">
          <cell r="A137">
            <v>128</v>
          </cell>
          <cell r="B137" t="str">
            <v>HAVERHILL</v>
          </cell>
          <cell r="C137">
            <v>1</v>
          </cell>
        </row>
        <row r="138">
          <cell r="A138">
            <v>129</v>
          </cell>
          <cell r="B138" t="str">
            <v>HAWLEY</v>
          </cell>
          <cell r="C138">
            <v>0</v>
          </cell>
        </row>
        <row r="139">
          <cell r="A139">
            <v>130</v>
          </cell>
          <cell r="B139" t="str">
            <v>HEATH</v>
          </cell>
          <cell r="C139">
            <v>0</v>
          </cell>
        </row>
        <row r="140">
          <cell r="A140">
            <v>131</v>
          </cell>
          <cell r="B140" t="str">
            <v>HINGHAM</v>
          </cell>
          <cell r="C140">
            <v>1</v>
          </cell>
        </row>
        <row r="141">
          <cell r="A141">
            <v>132</v>
          </cell>
          <cell r="B141" t="str">
            <v>HINSDALE</v>
          </cell>
          <cell r="C141">
            <v>0</v>
          </cell>
        </row>
        <row r="142">
          <cell r="A142">
            <v>133</v>
          </cell>
          <cell r="B142" t="str">
            <v>HOLBROOK</v>
          </cell>
          <cell r="C142">
            <v>1</v>
          </cell>
        </row>
        <row r="143">
          <cell r="A143">
            <v>134</v>
          </cell>
          <cell r="B143" t="str">
            <v>HOLDEN</v>
          </cell>
          <cell r="C143">
            <v>0</v>
          </cell>
        </row>
        <row r="144">
          <cell r="A144">
            <v>135</v>
          </cell>
          <cell r="B144" t="str">
            <v>HOLLAND</v>
          </cell>
          <cell r="C144">
            <v>1</v>
          </cell>
        </row>
        <row r="145">
          <cell r="A145">
            <v>136</v>
          </cell>
          <cell r="B145" t="str">
            <v>HOLLISTON</v>
          </cell>
          <cell r="C145">
            <v>1</v>
          </cell>
        </row>
        <row r="146">
          <cell r="A146">
            <v>137</v>
          </cell>
          <cell r="B146" t="str">
            <v>HOLYOKE</v>
          </cell>
          <cell r="C146">
            <v>1</v>
          </cell>
        </row>
        <row r="147">
          <cell r="A147">
            <v>138</v>
          </cell>
          <cell r="B147" t="str">
            <v>HOPEDALE</v>
          </cell>
          <cell r="C147">
            <v>1</v>
          </cell>
        </row>
        <row r="148">
          <cell r="A148">
            <v>139</v>
          </cell>
          <cell r="B148" t="str">
            <v>HOPKINTON</v>
          </cell>
          <cell r="C148">
            <v>1</v>
          </cell>
        </row>
        <row r="149">
          <cell r="A149">
            <v>140</v>
          </cell>
          <cell r="B149" t="str">
            <v>HUBBARDSTON</v>
          </cell>
          <cell r="C149">
            <v>0</v>
          </cell>
        </row>
        <row r="150">
          <cell r="A150">
            <v>141</v>
          </cell>
          <cell r="B150" t="str">
            <v>HUDSON</v>
          </cell>
          <cell r="C150">
            <v>1</v>
          </cell>
        </row>
        <row r="151">
          <cell r="A151">
            <v>142</v>
          </cell>
          <cell r="B151" t="str">
            <v>HULL</v>
          </cell>
          <cell r="C151">
            <v>1</v>
          </cell>
        </row>
        <row r="152">
          <cell r="A152">
            <v>143</v>
          </cell>
          <cell r="B152" t="str">
            <v>HUNTINGTON</v>
          </cell>
          <cell r="C152">
            <v>0</v>
          </cell>
        </row>
        <row r="153">
          <cell r="A153">
            <v>144</v>
          </cell>
          <cell r="B153" t="str">
            <v>IPSWICH</v>
          </cell>
          <cell r="C153">
            <v>1</v>
          </cell>
        </row>
        <row r="154">
          <cell r="A154">
            <v>145</v>
          </cell>
          <cell r="B154" t="str">
            <v>KINGSTON</v>
          </cell>
          <cell r="C154">
            <v>1</v>
          </cell>
        </row>
        <row r="155">
          <cell r="A155">
            <v>146</v>
          </cell>
          <cell r="B155" t="str">
            <v>LAKEVILLE</v>
          </cell>
          <cell r="C155">
            <v>0</v>
          </cell>
          <cell r="D155" t="str">
            <v>fy12</v>
          </cell>
        </row>
        <row r="156">
          <cell r="A156">
            <v>147</v>
          </cell>
          <cell r="B156" t="str">
            <v>LANCASTER</v>
          </cell>
          <cell r="C156">
            <v>0</v>
          </cell>
        </row>
        <row r="157">
          <cell r="A157">
            <v>148</v>
          </cell>
          <cell r="B157" t="str">
            <v>LANESBOROUGH</v>
          </cell>
          <cell r="C157">
            <v>0</v>
          </cell>
          <cell r="D157" t="str">
            <v>fy19</v>
          </cell>
        </row>
        <row r="158">
          <cell r="A158">
            <v>149</v>
          </cell>
          <cell r="B158" t="str">
            <v>LAWRENCE</v>
          </cell>
          <cell r="C158">
            <v>1</v>
          </cell>
        </row>
        <row r="159">
          <cell r="A159">
            <v>150</v>
          </cell>
          <cell r="B159" t="str">
            <v>LEE</v>
          </cell>
          <cell r="C159">
            <v>1</v>
          </cell>
        </row>
        <row r="160">
          <cell r="A160">
            <v>151</v>
          </cell>
          <cell r="B160" t="str">
            <v>LEICESTER</v>
          </cell>
          <cell r="C160">
            <v>1</v>
          </cell>
        </row>
        <row r="161">
          <cell r="A161">
            <v>152</v>
          </cell>
          <cell r="B161" t="str">
            <v>LENOX</v>
          </cell>
          <cell r="C161">
            <v>1</v>
          </cell>
        </row>
        <row r="162">
          <cell r="A162">
            <v>153</v>
          </cell>
          <cell r="B162" t="str">
            <v>LEOMINSTER</v>
          </cell>
          <cell r="C162">
            <v>1</v>
          </cell>
        </row>
        <row r="163">
          <cell r="A163">
            <v>154</v>
          </cell>
          <cell r="B163" t="str">
            <v>LEVERETT</v>
          </cell>
          <cell r="C163">
            <v>1</v>
          </cell>
        </row>
        <row r="164">
          <cell r="A164">
            <v>155</v>
          </cell>
          <cell r="B164" t="str">
            <v>LEXINGTON</v>
          </cell>
          <cell r="C164">
            <v>1</v>
          </cell>
        </row>
        <row r="165">
          <cell r="A165">
            <v>156</v>
          </cell>
          <cell r="B165" t="str">
            <v>LEYDEN</v>
          </cell>
          <cell r="C165">
            <v>0</v>
          </cell>
        </row>
        <row r="166">
          <cell r="A166">
            <v>157</v>
          </cell>
          <cell r="B166" t="str">
            <v>LINCOLN</v>
          </cell>
          <cell r="C166">
            <v>1</v>
          </cell>
        </row>
        <row r="167">
          <cell r="A167">
            <v>158</v>
          </cell>
          <cell r="B167" t="str">
            <v>LITTLETON</v>
          </cell>
          <cell r="C167">
            <v>1</v>
          </cell>
        </row>
        <row r="168">
          <cell r="A168">
            <v>159</v>
          </cell>
          <cell r="B168" t="str">
            <v>LONGMEADOW</v>
          </cell>
          <cell r="C168">
            <v>1</v>
          </cell>
        </row>
        <row r="169">
          <cell r="A169">
            <v>160</v>
          </cell>
          <cell r="B169" t="str">
            <v>LOWELL</v>
          </cell>
          <cell r="C169">
            <v>1</v>
          </cell>
        </row>
        <row r="170">
          <cell r="A170">
            <v>161</v>
          </cell>
          <cell r="B170" t="str">
            <v>LUDLOW</v>
          </cell>
          <cell r="C170">
            <v>1</v>
          </cell>
        </row>
        <row r="171">
          <cell r="A171">
            <v>162</v>
          </cell>
          <cell r="B171" t="str">
            <v>LUNENBURG</v>
          </cell>
          <cell r="C171">
            <v>1</v>
          </cell>
        </row>
        <row r="172">
          <cell r="A172">
            <v>163</v>
          </cell>
          <cell r="B172" t="str">
            <v>LYNN</v>
          </cell>
          <cell r="C172">
            <v>1</v>
          </cell>
        </row>
        <row r="173">
          <cell r="A173">
            <v>164</v>
          </cell>
          <cell r="B173" t="str">
            <v>LYNNFIELD</v>
          </cell>
          <cell r="C173">
            <v>1</v>
          </cell>
        </row>
        <row r="174">
          <cell r="A174">
            <v>165</v>
          </cell>
          <cell r="B174" t="str">
            <v>MALDEN</v>
          </cell>
          <cell r="C174">
            <v>1</v>
          </cell>
        </row>
        <row r="175">
          <cell r="A175">
            <v>166</v>
          </cell>
          <cell r="B175" t="str">
            <v>MANCHESTER</v>
          </cell>
          <cell r="C175">
            <v>0</v>
          </cell>
        </row>
        <row r="176">
          <cell r="A176">
            <v>167</v>
          </cell>
          <cell r="B176" t="str">
            <v>MANSFIELD</v>
          </cell>
          <cell r="C176">
            <v>1</v>
          </cell>
        </row>
        <row r="177">
          <cell r="A177">
            <v>168</v>
          </cell>
          <cell r="B177" t="str">
            <v>MARBLEHEAD</v>
          </cell>
          <cell r="C177">
            <v>1</v>
          </cell>
        </row>
        <row r="178">
          <cell r="A178">
            <v>169</v>
          </cell>
          <cell r="B178" t="str">
            <v>MARION</v>
          </cell>
          <cell r="C178">
            <v>1</v>
          </cell>
        </row>
        <row r="179">
          <cell r="A179">
            <v>170</v>
          </cell>
          <cell r="B179" t="str">
            <v>MARLBOROUGH</v>
          </cell>
          <cell r="C179">
            <v>1</v>
          </cell>
        </row>
        <row r="180">
          <cell r="A180">
            <v>171</v>
          </cell>
          <cell r="B180" t="str">
            <v>MARSHFIELD</v>
          </cell>
          <cell r="C180">
            <v>1</v>
          </cell>
        </row>
        <row r="181">
          <cell r="A181">
            <v>172</v>
          </cell>
          <cell r="B181" t="str">
            <v>MASHPEE</v>
          </cell>
          <cell r="C181">
            <v>1</v>
          </cell>
        </row>
        <row r="182">
          <cell r="A182">
            <v>173</v>
          </cell>
          <cell r="B182" t="str">
            <v>MATTAPOISETT</v>
          </cell>
          <cell r="C182">
            <v>1</v>
          </cell>
        </row>
        <row r="183">
          <cell r="A183">
            <v>174</v>
          </cell>
          <cell r="B183" t="str">
            <v>MAYNARD</v>
          </cell>
          <cell r="C183">
            <v>1</v>
          </cell>
        </row>
        <row r="184">
          <cell r="A184">
            <v>175</v>
          </cell>
          <cell r="B184" t="str">
            <v>MEDFIELD</v>
          </cell>
          <cell r="C184">
            <v>1</v>
          </cell>
        </row>
        <row r="185">
          <cell r="A185">
            <v>176</v>
          </cell>
          <cell r="B185" t="str">
            <v>MEDFORD</v>
          </cell>
          <cell r="C185">
            <v>1</v>
          </cell>
        </row>
        <row r="186">
          <cell r="A186">
            <v>177</v>
          </cell>
          <cell r="B186" t="str">
            <v>MEDWAY</v>
          </cell>
          <cell r="C186">
            <v>1</v>
          </cell>
        </row>
        <row r="187">
          <cell r="A187">
            <v>178</v>
          </cell>
          <cell r="B187" t="str">
            <v>MELROSE</v>
          </cell>
          <cell r="C187">
            <v>1</v>
          </cell>
        </row>
        <row r="188">
          <cell r="A188">
            <v>179</v>
          </cell>
          <cell r="B188" t="str">
            <v>MENDON</v>
          </cell>
          <cell r="C188">
            <v>0</v>
          </cell>
        </row>
        <row r="189">
          <cell r="A189">
            <v>180</v>
          </cell>
          <cell r="B189" t="str">
            <v>MERRIMAC</v>
          </cell>
          <cell r="C189">
            <v>0</v>
          </cell>
        </row>
        <row r="190">
          <cell r="A190">
            <v>181</v>
          </cell>
          <cell r="B190" t="str">
            <v>METHUEN</v>
          </cell>
          <cell r="C190">
            <v>1</v>
          </cell>
        </row>
        <row r="191">
          <cell r="A191">
            <v>182</v>
          </cell>
          <cell r="B191" t="str">
            <v>MIDDLEBOROUGH</v>
          </cell>
          <cell r="C191">
            <v>1</v>
          </cell>
        </row>
        <row r="192">
          <cell r="A192">
            <v>183</v>
          </cell>
          <cell r="B192" t="str">
            <v>MIDDLEFIELD</v>
          </cell>
          <cell r="C192">
            <v>0</v>
          </cell>
        </row>
        <row r="193">
          <cell r="A193">
            <v>184</v>
          </cell>
          <cell r="B193" t="str">
            <v>MIDDLETON</v>
          </cell>
          <cell r="C193">
            <v>1</v>
          </cell>
        </row>
        <row r="194">
          <cell r="A194">
            <v>185</v>
          </cell>
          <cell r="B194" t="str">
            <v>MILFORD</v>
          </cell>
          <cell r="C194">
            <v>1</v>
          </cell>
        </row>
        <row r="195">
          <cell r="A195">
            <v>186</v>
          </cell>
          <cell r="B195" t="str">
            <v>MILLBURY</v>
          </cell>
          <cell r="C195">
            <v>1</v>
          </cell>
        </row>
        <row r="196">
          <cell r="A196">
            <v>187</v>
          </cell>
          <cell r="B196" t="str">
            <v>MILLIS</v>
          </cell>
          <cell r="C196">
            <v>1</v>
          </cell>
        </row>
        <row r="197">
          <cell r="A197">
            <v>188</v>
          </cell>
          <cell r="B197" t="str">
            <v>MILLVILLE</v>
          </cell>
          <cell r="C197">
            <v>0</v>
          </cell>
        </row>
        <row r="198">
          <cell r="A198">
            <v>189</v>
          </cell>
          <cell r="B198" t="str">
            <v>MILTON</v>
          </cell>
          <cell r="C198">
            <v>1</v>
          </cell>
        </row>
        <row r="199">
          <cell r="A199">
            <v>190</v>
          </cell>
          <cell r="B199" t="str">
            <v>MONROE</v>
          </cell>
          <cell r="C199">
            <v>0</v>
          </cell>
        </row>
        <row r="200">
          <cell r="A200">
            <v>191</v>
          </cell>
          <cell r="B200" t="str">
            <v>MONSON</v>
          </cell>
          <cell r="C200">
            <v>1</v>
          </cell>
        </row>
        <row r="201">
          <cell r="A201">
            <v>192</v>
          </cell>
          <cell r="B201" t="str">
            <v>MONTAGUE</v>
          </cell>
          <cell r="C201">
            <v>0</v>
          </cell>
        </row>
        <row r="202">
          <cell r="A202">
            <v>193</v>
          </cell>
          <cell r="B202" t="str">
            <v>MONTEREY</v>
          </cell>
          <cell r="C202">
            <v>0</v>
          </cell>
        </row>
        <row r="203">
          <cell r="A203">
            <v>194</v>
          </cell>
          <cell r="B203" t="str">
            <v>MONTGOMERY</v>
          </cell>
          <cell r="C203">
            <v>0</v>
          </cell>
        </row>
        <row r="204">
          <cell r="A204">
            <v>195</v>
          </cell>
          <cell r="B204" t="str">
            <v>MOUNT WASHINGTON</v>
          </cell>
          <cell r="C204">
            <v>0</v>
          </cell>
        </row>
        <row r="205">
          <cell r="A205">
            <v>196</v>
          </cell>
          <cell r="B205" t="str">
            <v>NAHANT</v>
          </cell>
          <cell r="C205">
            <v>1</v>
          </cell>
        </row>
        <row r="206">
          <cell r="A206">
            <v>197</v>
          </cell>
          <cell r="B206" t="str">
            <v>NANTUCKET</v>
          </cell>
          <cell r="C206">
            <v>1</v>
          </cell>
        </row>
        <row r="207">
          <cell r="A207">
            <v>198</v>
          </cell>
          <cell r="B207" t="str">
            <v>NATICK</v>
          </cell>
          <cell r="C207">
            <v>1</v>
          </cell>
        </row>
        <row r="208">
          <cell r="A208">
            <v>199</v>
          </cell>
          <cell r="B208" t="str">
            <v>NEEDHAM</v>
          </cell>
          <cell r="C208">
            <v>1</v>
          </cell>
        </row>
        <row r="209">
          <cell r="A209">
            <v>200</v>
          </cell>
          <cell r="B209" t="str">
            <v>NEW ASHFORD</v>
          </cell>
          <cell r="C209">
            <v>0</v>
          </cell>
        </row>
        <row r="210">
          <cell r="A210">
            <v>201</v>
          </cell>
          <cell r="B210" t="str">
            <v>NEW BEDFORD</v>
          </cell>
          <cell r="C210">
            <v>1</v>
          </cell>
        </row>
        <row r="211">
          <cell r="A211">
            <v>202</v>
          </cell>
          <cell r="B211" t="str">
            <v>NEW BRAINTREE</v>
          </cell>
          <cell r="C211">
            <v>0</v>
          </cell>
        </row>
        <row r="212">
          <cell r="A212">
            <v>203</v>
          </cell>
          <cell r="B212" t="str">
            <v>NEWBURY</v>
          </cell>
          <cell r="C212">
            <v>0</v>
          </cell>
        </row>
        <row r="213">
          <cell r="A213">
            <v>204</v>
          </cell>
          <cell r="B213" t="str">
            <v>NEWBURYPORT</v>
          </cell>
          <cell r="C213">
            <v>1</v>
          </cell>
        </row>
        <row r="214">
          <cell r="A214">
            <v>205</v>
          </cell>
          <cell r="B214" t="str">
            <v>NEW MARLBOROUGH</v>
          </cell>
          <cell r="C214">
            <v>0</v>
          </cell>
        </row>
        <row r="215">
          <cell r="A215">
            <v>206</v>
          </cell>
          <cell r="B215" t="str">
            <v>NEW SALEM</v>
          </cell>
          <cell r="C215">
            <v>0</v>
          </cell>
        </row>
        <row r="216">
          <cell r="A216">
            <v>207</v>
          </cell>
          <cell r="B216" t="str">
            <v>NEWTON</v>
          </cell>
          <cell r="C216">
            <v>1</v>
          </cell>
        </row>
        <row r="217">
          <cell r="A217">
            <v>208</v>
          </cell>
          <cell r="B217" t="str">
            <v>NORFOLK</v>
          </cell>
          <cell r="C217">
            <v>1</v>
          </cell>
        </row>
        <row r="218">
          <cell r="A218">
            <v>209</v>
          </cell>
          <cell r="B218" t="str">
            <v>NORTH ADAMS</v>
          </cell>
          <cell r="C218">
            <v>1</v>
          </cell>
        </row>
        <row r="219">
          <cell r="A219">
            <v>210</v>
          </cell>
          <cell r="B219" t="str">
            <v>NORTHAMPTON</v>
          </cell>
          <cell r="C219">
            <v>1</v>
          </cell>
        </row>
        <row r="220">
          <cell r="A220">
            <v>211</v>
          </cell>
          <cell r="B220" t="str">
            <v>NORTH ANDOVER</v>
          </cell>
          <cell r="C220">
            <v>1</v>
          </cell>
        </row>
        <row r="221">
          <cell r="A221">
            <v>212</v>
          </cell>
          <cell r="B221" t="str">
            <v>NORTH ATTLEBOROUGH</v>
          </cell>
          <cell r="C221">
            <v>1</v>
          </cell>
        </row>
        <row r="222">
          <cell r="A222">
            <v>213</v>
          </cell>
          <cell r="B222" t="str">
            <v>NORTHBOROUGH</v>
          </cell>
          <cell r="C222">
            <v>1</v>
          </cell>
        </row>
        <row r="223">
          <cell r="A223">
            <v>214</v>
          </cell>
          <cell r="B223" t="str">
            <v>NORTHBRIDGE</v>
          </cell>
          <cell r="C223">
            <v>1</v>
          </cell>
        </row>
        <row r="224">
          <cell r="A224">
            <v>215</v>
          </cell>
          <cell r="B224" t="str">
            <v>NORTH BROOKFIELD</v>
          </cell>
          <cell r="C224">
            <v>1</v>
          </cell>
        </row>
        <row r="225">
          <cell r="A225">
            <v>216</v>
          </cell>
          <cell r="B225" t="str">
            <v>NORTHFIELD</v>
          </cell>
          <cell r="C225">
            <v>0</v>
          </cell>
        </row>
        <row r="226">
          <cell r="A226">
            <v>217</v>
          </cell>
          <cell r="B226" t="str">
            <v>NORTH READING</v>
          </cell>
          <cell r="C226">
            <v>1</v>
          </cell>
        </row>
        <row r="227">
          <cell r="A227">
            <v>218</v>
          </cell>
          <cell r="B227" t="str">
            <v>NORTON</v>
          </cell>
          <cell r="C227">
            <v>1</v>
          </cell>
        </row>
        <row r="228">
          <cell r="A228">
            <v>219</v>
          </cell>
          <cell r="B228" t="str">
            <v>NORWELL</v>
          </cell>
          <cell r="C228">
            <v>1</v>
          </cell>
        </row>
        <row r="229">
          <cell r="A229">
            <v>220</v>
          </cell>
          <cell r="B229" t="str">
            <v>NORWOOD</v>
          </cell>
          <cell r="C229">
            <v>1</v>
          </cell>
        </row>
        <row r="230">
          <cell r="A230">
            <v>221</v>
          </cell>
          <cell r="B230" t="str">
            <v>OAK BLUFFS</v>
          </cell>
          <cell r="C230">
            <v>1</v>
          </cell>
        </row>
        <row r="231">
          <cell r="A231">
            <v>222</v>
          </cell>
          <cell r="B231" t="str">
            <v>OAKHAM</v>
          </cell>
          <cell r="C231">
            <v>0</v>
          </cell>
        </row>
        <row r="232">
          <cell r="A232">
            <v>223</v>
          </cell>
          <cell r="B232" t="str">
            <v>ORANGE</v>
          </cell>
          <cell r="C232">
            <v>1</v>
          </cell>
        </row>
        <row r="233">
          <cell r="A233">
            <v>224</v>
          </cell>
          <cell r="B233" t="str">
            <v>ORLEANS</v>
          </cell>
          <cell r="C233">
            <v>1</v>
          </cell>
        </row>
        <row r="234">
          <cell r="A234">
            <v>225</v>
          </cell>
          <cell r="B234" t="str">
            <v>OTIS</v>
          </cell>
          <cell r="C234">
            <v>0</v>
          </cell>
        </row>
        <row r="235">
          <cell r="A235">
            <v>226</v>
          </cell>
          <cell r="B235" t="str">
            <v>OXFORD</v>
          </cell>
          <cell r="C235">
            <v>1</v>
          </cell>
        </row>
        <row r="236">
          <cell r="A236">
            <v>227</v>
          </cell>
          <cell r="B236" t="str">
            <v>PALMER</v>
          </cell>
          <cell r="C236">
            <v>1</v>
          </cell>
        </row>
        <row r="237">
          <cell r="A237">
            <v>228</v>
          </cell>
          <cell r="B237" t="str">
            <v>PAXTON</v>
          </cell>
          <cell r="C237">
            <v>0</v>
          </cell>
        </row>
        <row r="238">
          <cell r="A238">
            <v>229</v>
          </cell>
          <cell r="B238" t="str">
            <v>PEABODY</v>
          </cell>
          <cell r="C238">
            <v>1</v>
          </cell>
        </row>
        <row r="239">
          <cell r="A239">
            <v>230</v>
          </cell>
          <cell r="B239" t="str">
            <v>PELHAM</v>
          </cell>
          <cell r="C239">
            <v>1</v>
          </cell>
        </row>
        <row r="240">
          <cell r="A240">
            <v>231</v>
          </cell>
          <cell r="B240" t="str">
            <v>PEMBROKE</v>
          </cell>
          <cell r="C240">
            <v>1</v>
          </cell>
        </row>
        <row r="241">
          <cell r="A241">
            <v>232</v>
          </cell>
          <cell r="B241" t="str">
            <v>PEPPERELL</v>
          </cell>
          <cell r="C241">
            <v>0</v>
          </cell>
        </row>
        <row r="242">
          <cell r="A242">
            <v>233</v>
          </cell>
          <cell r="B242" t="str">
            <v>PERU</v>
          </cell>
          <cell r="C242">
            <v>0</v>
          </cell>
        </row>
        <row r="243">
          <cell r="A243">
            <v>234</v>
          </cell>
          <cell r="B243" t="str">
            <v>PETERSHAM</v>
          </cell>
          <cell r="C243">
            <v>1</v>
          </cell>
        </row>
        <row r="244">
          <cell r="A244">
            <v>235</v>
          </cell>
          <cell r="B244" t="str">
            <v>PHILLIPSTON</v>
          </cell>
          <cell r="C244">
            <v>0</v>
          </cell>
        </row>
        <row r="245">
          <cell r="A245">
            <v>236</v>
          </cell>
          <cell r="B245" t="str">
            <v>PITTSFIELD</v>
          </cell>
          <cell r="C245">
            <v>1</v>
          </cell>
        </row>
        <row r="246">
          <cell r="A246">
            <v>237</v>
          </cell>
          <cell r="B246" t="str">
            <v>PLAINFIELD</v>
          </cell>
          <cell r="C246">
            <v>0</v>
          </cell>
        </row>
        <row r="247">
          <cell r="A247">
            <v>238</v>
          </cell>
          <cell r="B247" t="str">
            <v>PLAINVILLE</v>
          </cell>
          <cell r="C247">
            <v>1</v>
          </cell>
        </row>
        <row r="248">
          <cell r="A248">
            <v>239</v>
          </cell>
          <cell r="B248" t="str">
            <v>PLYMOUTH</v>
          </cell>
          <cell r="C248">
            <v>1</v>
          </cell>
        </row>
        <row r="249">
          <cell r="A249">
            <v>240</v>
          </cell>
          <cell r="B249" t="str">
            <v>PLYMPTON</v>
          </cell>
          <cell r="C249">
            <v>1</v>
          </cell>
        </row>
        <row r="250">
          <cell r="A250">
            <v>241</v>
          </cell>
          <cell r="B250" t="str">
            <v>PRINCETON</v>
          </cell>
          <cell r="C250">
            <v>0</v>
          </cell>
        </row>
        <row r="251">
          <cell r="A251">
            <v>242</v>
          </cell>
          <cell r="B251" t="str">
            <v>PROVINCETOWN</v>
          </cell>
          <cell r="C251">
            <v>1</v>
          </cell>
        </row>
        <row r="252">
          <cell r="A252">
            <v>243</v>
          </cell>
          <cell r="B252" t="str">
            <v>QUINCY</v>
          </cell>
          <cell r="C252">
            <v>1</v>
          </cell>
        </row>
        <row r="253">
          <cell r="A253">
            <v>244</v>
          </cell>
          <cell r="B253" t="str">
            <v>RANDOLPH</v>
          </cell>
          <cell r="C253">
            <v>1</v>
          </cell>
        </row>
        <row r="254">
          <cell r="A254">
            <v>245</v>
          </cell>
          <cell r="B254" t="str">
            <v>RAYNHAM</v>
          </cell>
          <cell r="C254">
            <v>0</v>
          </cell>
        </row>
        <row r="255">
          <cell r="A255">
            <v>246</v>
          </cell>
          <cell r="B255" t="str">
            <v>READING</v>
          </cell>
          <cell r="C255">
            <v>1</v>
          </cell>
        </row>
        <row r="256">
          <cell r="A256">
            <v>247</v>
          </cell>
          <cell r="B256" t="str">
            <v>REHOBOTH</v>
          </cell>
          <cell r="C256">
            <v>0</v>
          </cell>
        </row>
        <row r="257">
          <cell r="A257">
            <v>248</v>
          </cell>
          <cell r="B257" t="str">
            <v>REVERE</v>
          </cell>
          <cell r="C257">
            <v>1</v>
          </cell>
        </row>
        <row r="258">
          <cell r="A258">
            <v>249</v>
          </cell>
          <cell r="B258" t="str">
            <v>RICHMOND</v>
          </cell>
          <cell r="C258">
            <v>1</v>
          </cell>
        </row>
        <row r="259">
          <cell r="A259">
            <v>250</v>
          </cell>
          <cell r="B259" t="str">
            <v>ROCHESTER</v>
          </cell>
          <cell r="C259">
            <v>1</v>
          </cell>
        </row>
        <row r="260">
          <cell r="A260">
            <v>251</v>
          </cell>
          <cell r="B260" t="str">
            <v>ROCKLAND</v>
          </cell>
          <cell r="C260">
            <v>1</v>
          </cell>
        </row>
        <row r="261">
          <cell r="A261">
            <v>252</v>
          </cell>
          <cell r="B261" t="str">
            <v>ROCKPORT</v>
          </cell>
          <cell r="C261">
            <v>1</v>
          </cell>
        </row>
        <row r="262">
          <cell r="A262">
            <v>253</v>
          </cell>
          <cell r="B262" t="str">
            <v>ROWE</v>
          </cell>
          <cell r="C262">
            <v>1</v>
          </cell>
        </row>
        <row r="263">
          <cell r="A263">
            <v>254</v>
          </cell>
          <cell r="B263" t="str">
            <v>ROWLEY</v>
          </cell>
          <cell r="C263">
            <v>0</v>
          </cell>
        </row>
        <row r="264">
          <cell r="A264">
            <v>255</v>
          </cell>
          <cell r="B264" t="str">
            <v>ROYALSTON</v>
          </cell>
          <cell r="C264">
            <v>0</v>
          </cell>
        </row>
        <row r="265">
          <cell r="A265">
            <v>256</v>
          </cell>
          <cell r="B265" t="str">
            <v>RUSSELL</v>
          </cell>
          <cell r="C265">
            <v>0</v>
          </cell>
        </row>
        <row r="266">
          <cell r="A266">
            <v>257</v>
          </cell>
          <cell r="B266" t="str">
            <v>RUTLAND</v>
          </cell>
          <cell r="C266">
            <v>0</v>
          </cell>
        </row>
        <row r="267">
          <cell r="A267">
            <v>258</v>
          </cell>
          <cell r="B267" t="str">
            <v>SALEM</v>
          </cell>
          <cell r="C267">
            <v>1</v>
          </cell>
        </row>
        <row r="268">
          <cell r="A268">
            <v>259</v>
          </cell>
          <cell r="B268" t="str">
            <v>SALISBURY</v>
          </cell>
          <cell r="C268">
            <v>0</v>
          </cell>
        </row>
        <row r="269">
          <cell r="A269">
            <v>260</v>
          </cell>
          <cell r="B269" t="str">
            <v>SANDISFIELD</v>
          </cell>
          <cell r="C269">
            <v>0</v>
          </cell>
        </row>
        <row r="270">
          <cell r="A270">
            <v>261</v>
          </cell>
          <cell r="B270" t="str">
            <v>SANDWICH</v>
          </cell>
          <cell r="C270">
            <v>1</v>
          </cell>
        </row>
        <row r="271">
          <cell r="A271">
            <v>262</v>
          </cell>
          <cell r="B271" t="str">
            <v>SAUGUS</v>
          </cell>
          <cell r="C271">
            <v>1</v>
          </cell>
        </row>
        <row r="272">
          <cell r="A272">
            <v>263</v>
          </cell>
          <cell r="B272" t="str">
            <v>SAVOY</v>
          </cell>
          <cell r="C272">
            <v>1</v>
          </cell>
        </row>
        <row r="273">
          <cell r="A273">
            <v>264</v>
          </cell>
          <cell r="B273" t="str">
            <v>SCITUATE</v>
          </cell>
          <cell r="C273">
            <v>1</v>
          </cell>
        </row>
        <row r="274">
          <cell r="A274">
            <v>265</v>
          </cell>
          <cell r="B274" t="str">
            <v>SEEKONK</v>
          </cell>
          <cell r="C274">
            <v>1</v>
          </cell>
        </row>
        <row r="275">
          <cell r="A275">
            <v>266</v>
          </cell>
          <cell r="B275" t="str">
            <v>SHARON</v>
          </cell>
          <cell r="C275">
            <v>1</v>
          </cell>
        </row>
        <row r="276">
          <cell r="A276">
            <v>267</v>
          </cell>
          <cell r="B276" t="str">
            <v>SHEFFIELD</v>
          </cell>
          <cell r="C276">
            <v>0</v>
          </cell>
        </row>
        <row r="277">
          <cell r="A277">
            <v>268</v>
          </cell>
          <cell r="B277" t="str">
            <v>SHELBURNE</v>
          </cell>
          <cell r="C277">
            <v>0</v>
          </cell>
        </row>
        <row r="278">
          <cell r="A278">
            <v>269</v>
          </cell>
          <cell r="B278" t="str">
            <v>SHERBORN</v>
          </cell>
          <cell r="C278">
            <v>1</v>
          </cell>
        </row>
        <row r="279">
          <cell r="A279">
            <v>270</v>
          </cell>
          <cell r="B279" t="str">
            <v>SHIRLEY</v>
          </cell>
          <cell r="C279">
            <v>0</v>
          </cell>
          <cell r="D279" t="str">
            <v>fy12</v>
          </cell>
        </row>
        <row r="280">
          <cell r="A280">
            <v>271</v>
          </cell>
          <cell r="B280" t="str">
            <v>SHREWSBURY</v>
          </cell>
          <cell r="C280">
            <v>1</v>
          </cell>
        </row>
        <row r="281">
          <cell r="A281">
            <v>272</v>
          </cell>
          <cell r="B281" t="str">
            <v>SHUTESBURY</v>
          </cell>
          <cell r="C281">
            <v>1</v>
          </cell>
        </row>
        <row r="282">
          <cell r="A282">
            <v>273</v>
          </cell>
          <cell r="B282" t="str">
            <v>SOMERSET</v>
          </cell>
          <cell r="C282">
            <v>1</v>
          </cell>
          <cell r="D282" t="str">
            <v>fy12</v>
          </cell>
        </row>
        <row r="283">
          <cell r="A283">
            <v>274</v>
          </cell>
          <cell r="B283" t="str">
            <v>SOMERVILLE</v>
          </cell>
          <cell r="C283">
            <v>1</v>
          </cell>
        </row>
        <row r="284">
          <cell r="A284">
            <v>275</v>
          </cell>
          <cell r="B284" t="str">
            <v>SOUTHAMPTON</v>
          </cell>
          <cell r="C284">
            <v>1</v>
          </cell>
        </row>
        <row r="285">
          <cell r="A285">
            <v>276</v>
          </cell>
          <cell r="B285" t="str">
            <v>SOUTHBOROUGH</v>
          </cell>
          <cell r="C285">
            <v>1</v>
          </cell>
        </row>
        <row r="286">
          <cell r="A286">
            <v>277</v>
          </cell>
          <cell r="B286" t="str">
            <v>SOUTHBRIDGE</v>
          </cell>
          <cell r="C286">
            <v>1</v>
          </cell>
        </row>
        <row r="287">
          <cell r="A287">
            <v>278</v>
          </cell>
          <cell r="B287" t="str">
            <v>SOUTH HADLEY</v>
          </cell>
          <cell r="C287">
            <v>1</v>
          </cell>
        </row>
        <row r="288">
          <cell r="A288">
            <v>279</v>
          </cell>
          <cell r="B288" t="str">
            <v>SOUTHWICK</v>
          </cell>
          <cell r="C288">
            <v>0</v>
          </cell>
        </row>
        <row r="289">
          <cell r="A289">
            <v>280</v>
          </cell>
          <cell r="B289" t="str">
            <v>SPENCER</v>
          </cell>
          <cell r="C289">
            <v>0</v>
          </cell>
        </row>
        <row r="290">
          <cell r="A290">
            <v>281</v>
          </cell>
          <cell r="B290" t="str">
            <v>SPRINGFIELD</v>
          </cell>
          <cell r="C290">
            <v>1</v>
          </cell>
        </row>
        <row r="291">
          <cell r="A291">
            <v>282</v>
          </cell>
          <cell r="B291" t="str">
            <v>STERLING</v>
          </cell>
          <cell r="C291">
            <v>0</v>
          </cell>
        </row>
        <row r="292">
          <cell r="A292">
            <v>283</v>
          </cell>
          <cell r="B292" t="str">
            <v>STOCKBRIDGE</v>
          </cell>
          <cell r="C292">
            <v>0</v>
          </cell>
        </row>
        <row r="293">
          <cell r="A293">
            <v>284</v>
          </cell>
          <cell r="B293" t="str">
            <v>STONEHAM</v>
          </cell>
          <cell r="C293">
            <v>1</v>
          </cell>
        </row>
        <row r="294">
          <cell r="A294">
            <v>285</v>
          </cell>
          <cell r="B294" t="str">
            <v>STOUGHTON</v>
          </cell>
          <cell r="C294">
            <v>1</v>
          </cell>
        </row>
        <row r="295">
          <cell r="A295">
            <v>286</v>
          </cell>
          <cell r="B295" t="str">
            <v>STOW</v>
          </cell>
          <cell r="C295">
            <v>0</v>
          </cell>
        </row>
        <row r="296">
          <cell r="A296">
            <v>287</v>
          </cell>
          <cell r="B296" t="str">
            <v>STURBRIDGE</v>
          </cell>
          <cell r="C296">
            <v>1</v>
          </cell>
        </row>
        <row r="297">
          <cell r="A297">
            <v>288</v>
          </cell>
          <cell r="B297" t="str">
            <v>SUDBURY</v>
          </cell>
          <cell r="C297">
            <v>1</v>
          </cell>
        </row>
        <row r="298">
          <cell r="A298">
            <v>289</v>
          </cell>
          <cell r="B298" t="str">
            <v>SUNDERLAND</v>
          </cell>
          <cell r="C298">
            <v>1</v>
          </cell>
        </row>
        <row r="299">
          <cell r="A299">
            <v>290</v>
          </cell>
          <cell r="B299" t="str">
            <v>SUTTON</v>
          </cell>
          <cell r="C299">
            <v>1</v>
          </cell>
        </row>
        <row r="300">
          <cell r="A300">
            <v>291</v>
          </cell>
          <cell r="B300" t="str">
            <v>SWAMPSCOTT</v>
          </cell>
          <cell r="C300">
            <v>1</v>
          </cell>
        </row>
        <row r="301">
          <cell r="A301">
            <v>292</v>
          </cell>
          <cell r="B301" t="str">
            <v>SWANSEA</v>
          </cell>
          <cell r="C301">
            <v>1</v>
          </cell>
        </row>
        <row r="302">
          <cell r="A302">
            <v>293</v>
          </cell>
          <cell r="B302" t="str">
            <v>TAUNTON</v>
          </cell>
          <cell r="C302">
            <v>1</v>
          </cell>
        </row>
        <row r="303">
          <cell r="A303">
            <v>294</v>
          </cell>
          <cell r="B303" t="str">
            <v>TEMPLETON</v>
          </cell>
          <cell r="C303">
            <v>0</v>
          </cell>
        </row>
        <row r="304">
          <cell r="A304">
            <v>295</v>
          </cell>
          <cell r="B304" t="str">
            <v>TEWKSBURY</v>
          </cell>
          <cell r="C304">
            <v>1</v>
          </cell>
        </row>
        <row r="305">
          <cell r="A305">
            <v>296</v>
          </cell>
          <cell r="B305" t="str">
            <v>TISBURY</v>
          </cell>
          <cell r="C305">
            <v>1</v>
          </cell>
        </row>
        <row r="306">
          <cell r="A306">
            <v>297</v>
          </cell>
          <cell r="B306" t="str">
            <v>TOLLAND</v>
          </cell>
          <cell r="C306">
            <v>0</v>
          </cell>
        </row>
        <row r="307">
          <cell r="A307">
            <v>298</v>
          </cell>
          <cell r="B307" t="str">
            <v>TOPSFIELD</v>
          </cell>
          <cell r="C307">
            <v>1</v>
          </cell>
        </row>
        <row r="308">
          <cell r="A308">
            <v>299</v>
          </cell>
          <cell r="B308" t="str">
            <v>TOWNSEND</v>
          </cell>
          <cell r="C308">
            <v>0</v>
          </cell>
        </row>
        <row r="309">
          <cell r="A309">
            <v>300</v>
          </cell>
          <cell r="B309" t="str">
            <v>TRURO</v>
          </cell>
          <cell r="C309">
            <v>1</v>
          </cell>
        </row>
        <row r="310">
          <cell r="A310">
            <v>301</v>
          </cell>
          <cell r="B310" t="str">
            <v>TYNGSBOROUGH</v>
          </cell>
          <cell r="C310">
            <v>1</v>
          </cell>
        </row>
        <row r="311">
          <cell r="A311">
            <v>302</v>
          </cell>
          <cell r="B311" t="str">
            <v>TYRINGHAM</v>
          </cell>
          <cell r="C311">
            <v>0</v>
          </cell>
        </row>
        <row r="312">
          <cell r="A312">
            <v>303</v>
          </cell>
          <cell r="B312" t="str">
            <v>UPTON</v>
          </cell>
          <cell r="C312">
            <v>0</v>
          </cell>
        </row>
        <row r="313">
          <cell r="A313">
            <v>304</v>
          </cell>
          <cell r="B313" t="str">
            <v>UXBRIDGE</v>
          </cell>
          <cell r="C313">
            <v>1</v>
          </cell>
        </row>
        <row r="314">
          <cell r="A314">
            <v>305</v>
          </cell>
          <cell r="B314" t="str">
            <v>WAKEFIELD</v>
          </cell>
          <cell r="C314">
            <v>1</v>
          </cell>
        </row>
        <row r="315">
          <cell r="A315">
            <v>306</v>
          </cell>
          <cell r="B315" t="str">
            <v>WALES</v>
          </cell>
          <cell r="C315">
            <v>1</v>
          </cell>
        </row>
        <row r="316">
          <cell r="A316">
            <v>307</v>
          </cell>
          <cell r="B316" t="str">
            <v>WALPOLE</v>
          </cell>
          <cell r="C316">
            <v>1</v>
          </cell>
        </row>
        <row r="317">
          <cell r="A317">
            <v>308</v>
          </cell>
          <cell r="B317" t="str">
            <v>WALTHAM</v>
          </cell>
          <cell r="C317">
            <v>1</v>
          </cell>
        </row>
        <row r="318">
          <cell r="A318">
            <v>309</v>
          </cell>
          <cell r="B318" t="str">
            <v>WARE</v>
          </cell>
          <cell r="C318">
            <v>1</v>
          </cell>
        </row>
        <row r="319">
          <cell r="A319">
            <v>310</v>
          </cell>
          <cell r="B319" t="str">
            <v>WAREHAM</v>
          </cell>
          <cell r="C319">
            <v>1</v>
          </cell>
        </row>
        <row r="320">
          <cell r="A320">
            <v>311</v>
          </cell>
          <cell r="B320" t="str">
            <v>WARREN</v>
          </cell>
          <cell r="C320">
            <v>0</v>
          </cell>
        </row>
        <row r="321">
          <cell r="A321">
            <v>312</v>
          </cell>
          <cell r="B321" t="str">
            <v>WARWICK</v>
          </cell>
          <cell r="C321">
            <v>0</v>
          </cell>
        </row>
        <row r="322">
          <cell r="A322">
            <v>313</v>
          </cell>
          <cell r="B322" t="str">
            <v>WASHINGTON</v>
          </cell>
          <cell r="C322">
            <v>0</v>
          </cell>
        </row>
        <row r="323">
          <cell r="A323">
            <v>314</v>
          </cell>
          <cell r="B323" t="str">
            <v>WATERTOWN</v>
          </cell>
          <cell r="C323">
            <v>1</v>
          </cell>
        </row>
        <row r="324">
          <cell r="A324">
            <v>315</v>
          </cell>
          <cell r="B324" t="str">
            <v>WAYLAND</v>
          </cell>
          <cell r="C324">
            <v>1</v>
          </cell>
        </row>
        <row r="325">
          <cell r="A325">
            <v>316</v>
          </cell>
          <cell r="B325" t="str">
            <v>WEBSTER</v>
          </cell>
          <cell r="C325">
            <v>1</v>
          </cell>
        </row>
        <row r="326">
          <cell r="A326">
            <v>317</v>
          </cell>
          <cell r="B326" t="str">
            <v>WELLESLEY</v>
          </cell>
          <cell r="C326">
            <v>1</v>
          </cell>
        </row>
        <row r="327">
          <cell r="A327">
            <v>318</v>
          </cell>
          <cell r="B327" t="str">
            <v>WELLFLEET</v>
          </cell>
          <cell r="C327">
            <v>1</v>
          </cell>
        </row>
        <row r="328">
          <cell r="A328">
            <v>319</v>
          </cell>
          <cell r="B328" t="str">
            <v>WENDELL</v>
          </cell>
          <cell r="C328">
            <v>0</v>
          </cell>
        </row>
        <row r="329">
          <cell r="A329">
            <v>320</v>
          </cell>
          <cell r="B329" t="str">
            <v>WENHAM</v>
          </cell>
          <cell r="C329">
            <v>0</v>
          </cell>
        </row>
        <row r="330">
          <cell r="A330">
            <v>321</v>
          </cell>
          <cell r="B330" t="str">
            <v>WESTBOROUGH</v>
          </cell>
          <cell r="C330">
            <v>1</v>
          </cell>
        </row>
        <row r="331">
          <cell r="A331">
            <v>322</v>
          </cell>
          <cell r="B331" t="str">
            <v>WEST BOYLSTON</v>
          </cell>
          <cell r="C331">
            <v>1</v>
          </cell>
        </row>
        <row r="332">
          <cell r="A332">
            <v>323</v>
          </cell>
          <cell r="B332" t="str">
            <v>WEST BRIDGEWATER</v>
          </cell>
          <cell r="C332">
            <v>1</v>
          </cell>
        </row>
        <row r="333">
          <cell r="A333">
            <v>324</v>
          </cell>
          <cell r="B333" t="str">
            <v>WEST BROOKFIELD</v>
          </cell>
          <cell r="C333">
            <v>0</v>
          </cell>
        </row>
        <row r="334">
          <cell r="A334">
            <v>325</v>
          </cell>
          <cell r="B334" t="str">
            <v>WESTFIELD</v>
          </cell>
          <cell r="C334">
            <v>1</v>
          </cell>
        </row>
        <row r="335">
          <cell r="A335">
            <v>326</v>
          </cell>
          <cell r="B335" t="str">
            <v>WESTFORD</v>
          </cell>
          <cell r="C335">
            <v>1</v>
          </cell>
        </row>
        <row r="336">
          <cell r="A336">
            <v>327</v>
          </cell>
          <cell r="B336" t="str">
            <v>WESTHAMPTON</v>
          </cell>
          <cell r="C336">
            <v>1</v>
          </cell>
        </row>
        <row r="337">
          <cell r="A337">
            <v>328</v>
          </cell>
          <cell r="B337" t="str">
            <v>WESTMINSTER</v>
          </cell>
          <cell r="C337">
            <v>0</v>
          </cell>
        </row>
        <row r="338">
          <cell r="A338">
            <v>329</v>
          </cell>
          <cell r="B338" t="str">
            <v>WEST NEWBURY</v>
          </cell>
          <cell r="C338">
            <v>0</v>
          </cell>
        </row>
        <row r="339">
          <cell r="A339">
            <v>330</v>
          </cell>
          <cell r="B339" t="str">
            <v>WESTON</v>
          </cell>
          <cell r="C339">
            <v>1</v>
          </cell>
        </row>
        <row r="340">
          <cell r="A340">
            <v>331</v>
          </cell>
          <cell r="B340" t="str">
            <v>WESTPORT</v>
          </cell>
          <cell r="C340">
            <v>1</v>
          </cell>
        </row>
        <row r="341">
          <cell r="A341">
            <v>332</v>
          </cell>
          <cell r="B341" t="str">
            <v>WEST SPRINGFIELD</v>
          </cell>
          <cell r="C341">
            <v>1</v>
          </cell>
        </row>
        <row r="342">
          <cell r="A342">
            <v>333</v>
          </cell>
          <cell r="B342" t="str">
            <v>WEST STOCKBRIDGE</v>
          </cell>
          <cell r="C342">
            <v>0</v>
          </cell>
        </row>
        <row r="343">
          <cell r="A343">
            <v>334</v>
          </cell>
          <cell r="B343" t="str">
            <v>WEST TISBURY</v>
          </cell>
          <cell r="C343">
            <v>0</v>
          </cell>
        </row>
        <row r="344">
          <cell r="A344">
            <v>335</v>
          </cell>
          <cell r="B344" t="str">
            <v>WESTWOOD</v>
          </cell>
          <cell r="C344">
            <v>1</v>
          </cell>
        </row>
        <row r="345">
          <cell r="A345">
            <v>336</v>
          </cell>
          <cell r="B345" t="str">
            <v>WEYMOUTH</v>
          </cell>
          <cell r="C345">
            <v>1</v>
          </cell>
          <cell r="D345" t="str">
            <v>fy13</v>
          </cell>
        </row>
        <row r="346">
          <cell r="A346">
            <v>337</v>
          </cell>
          <cell r="B346" t="str">
            <v>WHATELY</v>
          </cell>
          <cell r="C346">
            <v>1</v>
          </cell>
        </row>
        <row r="347">
          <cell r="A347">
            <v>338</v>
          </cell>
          <cell r="B347" t="str">
            <v>WHITMAN</v>
          </cell>
          <cell r="C347">
            <v>0</v>
          </cell>
        </row>
        <row r="348">
          <cell r="A348">
            <v>339</v>
          </cell>
          <cell r="B348" t="str">
            <v>WILBRAHAM</v>
          </cell>
          <cell r="C348">
            <v>0</v>
          </cell>
        </row>
        <row r="349">
          <cell r="A349">
            <v>340</v>
          </cell>
          <cell r="B349" t="str">
            <v>WILLIAMSBURG</v>
          </cell>
          <cell r="C349">
            <v>1</v>
          </cell>
        </row>
        <row r="350">
          <cell r="A350">
            <v>341</v>
          </cell>
          <cell r="B350" t="str">
            <v>WILLIAMSTOWN</v>
          </cell>
          <cell r="C350">
            <v>0</v>
          </cell>
          <cell r="D350" t="str">
            <v>fy19</v>
          </cell>
        </row>
        <row r="351">
          <cell r="A351">
            <v>342</v>
          </cell>
          <cell r="B351" t="str">
            <v>WILMINGTON</v>
          </cell>
          <cell r="C351">
            <v>1</v>
          </cell>
        </row>
        <row r="352">
          <cell r="A352">
            <v>343</v>
          </cell>
          <cell r="B352" t="str">
            <v>WINCHENDON</v>
          </cell>
          <cell r="C352">
            <v>1</v>
          </cell>
        </row>
        <row r="353">
          <cell r="A353">
            <v>344</v>
          </cell>
          <cell r="B353" t="str">
            <v>WINCHESTER</v>
          </cell>
          <cell r="C353">
            <v>1</v>
          </cell>
        </row>
        <row r="354">
          <cell r="A354">
            <v>345</v>
          </cell>
          <cell r="B354" t="str">
            <v>WINDSOR</v>
          </cell>
          <cell r="C354">
            <v>0</v>
          </cell>
        </row>
        <row r="355">
          <cell r="A355">
            <v>346</v>
          </cell>
          <cell r="B355" t="str">
            <v>WINTHROP</v>
          </cell>
          <cell r="C355">
            <v>1</v>
          </cell>
        </row>
        <row r="356">
          <cell r="A356">
            <v>347</v>
          </cell>
          <cell r="B356" t="str">
            <v>WOBURN</v>
          </cell>
          <cell r="C356">
            <v>1</v>
          </cell>
        </row>
        <row r="357">
          <cell r="A357">
            <v>348</v>
          </cell>
          <cell r="B357" t="str">
            <v>WORCESTER</v>
          </cell>
          <cell r="C357">
            <v>1</v>
          </cell>
        </row>
        <row r="358">
          <cell r="A358">
            <v>349</v>
          </cell>
          <cell r="B358" t="str">
            <v>WORTHINGTON</v>
          </cell>
          <cell r="C358">
            <v>1</v>
          </cell>
          <cell r="D358" t="str">
            <v>fy16</v>
          </cell>
        </row>
        <row r="359">
          <cell r="A359">
            <v>350</v>
          </cell>
          <cell r="B359" t="str">
            <v>WRENTHAM</v>
          </cell>
          <cell r="C359">
            <v>1</v>
          </cell>
        </row>
        <row r="360">
          <cell r="A360">
            <v>351</v>
          </cell>
          <cell r="B360" t="str">
            <v>YARMOUTH</v>
          </cell>
          <cell r="C360">
            <v>0</v>
          </cell>
        </row>
        <row r="361">
          <cell r="A361">
            <v>352</v>
          </cell>
          <cell r="B361" t="str">
            <v>DEVENS</v>
          </cell>
          <cell r="C361">
            <v>0</v>
          </cell>
        </row>
        <row r="362">
          <cell r="A362">
            <v>406</v>
          </cell>
          <cell r="B362" t="str">
            <v>NORTHAMPTON SMITH</v>
          </cell>
          <cell r="C362">
            <v>1</v>
          </cell>
        </row>
        <row r="363">
          <cell r="A363">
            <v>600</v>
          </cell>
          <cell r="B363" t="str">
            <v>ACTON BOXBOROUGH</v>
          </cell>
          <cell r="C363">
            <v>1</v>
          </cell>
          <cell r="D363" t="str">
            <v>fy15</v>
          </cell>
        </row>
        <row r="364">
          <cell r="A364">
            <v>603</v>
          </cell>
          <cell r="B364" t="str">
            <v>HOOSAC VALLEY</v>
          </cell>
          <cell r="C364">
            <v>1</v>
          </cell>
          <cell r="D364" t="str">
            <v>FY20</v>
          </cell>
        </row>
        <row r="365">
          <cell r="A365">
            <v>605</v>
          </cell>
          <cell r="B365" t="str">
            <v>AMHERST PELHAM</v>
          </cell>
          <cell r="C365">
            <v>1</v>
          </cell>
        </row>
        <row r="366">
          <cell r="A366">
            <v>610</v>
          </cell>
          <cell r="B366" t="str">
            <v>ASHBURNHAM WESTMINSTER</v>
          </cell>
          <cell r="C366">
            <v>1</v>
          </cell>
        </row>
        <row r="367">
          <cell r="A367">
            <v>615</v>
          </cell>
          <cell r="B367" t="str">
            <v>ATHOL ROYALSTON</v>
          </cell>
          <cell r="C367">
            <v>1</v>
          </cell>
        </row>
        <row r="368">
          <cell r="A368">
            <v>616</v>
          </cell>
          <cell r="B368" t="str">
            <v>AYER SHIRLEY</v>
          </cell>
          <cell r="C368">
            <v>1</v>
          </cell>
          <cell r="D368" t="str">
            <v>fy12</v>
          </cell>
        </row>
        <row r="369">
          <cell r="A369">
            <v>618</v>
          </cell>
          <cell r="B369" t="str">
            <v>BERKSHIRE HILLS</v>
          </cell>
          <cell r="C369">
            <v>1</v>
          </cell>
        </row>
        <row r="370">
          <cell r="A370">
            <v>620</v>
          </cell>
          <cell r="B370" t="str">
            <v>BERLIN BOYLSTON</v>
          </cell>
          <cell r="C370">
            <v>1</v>
          </cell>
          <cell r="D370" t="str">
            <v>fy20</v>
          </cell>
        </row>
        <row r="371">
          <cell r="A371">
            <v>622</v>
          </cell>
          <cell r="B371" t="str">
            <v>BLACKSTONE MILLVILLE</v>
          </cell>
          <cell r="C371">
            <v>1</v>
          </cell>
        </row>
        <row r="372">
          <cell r="A372">
            <v>625</v>
          </cell>
          <cell r="B372" t="str">
            <v>BRIDGEWATER RAYNHAM</v>
          </cell>
          <cell r="C372">
            <v>1</v>
          </cell>
        </row>
        <row r="373">
          <cell r="A373">
            <v>632</v>
          </cell>
          <cell r="B373" t="str">
            <v>CHESTERFIELD GOSHEN</v>
          </cell>
          <cell r="C373">
            <v>1</v>
          </cell>
        </row>
        <row r="374">
          <cell r="A374">
            <v>635</v>
          </cell>
          <cell r="B374" t="str">
            <v>CENTRAL BERKSHIRE</v>
          </cell>
          <cell r="C374">
            <v>1</v>
          </cell>
        </row>
        <row r="375">
          <cell r="A375">
            <v>640</v>
          </cell>
          <cell r="B375" t="str">
            <v>CONCORD CARLISLE</v>
          </cell>
          <cell r="C375">
            <v>1</v>
          </cell>
        </row>
        <row r="376">
          <cell r="A376">
            <v>645</v>
          </cell>
          <cell r="B376" t="str">
            <v>DENNIS YARMOUTH</v>
          </cell>
          <cell r="C376">
            <v>1</v>
          </cell>
        </row>
        <row r="377">
          <cell r="A377">
            <v>650</v>
          </cell>
          <cell r="B377" t="str">
            <v>DIGHTON REHOBOTH</v>
          </cell>
          <cell r="C377">
            <v>1</v>
          </cell>
        </row>
        <row r="378">
          <cell r="A378">
            <v>655</v>
          </cell>
          <cell r="B378" t="str">
            <v>DOVER SHERBORN</v>
          </cell>
          <cell r="C378">
            <v>1</v>
          </cell>
        </row>
        <row r="379">
          <cell r="A379">
            <v>658</v>
          </cell>
          <cell r="B379" t="str">
            <v>DUDLEY CHARLTON</v>
          </cell>
          <cell r="C379">
            <v>1</v>
          </cell>
        </row>
        <row r="380">
          <cell r="A380">
            <v>660</v>
          </cell>
          <cell r="B380" t="str">
            <v>NAUSET</v>
          </cell>
          <cell r="C380">
            <v>1</v>
          </cell>
        </row>
        <row r="381">
          <cell r="A381">
            <v>662</v>
          </cell>
          <cell r="B381" t="str">
            <v>FARMINGTON RIVER</v>
          </cell>
          <cell r="C381">
            <v>1</v>
          </cell>
        </row>
        <row r="382">
          <cell r="A382">
            <v>665</v>
          </cell>
          <cell r="B382" t="str">
            <v>FREETOWN LAKEVILLE</v>
          </cell>
          <cell r="C382">
            <v>1</v>
          </cell>
          <cell r="D382" t="str">
            <v>fy12</v>
          </cell>
        </row>
        <row r="383">
          <cell r="A383">
            <v>670</v>
          </cell>
          <cell r="B383" t="str">
            <v>FRONTIER</v>
          </cell>
          <cell r="C383">
            <v>1</v>
          </cell>
        </row>
        <row r="384">
          <cell r="A384">
            <v>672</v>
          </cell>
          <cell r="B384" t="str">
            <v>GATEWAY</v>
          </cell>
          <cell r="C384">
            <v>1</v>
          </cell>
          <cell r="D384" t="str">
            <v>fy16</v>
          </cell>
        </row>
        <row r="385">
          <cell r="A385">
            <v>673</v>
          </cell>
          <cell r="B385" t="str">
            <v>GROTON DUNSTABLE</v>
          </cell>
          <cell r="C385">
            <v>1</v>
          </cell>
        </row>
        <row r="386">
          <cell r="A386">
            <v>674</v>
          </cell>
          <cell r="B386" t="str">
            <v>GILL MONTAGUE</v>
          </cell>
          <cell r="C386">
            <v>1</v>
          </cell>
        </row>
        <row r="387">
          <cell r="A387">
            <v>675</v>
          </cell>
          <cell r="B387" t="str">
            <v>HAMILTON WENHAM</v>
          </cell>
          <cell r="C387">
            <v>1</v>
          </cell>
        </row>
        <row r="388">
          <cell r="A388">
            <v>680</v>
          </cell>
          <cell r="B388" t="str">
            <v>HAMPDEN WILBRAHAM</v>
          </cell>
          <cell r="C388">
            <v>1</v>
          </cell>
        </row>
        <row r="389">
          <cell r="A389">
            <v>683</v>
          </cell>
          <cell r="B389" t="str">
            <v>HAMPSHIRE</v>
          </cell>
          <cell r="C389">
            <v>1</v>
          </cell>
        </row>
        <row r="390">
          <cell r="A390">
            <v>685</v>
          </cell>
          <cell r="B390" t="str">
            <v>HAWLEMONT</v>
          </cell>
          <cell r="C390">
            <v>1</v>
          </cell>
        </row>
        <row r="391">
          <cell r="A391">
            <v>690</v>
          </cell>
          <cell r="B391" t="str">
            <v>KING PHILIP</v>
          </cell>
          <cell r="C391">
            <v>1</v>
          </cell>
        </row>
        <row r="392">
          <cell r="A392">
            <v>695</v>
          </cell>
          <cell r="B392" t="str">
            <v>LINCOLN SUDBURY</v>
          </cell>
          <cell r="C392">
            <v>1</v>
          </cell>
        </row>
        <row r="393">
          <cell r="A393">
            <v>698</v>
          </cell>
          <cell r="B393" t="str">
            <v>MANCHESTER ESSEX</v>
          </cell>
          <cell r="C393">
            <v>1</v>
          </cell>
        </row>
        <row r="394">
          <cell r="A394">
            <v>700</v>
          </cell>
          <cell r="B394" t="str">
            <v>MARTHAS VINEYARD</v>
          </cell>
          <cell r="C394">
            <v>1</v>
          </cell>
        </row>
        <row r="395">
          <cell r="A395">
            <v>705</v>
          </cell>
          <cell r="B395" t="str">
            <v>MASCONOMET</v>
          </cell>
          <cell r="C395">
            <v>1</v>
          </cell>
        </row>
        <row r="396">
          <cell r="A396">
            <v>710</v>
          </cell>
          <cell r="B396" t="str">
            <v>MENDON UPTON</v>
          </cell>
          <cell r="C396">
            <v>1</v>
          </cell>
        </row>
        <row r="397">
          <cell r="A397">
            <v>712</v>
          </cell>
          <cell r="B397" t="str">
            <v>MONOMOY</v>
          </cell>
          <cell r="C397">
            <v>1</v>
          </cell>
          <cell r="D397" t="str">
            <v>fy13</v>
          </cell>
        </row>
        <row r="398">
          <cell r="A398">
            <v>715</v>
          </cell>
          <cell r="B398" t="str">
            <v>MOUNT GREYLOCK</v>
          </cell>
          <cell r="C398">
            <v>1</v>
          </cell>
          <cell r="D398" t="str">
            <v>fy19</v>
          </cell>
        </row>
        <row r="399">
          <cell r="A399">
            <v>717</v>
          </cell>
          <cell r="B399" t="str">
            <v>MOHAWK TRAIL</v>
          </cell>
          <cell r="C399">
            <v>1</v>
          </cell>
        </row>
        <row r="400">
          <cell r="A400">
            <v>720</v>
          </cell>
          <cell r="B400" t="str">
            <v>NARRAGANSETT</v>
          </cell>
          <cell r="C400">
            <v>1</v>
          </cell>
        </row>
        <row r="401">
          <cell r="A401">
            <v>725</v>
          </cell>
          <cell r="B401" t="str">
            <v>NASHOBA</v>
          </cell>
          <cell r="C401">
            <v>1</v>
          </cell>
        </row>
        <row r="402">
          <cell r="A402">
            <v>728</v>
          </cell>
          <cell r="B402" t="str">
            <v>NEW SALEM WENDELL</v>
          </cell>
          <cell r="C402">
            <v>1</v>
          </cell>
        </row>
        <row r="403">
          <cell r="A403">
            <v>730</v>
          </cell>
          <cell r="B403" t="str">
            <v>NORTHBORO SOUTHBORO</v>
          </cell>
          <cell r="C403">
            <v>1</v>
          </cell>
        </row>
        <row r="404">
          <cell r="A404">
            <v>735</v>
          </cell>
          <cell r="B404" t="str">
            <v>NORTH MIDDLESEX</v>
          </cell>
          <cell r="C404">
            <v>1</v>
          </cell>
        </row>
        <row r="405">
          <cell r="A405">
            <v>740</v>
          </cell>
          <cell r="B405" t="str">
            <v>OLD ROCHESTER</v>
          </cell>
          <cell r="C405">
            <v>1</v>
          </cell>
        </row>
        <row r="406">
          <cell r="A406">
            <v>745</v>
          </cell>
          <cell r="B406" t="str">
            <v>PENTUCKET</v>
          </cell>
          <cell r="C406">
            <v>1</v>
          </cell>
        </row>
        <row r="407">
          <cell r="A407">
            <v>750</v>
          </cell>
          <cell r="B407" t="str">
            <v>PIONEER</v>
          </cell>
          <cell r="C407">
            <v>1</v>
          </cell>
        </row>
        <row r="408">
          <cell r="A408">
            <v>753</v>
          </cell>
          <cell r="B408" t="str">
            <v>QUABBIN</v>
          </cell>
          <cell r="C408">
            <v>1</v>
          </cell>
        </row>
        <row r="409">
          <cell r="A409">
            <v>755</v>
          </cell>
          <cell r="B409" t="str">
            <v>RALPH C MAHAR</v>
          </cell>
          <cell r="C409">
            <v>1</v>
          </cell>
        </row>
        <row r="410">
          <cell r="A410">
            <v>760</v>
          </cell>
          <cell r="B410" t="str">
            <v>SILVER LAKE</v>
          </cell>
          <cell r="C410">
            <v>1</v>
          </cell>
        </row>
        <row r="411">
          <cell r="A411">
            <v>763</v>
          </cell>
          <cell r="B411" t="str">
            <v>SOMERSET BERKLEY</v>
          </cell>
          <cell r="C411">
            <v>1</v>
          </cell>
          <cell r="D411" t="str">
            <v>fy12</v>
          </cell>
        </row>
        <row r="412">
          <cell r="A412">
            <v>765</v>
          </cell>
          <cell r="B412" t="str">
            <v>SOUTHERN BERKSHIRE</v>
          </cell>
          <cell r="C412">
            <v>1</v>
          </cell>
        </row>
        <row r="413">
          <cell r="A413">
            <v>766</v>
          </cell>
          <cell r="B413" t="str">
            <v>SOUTHWICK TOLLAND GRANVILLE</v>
          </cell>
          <cell r="C413">
            <v>1</v>
          </cell>
          <cell r="D413" t="str">
            <v>fy13</v>
          </cell>
        </row>
        <row r="414">
          <cell r="A414">
            <v>767</v>
          </cell>
          <cell r="B414" t="str">
            <v>SPENCER EAST BROOKFIELD</v>
          </cell>
          <cell r="C414">
            <v>1</v>
          </cell>
        </row>
        <row r="415">
          <cell r="A415">
            <v>770</v>
          </cell>
          <cell r="B415" t="str">
            <v>TANTASQUA</v>
          </cell>
          <cell r="C415">
            <v>1</v>
          </cell>
        </row>
        <row r="416">
          <cell r="A416">
            <v>773</v>
          </cell>
          <cell r="B416" t="str">
            <v>TRITON</v>
          </cell>
          <cell r="C416">
            <v>1</v>
          </cell>
        </row>
        <row r="417">
          <cell r="A417">
            <v>774</v>
          </cell>
          <cell r="B417" t="str">
            <v>UPISLAND</v>
          </cell>
          <cell r="C417">
            <v>1</v>
          </cell>
        </row>
        <row r="418">
          <cell r="A418">
            <v>775</v>
          </cell>
          <cell r="B418" t="str">
            <v>WACHUSETT</v>
          </cell>
          <cell r="C418">
            <v>1</v>
          </cell>
        </row>
        <row r="419">
          <cell r="A419">
            <v>778</v>
          </cell>
          <cell r="B419" t="str">
            <v>QUABOAG</v>
          </cell>
          <cell r="C419">
            <v>1</v>
          </cell>
        </row>
        <row r="420">
          <cell r="A420">
            <v>780</v>
          </cell>
          <cell r="B420" t="str">
            <v>WHITMAN HANSON</v>
          </cell>
          <cell r="C420">
            <v>1</v>
          </cell>
        </row>
        <row r="421">
          <cell r="A421">
            <v>801</v>
          </cell>
          <cell r="B421" t="str">
            <v>ASSABET VALLEY</v>
          </cell>
          <cell r="C421">
            <v>1</v>
          </cell>
        </row>
        <row r="422">
          <cell r="A422">
            <v>805</v>
          </cell>
          <cell r="B422" t="str">
            <v>BLACKSTONE VALLEY</v>
          </cell>
          <cell r="C422">
            <v>1</v>
          </cell>
        </row>
        <row r="423">
          <cell r="A423">
            <v>806</v>
          </cell>
          <cell r="B423" t="str">
            <v>BLUE HILLS</v>
          </cell>
          <cell r="C423">
            <v>1</v>
          </cell>
        </row>
        <row r="424">
          <cell r="A424">
            <v>810</v>
          </cell>
          <cell r="B424" t="str">
            <v>BRISTOL PLYMOUTH</v>
          </cell>
          <cell r="C424">
            <v>1</v>
          </cell>
        </row>
        <row r="425">
          <cell r="A425">
            <v>815</v>
          </cell>
          <cell r="B425" t="str">
            <v>CAPE COD</v>
          </cell>
          <cell r="C425">
            <v>1</v>
          </cell>
        </row>
        <row r="426">
          <cell r="A426">
            <v>817</v>
          </cell>
          <cell r="B426" t="str">
            <v>ESSEX NORTH SHORE</v>
          </cell>
          <cell r="C426">
            <v>1</v>
          </cell>
          <cell r="D426" t="str">
            <v>fy15</v>
          </cell>
        </row>
        <row r="427">
          <cell r="A427">
            <v>818</v>
          </cell>
          <cell r="B427" t="str">
            <v>FRANKLIN COUNTY</v>
          </cell>
          <cell r="C427">
            <v>1</v>
          </cell>
        </row>
        <row r="428">
          <cell r="A428">
            <v>821</v>
          </cell>
          <cell r="B428" t="str">
            <v>GREATER FALL RIVER</v>
          </cell>
          <cell r="C428">
            <v>1</v>
          </cell>
        </row>
        <row r="429">
          <cell r="A429">
            <v>823</v>
          </cell>
          <cell r="B429" t="str">
            <v>GREATER LAWRENCE</v>
          </cell>
          <cell r="C429">
            <v>1</v>
          </cell>
        </row>
        <row r="430">
          <cell r="A430">
            <v>825</v>
          </cell>
          <cell r="B430" t="str">
            <v>GREATER NEW BEDFORD</v>
          </cell>
          <cell r="C430">
            <v>1</v>
          </cell>
        </row>
        <row r="431">
          <cell r="A431">
            <v>828</v>
          </cell>
          <cell r="B431" t="str">
            <v>GREATER LOWELL</v>
          </cell>
          <cell r="C431">
            <v>1</v>
          </cell>
        </row>
        <row r="432">
          <cell r="A432">
            <v>829</v>
          </cell>
          <cell r="B432" t="str">
            <v>SOUTH MIDDLESEX</v>
          </cell>
          <cell r="C432">
            <v>1</v>
          </cell>
        </row>
        <row r="433">
          <cell r="A433">
            <v>830</v>
          </cell>
          <cell r="B433" t="str">
            <v>MINUTEMAN</v>
          </cell>
          <cell r="C433">
            <v>1</v>
          </cell>
        </row>
        <row r="434">
          <cell r="A434">
            <v>832</v>
          </cell>
          <cell r="B434" t="str">
            <v>MONTACHUSETT</v>
          </cell>
          <cell r="C434">
            <v>1</v>
          </cell>
        </row>
        <row r="435">
          <cell r="A435">
            <v>851</v>
          </cell>
          <cell r="B435" t="str">
            <v>NORTHERN BERKSHIRE</v>
          </cell>
          <cell r="C435">
            <v>1</v>
          </cell>
        </row>
        <row r="436">
          <cell r="A436">
            <v>852</v>
          </cell>
          <cell r="B436" t="str">
            <v>NASHOBA VALLEY</v>
          </cell>
          <cell r="C436">
            <v>1</v>
          </cell>
        </row>
        <row r="437">
          <cell r="A437">
            <v>853</v>
          </cell>
          <cell r="B437" t="str">
            <v>NORTHEAST METROPOLITAN</v>
          </cell>
          <cell r="C437">
            <v>1</v>
          </cell>
        </row>
        <row r="438">
          <cell r="A438">
            <v>855</v>
          </cell>
          <cell r="B438" t="str">
            <v>OLD COLONY</v>
          </cell>
          <cell r="C438">
            <v>1</v>
          </cell>
        </row>
        <row r="439">
          <cell r="A439">
            <v>860</v>
          </cell>
          <cell r="B439" t="str">
            <v>PATHFINDER</v>
          </cell>
          <cell r="C439">
            <v>1</v>
          </cell>
        </row>
        <row r="440">
          <cell r="A440">
            <v>871</v>
          </cell>
          <cell r="B440" t="str">
            <v>SHAWSHEEN VALLEY</v>
          </cell>
          <cell r="C440">
            <v>1</v>
          </cell>
        </row>
        <row r="441">
          <cell r="A441">
            <v>872</v>
          </cell>
          <cell r="B441" t="str">
            <v>SOUTHEASTERN</v>
          </cell>
          <cell r="C441">
            <v>1</v>
          </cell>
        </row>
        <row r="442">
          <cell r="A442">
            <v>873</v>
          </cell>
          <cell r="B442" t="str">
            <v>SOUTH SHORE</v>
          </cell>
          <cell r="C442">
            <v>1</v>
          </cell>
        </row>
        <row r="443">
          <cell r="A443">
            <v>876</v>
          </cell>
          <cell r="B443" t="str">
            <v>SOUTHERN WORCESTER</v>
          </cell>
          <cell r="C443">
            <v>1</v>
          </cell>
        </row>
        <row r="444">
          <cell r="A444">
            <v>878</v>
          </cell>
          <cell r="B444" t="str">
            <v>TRI COUNTY</v>
          </cell>
          <cell r="C444">
            <v>1</v>
          </cell>
        </row>
        <row r="445">
          <cell r="A445">
            <v>879</v>
          </cell>
          <cell r="B445" t="str">
            <v>UPPER CAPE COD</v>
          </cell>
          <cell r="C445">
            <v>1</v>
          </cell>
        </row>
        <row r="446">
          <cell r="A446">
            <v>885</v>
          </cell>
          <cell r="B446" t="str">
            <v>WHITTIER</v>
          </cell>
          <cell r="C446">
            <v>1</v>
          </cell>
        </row>
        <row r="447">
          <cell r="A447">
            <v>910</v>
          </cell>
          <cell r="B447" t="str">
            <v>BRISTOL COUNTY</v>
          </cell>
          <cell r="C447">
            <v>1</v>
          </cell>
        </row>
        <row r="448">
          <cell r="A448">
            <v>915</v>
          </cell>
          <cell r="B448" t="str">
            <v>NORFOLK COUNTY</v>
          </cell>
          <cell r="C448">
            <v>1</v>
          </cell>
        </row>
      </sheetData>
      <sheetData sheetId="2"/>
      <sheetData sheetId="3"/>
      <sheetData sheetId="4">
        <row r="10">
          <cell r="A10">
            <v>1</v>
          </cell>
          <cell r="B10" t="str">
            <v>ABINGTON</v>
          </cell>
          <cell r="C10">
            <v>37</v>
          </cell>
          <cell r="D10">
            <v>38.041673027716961</v>
          </cell>
          <cell r="E10">
            <v>0</v>
          </cell>
          <cell r="F10">
            <v>0</v>
          </cell>
          <cell r="G10">
            <v>0</v>
          </cell>
          <cell r="H10">
            <v>0</v>
          </cell>
          <cell r="I10">
            <v>0</v>
          </cell>
          <cell r="J10">
            <v>0</v>
          </cell>
          <cell r="K10">
            <v>0</v>
          </cell>
          <cell r="L10">
            <v>0</v>
          </cell>
          <cell r="M10">
            <v>0</v>
          </cell>
          <cell r="N10">
            <v>0</v>
          </cell>
          <cell r="R10">
            <v>1.0416730277169606</v>
          </cell>
          <cell r="S10">
            <v>2.8153325073431379</v>
          </cell>
          <cell r="V10">
            <v>557237</v>
          </cell>
          <cell r="W10">
            <v>621192</v>
          </cell>
          <cell r="X10">
            <v>0</v>
          </cell>
          <cell r="Y10">
            <v>0</v>
          </cell>
          <cell r="Z10">
            <v>0</v>
          </cell>
          <cell r="AA10">
            <v>0</v>
          </cell>
          <cell r="AB10">
            <v>0</v>
          </cell>
          <cell r="AC10">
            <v>0</v>
          </cell>
          <cell r="AD10">
            <v>0</v>
          </cell>
          <cell r="AE10">
            <v>0</v>
          </cell>
          <cell r="AG10">
            <v>0</v>
          </cell>
          <cell r="AK10">
            <v>63955</v>
          </cell>
          <cell r="AL10">
            <v>11.477163217804986</v>
          </cell>
          <cell r="AM10">
            <v>8.6618307104618477</v>
          </cell>
          <cell r="AO10">
            <v>178402.45079788429</v>
          </cell>
          <cell r="AP10">
            <v>163774.20777048322</v>
          </cell>
          <cell r="AQ10">
            <v>0</v>
          </cell>
          <cell r="AR10">
            <v>0</v>
          </cell>
          <cell r="AS10">
            <v>0</v>
          </cell>
          <cell r="AT10">
            <v>0</v>
          </cell>
          <cell r="AU10">
            <v>0</v>
          </cell>
          <cell r="AV10">
            <v>0</v>
          </cell>
          <cell r="AW10">
            <v>0</v>
          </cell>
          <cell r="AX10">
            <v>0</v>
          </cell>
          <cell r="AZ10">
            <v>0</v>
          </cell>
          <cell r="BD10">
            <v>-14628.243027401069</v>
          </cell>
          <cell r="BE10">
            <v>-8.1995751526831366</v>
          </cell>
          <cell r="BH10">
            <v>378834.54920211574</v>
          </cell>
          <cell r="BI10">
            <v>457417.79222951678</v>
          </cell>
          <cell r="BJ10">
            <v>0</v>
          </cell>
          <cell r="BK10">
            <v>0</v>
          </cell>
          <cell r="BL10">
            <v>0</v>
          </cell>
          <cell r="BM10">
            <v>0</v>
          </cell>
          <cell r="BN10">
            <v>0</v>
          </cell>
          <cell r="BO10">
            <v>0</v>
          </cell>
          <cell r="BP10">
            <v>0</v>
          </cell>
          <cell r="BQ10">
            <v>0</v>
          </cell>
          <cell r="BR10">
            <v>0</v>
          </cell>
          <cell r="BS10">
            <v>0</v>
          </cell>
          <cell r="BT10">
            <v>0</v>
          </cell>
          <cell r="BU10">
            <v>0</v>
          </cell>
          <cell r="BW10">
            <v>78583.24302740104</v>
          </cell>
          <cell r="BX10">
            <v>20.74342036461816</v>
          </cell>
          <cell r="BZ10">
            <v>-1</v>
          </cell>
        </row>
        <row r="11">
          <cell r="A11">
            <v>2</v>
          </cell>
          <cell r="B11" t="str">
            <v>ACTON</v>
          </cell>
          <cell r="C11">
            <v>0</v>
          </cell>
          <cell r="D11">
            <v>0</v>
          </cell>
          <cell r="E11">
            <v>0</v>
          </cell>
          <cell r="F11">
            <v>0</v>
          </cell>
          <cell r="G11">
            <v>0</v>
          </cell>
          <cell r="H11">
            <v>0</v>
          </cell>
          <cell r="I11">
            <v>0</v>
          </cell>
          <cell r="J11">
            <v>0</v>
          </cell>
          <cell r="K11">
            <v>0</v>
          </cell>
          <cell r="L11">
            <v>0</v>
          </cell>
          <cell r="M11">
            <v>0</v>
          </cell>
          <cell r="N11">
            <v>0</v>
          </cell>
          <cell r="R11">
            <v>0</v>
          </cell>
          <cell r="S11" t="str">
            <v>--</v>
          </cell>
          <cell r="V11">
            <v>0</v>
          </cell>
          <cell r="W11">
            <v>0</v>
          </cell>
          <cell r="X11">
            <v>0</v>
          </cell>
          <cell r="Y11">
            <v>0</v>
          </cell>
          <cell r="Z11">
            <v>0</v>
          </cell>
          <cell r="AA11">
            <v>0</v>
          </cell>
          <cell r="AB11">
            <v>0</v>
          </cell>
          <cell r="AC11">
            <v>0</v>
          </cell>
          <cell r="AD11">
            <v>0</v>
          </cell>
          <cell r="AE11">
            <v>0</v>
          </cell>
          <cell r="AG11">
            <v>0</v>
          </cell>
          <cell r="AK11">
            <v>0</v>
          </cell>
          <cell r="AL11" t="str">
            <v>--</v>
          </cell>
          <cell r="AM11" t="str">
            <v>--</v>
          </cell>
          <cell r="AO11">
            <v>0</v>
          </cell>
          <cell r="AP11">
            <v>0</v>
          </cell>
          <cell r="AQ11">
            <v>0</v>
          </cell>
          <cell r="AR11">
            <v>0</v>
          </cell>
          <cell r="AS11">
            <v>0</v>
          </cell>
          <cell r="AT11">
            <v>0</v>
          </cell>
          <cell r="AU11">
            <v>0</v>
          </cell>
          <cell r="AV11">
            <v>0</v>
          </cell>
          <cell r="AW11">
            <v>0</v>
          </cell>
          <cell r="AX11">
            <v>0</v>
          </cell>
          <cell r="AZ11">
            <v>0</v>
          </cell>
          <cell r="BD11">
            <v>0</v>
          </cell>
          <cell r="BE11" t="str">
            <v>--</v>
          </cell>
          <cell r="BH11">
            <v>0</v>
          </cell>
          <cell r="BI11">
            <v>0</v>
          </cell>
          <cell r="BJ11">
            <v>0</v>
          </cell>
          <cell r="BK11">
            <v>0</v>
          </cell>
          <cell r="BL11">
            <v>0</v>
          </cell>
          <cell r="BM11">
            <v>0</v>
          </cell>
          <cell r="BN11">
            <v>0</v>
          </cell>
          <cell r="BO11">
            <v>0</v>
          </cell>
          <cell r="BP11">
            <v>0</v>
          </cell>
          <cell r="BQ11">
            <v>0</v>
          </cell>
          <cell r="BR11">
            <v>0</v>
          </cell>
          <cell r="BS11">
            <v>0</v>
          </cell>
          <cell r="BT11">
            <v>0</v>
          </cell>
          <cell r="BU11">
            <v>0</v>
          </cell>
          <cell r="BW11">
            <v>0</v>
          </cell>
          <cell r="BX11" t="str">
            <v>--</v>
          </cell>
          <cell r="BZ11">
            <v>-2</v>
          </cell>
        </row>
        <row r="12">
          <cell r="A12">
            <v>3</v>
          </cell>
          <cell r="B12" t="str">
            <v>ACUSHNET</v>
          </cell>
          <cell r="C12">
            <v>2</v>
          </cell>
          <cell r="D12">
            <v>2.2118644067796609</v>
          </cell>
          <cell r="E12">
            <v>0</v>
          </cell>
          <cell r="F12">
            <v>0</v>
          </cell>
          <cell r="G12">
            <v>0</v>
          </cell>
          <cell r="H12">
            <v>0</v>
          </cell>
          <cell r="I12">
            <v>0</v>
          </cell>
          <cell r="J12">
            <v>0</v>
          </cell>
          <cell r="K12">
            <v>0</v>
          </cell>
          <cell r="L12">
            <v>0</v>
          </cell>
          <cell r="M12">
            <v>0</v>
          </cell>
          <cell r="N12">
            <v>0</v>
          </cell>
          <cell r="R12">
            <v>0.2118644067796609</v>
          </cell>
          <cell r="S12">
            <v>10.593220338983045</v>
          </cell>
          <cell r="V12">
            <v>22670</v>
          </cell>
          <cell r="W12">
            <v>26721</v>
          </cell>
          <cell r="X12">
            <v>0</v>
          </cell>
          <cell r="Y12">
            <v>0</v>
          </cell>
          <cell r="Z12">
            <v>0</v>
          </cell>
          <cell r="AA12">
            <v>0</v>
          </cell>
          <cell r="AB12">
            <v>0</v>
          </cell>
          <cell r="AC12">
            <v>0</v>
          </cell>
          <cell r="AD12">
            <v>0</v>
          </cell>
          <cell r="AE12">
            <v>0</v>
          </cell>
          <cell r="AG12">
            <v>0</v>
          </cell>
          <cell r="AK12">
            <v>4051</v>
          </cell>
          <cell r="AL12">
            <v>17.869430966034415</v>
          </cell>
          <cell r="AM12">
            <v>7.2762106270513698</v>
          </cell>
          <cell r="AO12">
            <v>1871.2107858453651</v>
          </cell>
          <cell r="AP12">
            <v>5927</v>
          </cell>
          <cell r="AQ12">
            <v>0</v>
          </cell>
          <cell r="AR12">
            <v>0</v>
          </cell>
          <cell r="AS12">
            <v>0</v>
          </cell>
          <cell r="AT12">
            <v>0</v>
          </cell>
          <cell r="AU12">
            <v>0</v>
          </cell>
          <cell r="AV12">
            <v>0</v>
          </cell>
          <cell r="AW12">
            <v>0</v>
          </cell>
          <cell r="AX12">
            <v>0</v>
          </cell>
          <cell r="AZ12">
            <v>0</v>
          </cell>
          <cell r="BD12">
            <v>4055.7892141546349</v>
          </cell>
          <cell r="BE12">
            <v>216.74678474677202</v>
          </cell>
          <cell r="BH12">
            <v>20798.789214154636</v>
          </cell>
          <cell r="BI12">
            <v>20794</v>
          </cell>
          <cell r="BJ12">
            <v>0</v>
          </cell>
          <cell r="BK12">
            <v>0</v>
          </cell>
          <cell r="BL12">
            <v>0</v>
          </cell>
          <cell r="BM12">
            <v>0</v>
          </cell>
          <cell r="BN12">
            <v>0</v>
          </cell>
          <cell r="BO12">
            <v>0</v>
          </cell>
          <cell r="BP12">
            <v>0</v>
          </cell>
          <cell r="BQ12">
            <v>0</v>
          </cell>
          <cell r="BR12">
            <v>0</v>
          </cell>
          <cell r="BS12">
            <v>0</v>
          </cell>
          <cell r="BT12">
            <v>0</v>
          </cell>
          <cell r="BU12">
            <v>0</v>
          </cell>
          <cell r="BW12">
            <v>-4.7892141546362836</v>
          </cell>
          <cell r="BX12">
            <v>-2.3026408438131529E-2</v>
          </cell>
          <cell r="BZ12">
            <v>-3</v>
          </cell>
        </row>
        <row r="13">
          <cell r="A13">
            <v>4</v>
          </cell>
          <cell r="B13" t="str">
            <v>ADAMS</v>
          </cell>
          <cell r="C13">
            <v>0</v>
          </cell>
          <cell r="D13">
            <v>0</v>
          </cell>
          <cell r="E13">
            <v>0</v>
          </cell>
          <cell r="F13">
            <v>0</v>
          </cell>
          <cell r="G13">
            <v>0</v>
          </cell>
          <cell r="H13">
            <v>0</v>
          </cell>
          <cell r="I13">
            <v>0</v>
          </cell>
          <cell r="J13">
            <v>0</v>
          </cell>
          <cell r="K13">
            <v>0</v>
          </cell>
          <cell r="L13">
            <v>0</v>
          </cell>
          <cell r="M13">
            <v>0</v>
          </cell>
          <cell r="N13">
            <v>0</v>
          </cell>
          <cell r="R13">
            <v>0</v>
          </cell>
          <cell r="S13" t="str">
            <v>--</v>
          </cell>
          <cell r="V13">
            <v>0</v>
          </cell>
          <cell r="W13">
            <v>0</v>
          </cell>
          <cell r="X13">
            <v>0</v>
          </cell>
          <cell r="Y13">
            <v>0</v>
          </cell>
          <cell r="Z13">
            <v>0</v>
          </cell>
          <cell r="AA13">
            <v>0</v>
          </cell>
          <cell r="AB13">
            <v>0</v>
          </cell>
          <cell r="AC13">
            <v>0</v>
          </cell>
          <cell r="AD13">
            <v>0</v>
          </cell>
          <cell r="AE13">
            <v>0</v>
          </cell>
          <cell r="AG13">
            <v>0</v>
          </cell>
          <cell r="AK13">
            <v>0</v>
          </cell>
          <cell r="AL13" t="str">
            <v>--</v>
          </cell>
          <cell r="AM13" t="str">
            <v>--</v>
          </cell>
          <cell r="AO13">
            <v>0</v>
          </cell>
          <cell r="AP13">
            <v>0</v>
          </cell>
          <cell r="AQ13">
            <v>0</v>
          </cell>
          <cell r="AR13">
            <v>0</v>
          </cell>
          <cell r="AS13">
            <v>0</v>
          </cell>
          <cell r="AT13">
            <v>0</v>
          </cell>
          <cell r="AU13">
            <v>0</v>
          </cell>
          <cell r="AV13">
            <v>0</v>
          </cell>
          <cell r="AW13">
            <v>0</v>
          </cell>
          <cell r="AX13">
            <v>0</v>
          </cell>
          <cell r="AZ13">
            <v>0</v>
          </cell>
          <cell r="BD13">
            <v>0</v>
          </cell>
          <cell r="BE13" t="str">
            <v>--</v>
          </cell>
          <cell r="BH13">
            <v>0</v>
          </cell>
          <cell r="BI13">
            <v>0</v>
          </cell>
          <cell r="BJ13">
            <v>0</v>
          </cell>
          <cell r="BK13">
            <v>0</v>
          </cell>
          <cell r="BL13">
            <v>0</v>
          </cell>
          <cell r="BM13">
            <v>0</v>
          </cell>
          <cell r="BN13">
            <v>0</v>
          </cell>
          <cell r="BO13">
            <v>0</v>
          </cell>
          <cell r="BP13">
            <v>0</v>
          </cell>
          <cell r="BQ13">
            <v>0</v>
          </cell>
          <cell r="BR13">
            <v>0</v>
          </cell>
          <cell r="BS13">
            <v>0</v>
          </cell>
          <cell r="BT13">
            <v>0</v>
          </cell>
          <cell r="BU13">
            <v>0</v>
          </cell>
          <cell r="BW13">
            <v>0</v>
          </cell>
          <cell r="BX13" t="str">
            <v>--</v>
          </cell>
          <cell r="BZ13">
            <v>-4</v>
          </cell>
        </row>
        <row r="14">
          <cell r="A14">
            <v>5</v>
          </cell>
          <cell r="B14" t="str">
            <v>AGAWAM</v>
          </cell>
          <cell r="C14">
            <v>71</v>
          </cell>
          <cell r="D14">
            <v>80.492495995354901</v>
          </cell>
          <cell r="E14">
            <v>0</v>
          </cell>
          <cell r="F14">
            <v>0</v>
          </cell>
          <cell r="G14">
            <v>0</v>
          </cell>
          <cell r="H14">
            <v>0</v>
          </cell>
          <cell r="I14">
            <v>0</v>
          </cell>
          <cell r="J14">
            <v>0</v>
          </cell>
          <cell r="K14">
            <v>0</v>
          </cell>
          <cell r="L14">
            <v>0</v>
          </cell>
          <cell r="M14">
            <v>0</v>
          </cell>
          <cell r="N14">
            <v>0</v>
          </cell>
          <cell r="R14">
            <v>9.4924959953549006</v>
          </cell>
          <cell r="S14">
            <v>13.369712669513945</v>
          </cell>
          <cell r="V14">
            <v>1281186</v>
          </cell>
          <cell r="W14">
            <v>1593466</v>
          </cell>
          <cell r="X14">
            <v>0</v>
          </cell>
          <cell r="Y14">
            <v>0</v>
          </cell>
          <cell r="Z14">
            <v>0</v>
          </cell>
          <cell r="AA14">
            <v>0</v>
          </cell>
          <cell r="AB14">
            <v>0</v>
          </cell>
          <cell r="AC14">
            <v>0</v>
          </cell>
          <cell r="AD14">
            <v>0</v>
          </cell>
          <cell r="AE14">
            <v>0</v>
          </cell>
          <cell r="AG14">
            <v>0</v>
          </cell>
          <cell r="AK14">
            <v>312280</v>
          </cell>
          <cell r="AL14">
            <v>24.374290696276724</v>
          </cell>
          <cell r="AM14">
            <v>11.004578026762779</v>
          </cell>
          <cell r="AO14">
            <v>432311.47823943984</v>
          </cell>
          <cell r="AP14">
            <v>534566.1141537081</v>
          </cell>
          <cell r="AQ14">
            <v>0</v>
          </cell>
          <cell r="AR14">
            <v>0</v>
          </cell>
          <cell r="AS14">
            <v>0</v>
          </cell>
          <cell r="AT14">
            <v>0</v>
          </cell>
          <cell r="AU14">
            <v>0</v>
          </cell>
          <cell r="AV14">
            <v>0</v>
          </cell>
          <cell r="AW14">
            <v>0</v>
          </cell>
          <cell r="AX14">
            <v>0</v>
          </cell>
          <cell r="AZ14">
            <v>0</v>
          </cell>
          <cell r="BD14">
            <v>102254.63591426826</v>
          </cell>
          <cell r="BE14">
            <v>23.653000454832608</v>
          </cell>
          <cell r="BH14">
            <v>848874.52176056011</v>
          </cell>
          <cell r="BI14">
            <v>1058899.8858462919</v>
          </cell>
          <cell r="BJ14">
            <v>0</v>
          </cell>
          <cell r="BK14">
            <v>0</v>
          </cell>
          <cell r="BL14">
            <v>0</v>
          </cell>
          <cell r="BM14">
            <v>0</v>
          </cell>
          <cell r="BN14">
            <v>0</v>
          </cell>
          <cell r="BO14">
            <v>0</v>
          </cell>
          <cell r="BP14">
            <v>0</v>
          </cell>
          <cell r="BQ14">
            <v>0</v>
          </cell>
          <cell r="BR14">
            <v>0</v>
          </cell>
          <cell r="BS14">
            <v>0</v>
          </cell>
          <cell r="BT14">
            <v>0</v>
          </cell>
          <cell r="BU14">
            <v>0</v>
          </cell>
          <cell r="BW14">
            <v>210025.3640857318</v>
          </cell>
          <cell r="BX14">
            <v>24.741626553962369</v>
          </cell>
          <cell r="BZ14">
            <v>-5</v>
          </cell>
        </row>
        <row r="15">
          <cell r="A15">
            <v>6</v>
          </cell>
          <cell r="B15" t="str">
            <v>ALFORD</v>
          </cell>
          <cell r="C15">
            <v>0</v>
          </cell>
          <cell r="D15">
            <v>0</v>
          </cell>
          <cell r="E15">
            <v>0</v>
          </cell>
          <cell r="F15">
            <v>0</v>
          </cell>
          <cell r="G15">
            <v>0</v>
          </cell>
          <cell r="H15">
            <v>0</v>
          </cell>
          <cell r="I15">
            <v>0</v>
          </cell>
          <cell r="J15">
            <v>0</v>
          </cell>
          <cell r="K15">
            <v>0</v>
          </cell>
          <cell r="L15">
            <v>0</v>
          </cell>
          <cell r="M15">
            <v>0</v>
          </cell>
          <cell r="N15">
            <v>0</v>
          </cell>
          <cell r="R15">
            <v>0</v>
          </cell>
          <cell r="S15" t="str">
            <v>--</v>
          </cell>
          <cell r="V15">
            <v>0</v>
          </cell>
          <cell r="W15">
            <v>0</v>
          </cell>
          <cell r="X15">
            <v>0</v>
          </cell>
          <cell r="Y15">
            <v>0</v>
          </cell>
          <cell r="Z15">
            <v>0</v>
          </cell>
          <cell r="AA15">
            <v>0</v>
          </cell>
          <cell r="AB15">
            <v>0</v>
          </cell>
          <cell r="AC15">
            <v>0</v>
          </cell>
          <cell r="AD15">
            <v>0</v>
          </cell>
          <cell r="AE15">
            <v>0</v>
          </cell>
          <cell r="AG15">
            <v>0</v>
          </cell>
          <cell r="AK15">
            <v>0</v>
          </cell>
          <cell r="AL15" t="str">
            <v>--</v>
          </cell>
          <cell r="AM15" t="str">
            <v>--</v>
          </cell>
          <cell r="AO15">
            <v>0</v>
          </cell>
          <cell r="AP15">
            <v>0</v>
          </cell>
          <cell r="AQ15">
            <v>0</v>
          </cell>
          <cell r="AR15">
            <v>0</v>
          </cell>
          <cell r="AS15">
            <v>0</v>
          </cell>
          <cell r="AT15">
            <v>0</v>
          </cell>
          <cell r="AU15">
            <v>0</v>
          </cell>
          <cell r="AV15">
            <v>0</v>
          </cell>
          <cell r="AW15">
            <v>0</v>
          </cell>
          <cell r="AX15">
            <v>0</v>
          </cell>
          <cell r="AZ15">
            <v>0</v>
          </cell>
          <cell r="BD15">
            <v>0</v>
          </cell>
          <cell r="BE15" t="str">
            <v>--</v>
          </cell>
          <cell r="BH15">
            <v>0</v>
          </cell>
          <cell r="BI15">
            <v>0</v>
          </cell>
          <cell r="BJ15">
            <v>0</v>
          </cell>
          <cell r="BK15">
            <v>0</v>
          </cell>
          <cell r="BL15">
            <v>0</v>
          </cell>
          <cell r="BM15">
            <v>0</v>
          </cell>
          <cell r="BN15">
            <v>0</v>
          </cell>
          <cell r="BO15">
            <v>0</v>
          </cell>
          <cell r="BP15">
            <v>0</v>
          </cell>
          <cell r="BQ15">
            <v>0</v>
          </cell>
          <cell r="BR15">
            <v>0</v>
          </cell>
          <cell r="BS15">
            <v>0</v>
          </cell>
          <cell r="BT15">
            <v>0</v>
          </cell>
          <cell r="BU15">
            <v>0</v>
          </cell>
          <cell r="BW15">
            <v>0</v>
          </cell>
          <cell r="BX15" t="str">
            <v>--</v>
          </cell>
          <cell r="BZ15">
            <v>-6</v>
          </cell>
        </row>
        <row r="16">
          <cell r="A16">
            <v>7</v>
          </cell>
          <cell r="B16" t="str">
            <v>AMESBURY</v>
          </cell>
          <cell r="C16">
            <v>80</v>
          </cell>
          <cell r="D16">
            <v>80</v>
          </cell>
          <cell r="E16">
            <v>0</v>
          </cell>
          <cell r="F16">
            <v>0</v>
          </cell>
          <cell r="G16">
            <v>0</v>
          </cell>
          <cell r="H16">
            <v>0</v>
          </cell>
          <cell r="I16">
            <v>0</v>
          </cell>
          <cell r="J16">
            <v>0</v>
          </cell>
          <cell r="K16">
            <v>0</v>
          </cell>
          <cell r="L16">
            <v>0</v>
          </cell>
          <cell r="M16">
            <v>0</v>
          </cell>
          <cell r="N16">
            <v>0</v>
          </cell>
          <cell r="R16">
            <v>0</v>
          </cell>
          <cell r="S16">
            <v>0</v>
          </cell>
          <cell r="V16">
            <v>1278172</v>
          </cell>
          <cell r="W16">
            <v>1426680</v>
          </cell>
          <cell r="X16">
            <v>0</v>
          </cell>
          <cell r="Y16">
            <v>0</v>
          </cell>
          <cell r="Z16">
            <v>0</v>
          </cell>
          <cell r="AA16">
            <v>0</v>
          </cell>
          <cell r="AB16">
            <v>0</v>
          </cell>
          <cell r="AC16">
            <v>0</v>
          </cell>
          <cell r="AD16">
            <v>0</v>
          </cell>
          <cell r="AE16">
            <v>0</v>
          </cell>
          <cell r="AG16">
            <v>0</v>
          </cell>
          <cell r="AK16">
            <v>148508</v>
          </cell>
          <cell r="AL16">
            <v>11.618780571002961</v>
          </cell>
          <cell r="AM16">
            <v>11.618780571002961</v>
          </cell>
          <cell r="AO16">
            <v>490539.27637315658</v>
          </cell>
          <cell r="AP16">
            <v>400174.37328234152</v>
          </cell>
          <cell r="AQ16">
            <v>0</v>
          </cell>
          <cell r="AR16">
            <v>0</v>
          </cell>
          <cell r="AS16">
            <v>0</v>
          </cell>
          <cell r="AT16">
            <v>0</v>
          </cell>
          <cell r="AU16">
            <v>0</v>
          </cell>
          <cell r="AV16">
            <v>0</v>
          </cell>
          <cell r="AW16">
            <v>0</v>
          </cell>
          <cell r="AX16">
            <v>0</v>
          </cell>
          <cell r="AZ16">
            <v>0</v>
          </cell>
          <cell r="BD16">
            <v>-90364.90309081506</v>
          </cell>
          <cell r="BE16">
            <v>-18.421542869907491</v>
          </cell>
          <cell r="BH16">
            <v>787632.72362684342</v>
          </cell>
          <cell r="BI16">
            <v>1026505.6267176585</v>
          </cell>
          <cell r="BJ16">
            <v>0</v>
          </cell>
          <cell r="BK16">
            <v>0</v>
          </cell>
          <cell r="BL16">
            <v>0</v>
          </cell>
          <cell r="BM16">
            <v>0</v>
          </cell>
          <cell r="BN16">
            <v>0</v>
          </cell>
          <cell r="BO16">
            <v>0</v>
          </cell>
          <cell r="BP16">
            <v>0</v>
          </cell>
          <cell r="BQ16">
            <v>0</v>
          </cell>
          <cell r="BR16">
            <v>0</v>
          </cell>
          <cell r="BS16">
            <v>0</v>
          </cell>
          <cell r="BT16">
            <v>0</v>
          </cell>
          <cell r="BU16">
            <v>0</v>
          </cell>
          <cell r="BW16">
            <v>238872.90309081506</v>
          </cell>
          <cell r="BX16">
            <v>30.327955648016712</v>
          </cell>
          <cell r="BZ16">
            <v>-7</v>
          </cell>
        </row>
        <row r="17">
          <cell r="A17">
            <v>8</v>
          </cell>
          <cell r="B17" t="str">
            <v>AMHERST</v>
          </cell>
          <cell r="C17">
            <v>77</v>
          </cell>
          <cell r="D17">
            <v>78.549901711192035</v>
          </cell>
          <cell r="E17">
            <v>0</v>
          </cell>
          <cell r="F17">
            <v>0</v>
          </cell>
          <cell r="G17">
            <v>0</v>
          </cell>
          <cell r="H17">
            <v>0</v>
          </cell>
          <cell r="I17">
            <v>0</v>
          </cell>
          <cell r="J17">
            <v>0</v>
          </cell>
          <cell r="K17">
            <v>0</v>
          </cell>
          <cell r="L17">
            <v>0</v>
          </cell>
          <cell r="M17">
            <v>0</v>
          </cell>
          <cell r="N17">
            <v>0</v>
          </cell>
          <cell r="R17">
            <v>1.5499017111920352</v>
          </cell>
          <cell r="S17">
            <v>2.0128593651844717</v>
          </cell>
          <cell r="V17">
            <v>1711483</v>
          </cell>
          <cell r="W17">
            <v>1817354</v>
          </cell>
          <cell r="X17">
            <v>0</v>
          </cell>
          <cell r="Y17">
            <v>0</v>
          </cell>
          <cell r="Z17">
            <v>0</v>
          </cell>
          <cell r="AA17">
            <v>0</v>
          </cell>
          <cell r="AB17">
            <v>0</v>
          </cell>
          <cell r="AC17">
            <v>0</v>
          </cell>
          <cell r="AD17">
            <v>0</v>
          </cell>
          <cell r="AE17">
            <v>0</v>
          </cell>
          <cell r="AG17">
            <v>0</v>
          </cell>
          <cell r="AK17">
            <v>105871</v>
          </cell>
          <cell r="AL17">
            <v>6.1859217999828298</v>
          </cell>
          <cell r="AM17">
            <v>4.173062434798358</v>
          </cell>
          <cell r="AO17">
            <v>174886</v>
          </cell>
          <cell r="AP17">
            <v>236983.16503151809</v>
          </cell>
          <cell r="AQ17">
            <v>0</v>
          </cell>
          <cell r="AR17">
            <v>0</v>
          </cell>
          <cell r="AS17">
            <v>0</v>
          </cell>
          <cell r="AT17">
            <v>0</v>
          </cell>
          <cell r="AU17">
            <v>0</v>
          </cell>
          <cell r="AV17">
            <v>0</v>
          </cell>
          <cell r="AW17">
            <v>0</v>
          </cell>
          <cell r="AX17">
            <v>0</v>
          </cell>
          <cell r="AZ17">
            <v>0</v>
          </cell>
          <cell r="BD17">
            <v>62097.165031518089</v>
          </cell>
          <cell r="BE17">
            <v>35.507224724402242</v>
          </cell>
          <cell r="BH17">
            <v>1536597</v>
          </cell>
          <cell r="BI17">
            <v>1580370.8349684819</v>
          </cell>
          <cell r="BJ17">
            <v>0</v>
          </cell>
          <cell r="BK17">
            <v>0</v>
          </cell>
          <cell r="BL17">
            <v>0</v>
          </cell>
          <cell r="BM17">
            <v>0</v>
          </cell>
          <cell r="BN17">
            <v>0</v>
          </cell>
          <cell r="BO17">
            <v>0</v>
          </cell>
          <cell r="BP17">
            <v>0</v>
          </cell>
          <cell r="BQ17">
            <v>0</v>
          </cell>
          <cell r="BR17">
            <v>0</v>
          </cell>
          <cell r="BS17">
            <v>0</v>
          </cell>
          <cell r="BT17">
            <v>0</v>
          </cell>
          <cell r="BU17">
            <v>0</v>
          </cell>
          <cell r="BW17">
            <v>43773.834968481911</v>
          </cell>
          <cell r="BX17">
            <v>2.8487518177167992</v>
          </cell>
          <cell r="BZ17">
            <v>-8</v>
          </cell>
        </row>
        <row r="18">
          <cell r="A18">
            <v>9</v>
          </cell>
          <cell r="B18" t="str">
            <v>ANDOVER</v>
          </cell>
          <cell r="C18">
            <v>15</v>
          </cell>
          <cell r="D18">
            <v>15.739450594320919</v>
          </cell>
          <cell r="E18">
            <v>0</v>
          </cell>
          <cell r="F18">
            <v>0</v>
          </cell>
          <cell r="G18">
            <v>0</v>
          </cell>
          <cell r="H18">
            <v>0</v>
          </cell>
          <cell r="I18">
            <v>0</v>
          </cell>
          <cell r="J18">
            <v>0</v>
          </cell>
          <cell r="K18">
            <v>0</v>
          </cell>
          <cell r="L18">
            <v>0</v>
          </cell>
          <cell r="M18">
            <v>0</v>
          </cell>
          <cell r="N18">
            <v>0</v>
          </cell>
          <cell r="R18">
            <v>0.73945059432091931</v>
          </cell>
          <cell r="S18">
            <v>4.9296706288061376</v>
          </cell>
          <cell r="V18">
            <v>296763</v>
          </cell>
          <cell r="W18">
            <v>372354</v>
          </cell>
          <cell r="X18">
            <v>0</v>
          </cell>
          <cell r="Y18">
            <v>0</v>
          </cell>
          <cell r="Z18">
            <v>0</v>
          </cell>
          <cell r="AA18">
            <v>0</v>
          </cell>
          <cell r="AB18">
            <v>0</v>
          </cell>
          <cell r="AC18">
            <v>0</v>
          </cell>
          <cell r="AD18">
            <v>0</v>
          </cell>
          <cell r="AE18">
            <v>0</v>
          </cell>
          <cell r="AG18">
            <v>0</v>
          </cell>
          <cell r="AK18">
            <v>75591</v>
          </cell>
          <cell r="AL18">
            <v>25.471841166183108</v>
          </cell>
          <cell r="AM18">
            <v>20.542170537376968</v>
          </cell>
          <cell r="AO18">
            <v>73821.281394406629</v>
          </cell>
          <cell r="AP18">
            <v>106999.39787827586</v>
          </cell>
          <cell r="AQ18">
            <v>0</v>
          </cell>
          <cell r="AR18">
            <v>0</v>
          </cell>
          <cell r="AS18">
            <v>0</v>
          </cell>
          <cell r="AT18">
            <v>0</v>
          </cell>
          <cell r="AU18">
            <v>0</v>
          </cell>
          <cell r="AV18">
            <v>0</v>
          </cell>
          <cell r="AW18">
            <v>0</v>
          </cell>
          <cell r="AX18">
            <v>0</v>
          </cell>
          <cell r="AZ18">
            <v>0</v>
          </cell>
          <cell r="BD18">
            <v>33178.116483869235</v>
          </cell>
          <cell r="BE18">
            <v>44.943837139059895</v>
          </cell>
          <cell r="BH18">
            <v>222941.71860559337</v>
          </cell>
          <cell r="BI18">
            <v>265354.60212172417</v>
          </cell>
          <cell r="BJ18">
            <v>0</v>
          </cell>
          <cell r="BK18">
            <v>0</v>
          </cell>
          <cell r="BL18">
            <v>0</v>
          </cell>
          <cell r="BM18">
            <v>0</v>
          </cell>
          <cell r="BN18">
            <v>0</v>
          </cell>
          <cell r="BO18">
            <v>0</v>
          </cell>
          <cell r="BP18">
            <v>0</v>
          </cell>
          <cell r="BQ18">
            <v>0</v>
          </cell>
          <cell r="BR18">
            <v>0</v>
          </cell>
          <cell r="BS18">
            <v>0</v>
          </cell>
          <cell r="BT18">
            <v>0</v>
          </cell>
          <cell r="BU18">
            <v>0</v>
          </cell>
          <cell r="BW18">
            <v>42412.883516130794</v>
          </cell>
          <cell r="BX18">
            <v>19.024202280939395</v>
          </cell>
          <cell r="BZ18">
            <v>-9</v>
          </cell>
        </row>
        <row r="19">
          <cell r="A19">
            <v>10</v>
          </cell>
          <cell r="B19" t="str">
            <v>ARLINGTON</v>
          </cell>
          <cell r="C19">
            <v>18</v>
          </cell>
          <cell r="D19">
            <v>18.90253246690181</v>
          </cell>
          <cell r="E19">
            <v>0</v>
          </cell>
          <cell r="F19">
            <v>0</v>
          </cell>
          <cell r="G19">
            <v>0</v>
          </cell>
          <cell r="H19">
            <v>0</v>
          </cell>
          <cell r="I19">
            <v>0</v>
          </cell>
          <cell r="J19">
            <v>0</v>
          </cell>
          <cell r="K19">
            <v>0</v>
          </cell>
          <cell r="L19">
            <v>0</v>
          </cell>
          <cell r="M19">
            <v>0</v>
          </cell>
          <cell r="N19">
            <v>0</v>
          </cell>
          <cell r="R19">
            <v>0.90253246690181044</v>
          </cell>
          <cell r="S19">
            <v>5.0140692605656234</v>
          </cell>
          <cell r="V19">
            <v>346702</v>
          </cell>
          <cell r="W19">
            <v>375231</v>
          </cell>
          <cell r="X19">
            <v>0</v>
          </cell>
          <cell r="Y19">
            <v>0</v>
          </cell>
          <cell r="Z19">
            <v>0</v>
          </cell>
          <cell r="AA19">
            <v>0</v>
          </cell>
          <cell r="AB19">
            <v>0</v>
          </cell>
          <cell r="AC19">
            <v>0</v>
          </cell>
          <cell r="AD19">
            <v>0</v>
          </cell>
          <cell r="AE19">
            <v>0</v>
          </cell>
          <cell r="AG19">
            <v>0</v>
          </cell>
          <cell r="AK19">
            <v>28529</v>
          </cell>
          <cell r="AL19">
            <v>8.2286805383297477</v>
          </cell>
          <cell r="AM19">
            <v>3.2146112777641243</v>
          </cell>
          <cell r="AO19">
            <v>177193.104012772</v>
          </cell>
          <cell r="AP19">
            <v>123609.7294926693</v>
          </cell>
          <cell r="AQ19">
            <v>0</v>
          </cell>
          <cell r="AR19">
            <v>0</v>
          </cell>
          <cell r="AS19">
            <v>0</v>
          </cell>
          <cell r="AT19">
            <v>0</v>
          </cell>
          <cell r="AU19">
            <v>0</v>
          </cell>
          <cell r="AV19">
            <v>0</v>
          </cell>
          <cell r="AW19">
            <v>0</v>
          </cell>
          <cell r="AX19">
            <v>0</v>
          </cell>
          <cell r="AZ19">
            <v>0</v>
          </cell>
          <cell r="BD19">
            <v>-53583.374520102705</v>
          </cell>
          <cell r="BE19">
            <v>-30.240101508826456</v>
          </cell>
          <cell r="BH19">
            <v>169508.895987228</v>
          </cell>
          <cell r="BI19">
            <v>251621.27050733072</v>
          </cell>
          <cell r="BJ19">
            <v>0</v>
          </cell>
          <cell r="BK19">
            <v>0</v>
          </cell>
          <cell r="BL19">
            <v>0</v>
          </cell>
          <cell r="BM19">
            <v>0</v>
          </cell>
          <cell r="BN19">
            <v>0</v>
          </cell>
          <cell r="BO19">
            <v>0</v>
          </cell>
          <cell r="BP19">
            <v>0</v>
          </cell>
          <cell r="BQ19">
            <v>0</v>
          </cell>
          <cell r="BR19">
            <v>0</v>
          </cell>
          <cell r="BS19">
            <v>0</v>
          </cell>
          <cell r="BT19">
            <v>0</v>
          </cell>
          <cell r="BU19">
            <v>0</v>
          </cell>
          <cell r="BW19">
            <v>82112.37452010272</v>
          </cell>
          <cell r="BX19">
            <v>48.441336392332857</v>
          </cell>
          <cell r="BZ19">
            <v>-10</v>
          </cell>
        </row>
        <row r="20">
          <cell r="A20">
            <v>11</v>
          </cell>
          <cell r="B20" t="str">
            <v>ASHBURNHAM</v>
          </cell>
          <cell r="C20">
            <v>0</v>
          </cell>
          <cell r="D20">
            <v>0</v>
          </cell>
          <cell r="E20">
            <v>0</v>
          </cell>
          <cell r="F20">
            <v>0</v>
          </cell>
          <cell r="G20">
            <v>0</v>
          </cell>
          <cell r="H20">
            <v>0</v>
          </cell>
          <cell r="I20">
            <v>0</v>
          </cell>
          <cell r="J20">
            <v>0</v>
          </cell>
          <cell r="K20">
            <v>0</v>
          </cell>
          <cell r="L20">
            <v>0</v>
          </cell>
          <cell r="M20">
            <v>0</v>
          </cell>
          <cell r="N20">
            <v>0</v>
          </cell>
          <cell r="R20">
            <v>0</v>
          </cell>
          <cell r="S20" t="str">
            <v>--</v>
          </cell>
          <cell r="V20">
            <v>0</v>
          </cell>
          <cell r="W20">
            <v>0</v>
          </cell>
          <cell r="X20">
            <v>0</v>
          </cell>
          <cell r="Y20">
            <v>0</v>
          </cell>
          <cell r="Z20">
            <v>0</v>
          </cell>
          <cell r="AA20">
            <v>0</v>
          </cell>
          <cell r="AB20">
            <v>0</v>
          </cell>
          <cell r="AC20">
            <v>0</v>
          </cell>
          <cell r="AD20">
            <v>0</v>
          </cell>
          <cell r="AE20">
            <v>0</v>
          </cell>
          <cell r="AG20">
            <v>0</v>
          </cell>
          <cell r="AK20">
            <v>0</v>
          </cell>
          <cell r="AL20" t="str">
            <v>--</v>
          </cell>
          <cell r="AM20" t="str">
            <v>--</v>
          </cell>
          <cell r="AO20">
            <v>0</v>
          </cell>
          <cell r="AP20">
            <v>0</v>
          </cell>
          <cell r="AQ20">
            <v>0</v>
          </cell>
          <cell r="AR20">
            <v>0</v>
          </cell>
          <cell r="AS20">
            <v>0</v>
          </cell>
          <cell r="AT20">
            <v>0</v>
          </cell>
          <cell r="AU20">
            <v>0</v>
          </cell>
          <cell r="AV20">
            <v>0</v>
          </cell>
          <cell r="AW20">
            <v>0</v>
          </cell>
          <cell r="AX20">
            <v>0</v>
          </cell>
          <cell r="AZ20">
            <v>0</v>
          </cell>
          <cell r="BD20">
            <v>0</v>
          </cell>
          <cell r="BE20" t="str">
            <v>--</v>
          </cell>
          <cell r="BH20">
            <v>0</v>
          </cell>
          <cell r="BI20">
            <v>0</v>
          </cell>
          <cell r="BJ20">
            <v>0</v>
          </cell>
          <cell r="BK20">
            <v>0</v>
          </cell>
          <cell r="BL20">
            <v>0</v>
          </cell>
          <cell r="BM20">
            <v>0</v>
          </cell>
          <cell r="BN20">
            <v>0</v>
          </cell>
          <cell r="BO20">
            <v>0</v>
          </cell>
          <cell r="BP20">
            <v>0</v>
          </cell>
          <cell r="BQ20">
            <v>0</v>
          </cell>
          <cell r="BR20">
            <v>0</v>
          </cell>
          <cell r="BS20">
            <v>0</v>
          </cell>
          <cell r="BT20">
            <v>0</v>
          </cell>
          <cell r="BU20">
            <v>0</v>
          </cell>
          <cell r="BW20">
            <v>0</v>
          </cell>
          <cell r="BX20" t="str">
            <v>--</v>
          </cell>
          <cell r="BZ20">
            <v>-11</v>
          </cell>
        </row>
        <row r="21">
          <cell r="A21">
            <v>12</v>
          </cell>
          <cell r="B21" t="str">
            <v>ASHBY</v>
          </cell>
          <cell r="C21">
            <v>0</v>
          </cell>
          <cell r="D21">
            <v>0</v>
          </cell>
          <cell r="E21">
            <v>0</v>
          </cell>
          <cell r="F21">
            <v>0</v>
          </cell>
          <cell r="G21">
            <v>0</v>
          </cell>
          <cell r="H21">
            <v>0</v>
          </cell>
          <cell r="I21">
            <v>0</v>
          </cell>
          <cell r="J21">
            <v>0</v>
          </cell>
          <cell r="K21">
            <v>0</v>
          </cell>
          <cell r="L21">
            <v>0</v>
          </cell>
          <cell r="M21">
            <v>0</v>
          </cell>
          <cell r="N21">
            <v>0</v>
          </cell>
          <cell r="R21">
            <v>0</v>
          </cell>
          <cell r="S21" t="str">
            <v>--</v>
          </cell>
          <cell r="V21">
            <v>0</v>
          </cell>
          <cell r="W21">
            <v>0</v>
          </cell>
          <cell r="X21">
            <v>0</v>
          </cell>
          <cell r="Y21">
            <v>0</v>
          </cell>
          <cell r="Z21">
            <v>0</v>
          </cell>
          <cell r="AA21">
            <v>0</v>
          </cell>
          <cell r="AB21">
            <v>0</v>
          </cell>
          <cell r="AC21">
            <v>0</v>
          </cell>
          <cell r="AD21">
            <v>0</v>
          </cell>
          <cell r="AE21">
            <v>0</v>
          </cell>
          <cell r="AG21">
            <v>0</v>
          </cell>
          <cell r="AK21">
            <v>0</v>
          </cell>
          <cell r="AL21" t="str">
            <v>--</v>
          </cell>
          <cell r="AM21" t="str">
            <v>--</v>
          </cell>
          <cell r="AO21">
            <v>0</v>
          </cell>
          <cell r="AP21">
            <v>0</v>
          </cell>
          <cell r="AQ21">
            <v>0</v>
          </cell>
          <cell r="AR21">
            <v>0</v>
          </cell>
          <cell r="AS21">
            <v>0</v>
          </cell>
          <cell r="AT21">
            <v>0</v>
          </cell>
          <cell r="AU21">
            <v>0</v>
          </cell>
          <cell r="AV21">
            <v>0</v>
          </cell>
          <cell r="AW21">
            <v>0</v>
          </cell>
          <cell r="AX21">
            <v>0</v>
          </cell>
          <cell r="AZ21">
            <v>0</v>
          </cell>
          <cell r="BD21">
            <v>0</v>
          </cell>
          <cell r="BE21" t="str">
            <v>--</v>
          </cell>
          <cell r="BH21">
            <v>0</v>
          </cell>
          <cell r="BI21">
            <v>0</v>
          </cell>
          <cell r="BJ21">
            <v>0</v>
          </cell>
          <cell r="BK21">
            <v>0</v>
          </cell>
          <cell r="BL21">
            <v>0</v>
          </cell>
          <cell r="BM21">
            <v>0</v>
          </cell>
          <cell r="BN21">
            <v>0</v>
          </cell>
          <cell r="BO21">
            <v>0</v>
          </cell>
          <cell r="BP21">
            <v>0</v>
          </cell>
          <cell r="BQ21">
            <v>0</v>
          </cell>
          <cell r="BR21">
            <v>0</v>
          </cell>
          <cell r="BS21">
            <v>0</v>
          </cell>
          <cell r="BT21">
            <v>0</v>
          </cell>
          <cell r="BU21">
            <v>0</v>
          </cell>
          <cell r="BW21">
            <v>0</v>
          </cell>
          <cell r="BX21" t="str">
            <v>--</v>
          </cell>
          <cell r="BZ21">
            <v>-12</v>
          </cell>
        </row>
        <row r="22">
          <cell r="A22">
            <v>13</v>
          </cell>
          <cell r="B22" t="str">
            <v>ASHFIELD</v>
          </cell>
          <cell r="C22">
            <v>0</v>
          </cell>
          <cell r="D22">
            <v>0</v>
          </cell>
          <cell r="E22">
            <v>0</v>
          </cell>
          <cell r="F22">
            <v>0</v>
          </cell>
          <cell r="G22">
            <v>0</v>
          </cell>
          <cell r="H22">
            <v>0</v>
          </cell>
          <cell r="I22">
            <v>0</v>
          </cell>
          <cell r="J22">
            <v>0</v>
          </cell>
          <cell r="K22">
            <v>0</v>
          </cell>
          <cell r="L22">
            <v>0</v>
          </cell>
          <cell r="M22">
            <v>0</v>
          </cell>
          <cell r="N22">
            <v>0</v>
          </cell>
          <cell r="R22">
            <v>0</v>
          </cell>
          <cell r="S22" t="str">
            <v>--</v>
          </cell>
          <cell r="V22">
            <v>0</v>
          </cell>
          <cell r="W22">
            <v>0</v>
          </cell>
          <cell r="X22">
            <v>0</v>
          </cell>
          <cell r="Y22">
            <v>0</v>
          </cell>
          <cell r="Z22">
            <v>0</v>
          </cell>
          <cell r="AA22">
            <v>0</v>
          </cell>
          <cell r="AB22">
            <v>0</v>
          </cell>
          <cell r="AC22">
            <v>0</v>
          </cell>
          <cell r="AD22">
            <v>0</v>
          </cell>
          <cell r="AE22">
            <v>0</v>
          </cell>
          <cell r="AG22">
            <v>0</v>
          </cell>
          <cell r="AK22">
            <v>0</v>
          </cell>
          <cell r="AL22" t="str">
            <v>--</v>
          </cell>
          <cell r="AM22" t="str">
            <v>--</v>
          </cell>
          <cell r="AO22">
            <v>0</v>
          </cell>
          <cell r="AP22">
            <v>0</v>
          </cell>
          <cell r="AQ22">
            <v>0</v>
          </cell>
          <cell r="AR22">
            <v>0</v>
          </cell>
          <cell r="AS22">
            <v>0</v>
          </cell>
          <cell r="AT22">
            <v>0</v>
          </cell>
          <cell r="AU22">
            <v>0</v>
          </cell>
          <cell r="AV22">
            <v>0</v>
          </cell>
          <cell r="AW22">
            <v>0</v>
          </cell>
          <cell r="AX22">
            <v>0</v>
          </cell>
          <cell r="AZ22">
            <v>0</v>
          </cell>
          <cell r="BD22">
            <v>0</v>
          </cell>
          <cell r="BE22" t="str">
            <v>--</v>
          </cell>
          <cell r="BH22">
            <v>0</v>
          </cell>
          <cell r="BI22">
            <v>0</v>
          </cell>
          <cell r="BJ22">
            <v>0</v>
          </cell>
          <cell r="BK22">
            <v>0</v>
          </cell>
          <cell r="BL22">
            <v>0</v>
          </cell>
          <cell r="BM22">
            <v>0</v>
          </cell>
          <cell r="BN22">
            <v>0</v>
          </cell>
          <cell r="BO22">
            <v>0</v>
          </cell>
          <cell r="BP22">
            <v>0</v>
          </cell>
          <cell r="BQ22">
            <v>0</v>
          </cell>
          <cell r="BR22">
            <v>0</v>
          </cell>
          <cell r="BS22">
            <v>0</v>
          </cell>
          <cell r="BT22">
            <v>0</v>
          </cell>
          <cell r="BU22">
            <v>0</v>
          </cell>
          <cell r="BW22">
            <v>0</v>
          </cell>
          <cell r="BX22" t="str">
            <v>--</v>
          </cell>
          <cell r="BZ22">
            <v>-13</v>
          </cell>
        </row>
        <row r="23">
          <cell r="A23">
            <v>14</v>
          </cell>
          <cell r="B23" t="str">
            <v>ASHLAND</v>
          </cell>
          <cell r="C23">
            <v>2</v>
          </cell>
          <cell r="D23">
            <v>2.1265507600908613</v>
          </cell>
          <cell r="E23">
            <v>0</v>
          </cell>
          <cell r="F23">
            <v>0</v>
          </cell>
          <cell r="G23">
            <v>0</v>
          </cell>
          <cell r="H23">
            <v>0</v>
          </cell>
          <cell r="I23">
            <v>0</v>
          </cell>
          <cell r="J23">
            <v>0</v>
          </cell>
          <cell r="K23">
            <v>0</v>
          </cell>
          <cell r="L23">
            <v>0</v>
          </cell>
          <cell r="M23">
            <v>0</v>
          </cell>
          <cell r="N23">
            <v>0</v>
          </cell>
          <cell r="R23">
            <v>0.1265507600908613</v>
          </cell>
          <cell r="S23">
            <v>6.3275380045430651</v>
          </cell>
          <cell r="V23">
            <v>29123</v>
          </cell>
          <cell r="W23">
            <v>30399</v>
          </cell>
          <cell r="X23">
            <v>0</v>
          </cell>
          <cell r="Y23">
            <v>0</v>
          </cell>
          <cell r="Z23">
            <v>0</v>
          </cell>
          <cell r="AA23">
            <v>0</v>
          </cell>
          <cell r="AB23">
            <v>0</v>
          </cell>
          <cell r="AC23">
            <v>0</v>
          </cell>
          <cell r="AD23">
            <v>0</v>
          </cell>
          <cell r="AE23">
            <v>0</v>
          </cell>
          <cell r="AG23">
            <v>0</v>
          </cell>
          <cell r="AK23">
            <v>1276</v>
          </cell>
          <cell r="AL23">
            <v>4.3814167496480483</v>
          </cell>
          <cell r="AM23">
            <v>-1.9461212548950169</v>
          </cell>
          <cell r="AO23">
            <v>1876</v>
          </cell>
          <cell r="AP23">
            <v>3152</v>
          </cell>
          <cell r="AQ23">
            <v>0</v>
          </cell>
          <cell r="AR23">
            <v>0</v>
          </cell>
          <cell r="AS23">
            <v>0</v>
          </cell>
          <cell r="AT23">
            <v>0</v>
          </cell>
          <cell r="AU23">
            <v>0</v>
          </cell>
          <cell r="AV23">
            <v>0</v>
          </cell>
          <cell r="AW23">
            <v>0</v>
          </cell>
          <cell r="AX23">
            <v>0</v>
          </cell>
          <cell r="AZ23">
            <v>0</v>
          </cell>
          <cell r="BD23">
            <v>1276</v>
          </cell>
          <cell r="BE23">
            <v>68.017057569296369</v>
          </cell>
          <cell r="BH23">
            <v>27247</v>
          </cell>
          <cell r="BI23">
            <v>27247</v>
          </cell>
          <cell r="BJ23">
            <v>0</v>
          </cell>
          <cell r="BK23">
            <v>0</v>
          </cell>
          <cell r="BL23">
            <v>0</v>
          </cell>
          <cell r="BM23">
            <v>0</v>
          </cell>
          <cell r="BN23">
            <v>0</v>
          </cell>
          <cell r="BO23">
            <v>0</v>
          </cell>
          <cell r="BP23">
            <v>0</v>
          </cell>
          <cell r="BQ23">
            <v>0</v>
          </cell>
          <cell r="BR23">
            <v>0</v>
          </cell>
          <cell r="BS23">
            <v>0</v>
          </cell>
          <cell r="BT23">
            <v>0</v>
          </cell>
          <cell r="BU23">
            <v>0</v>
          </cell>
          <cell r="BW23">
            <v>0</v>
          </cell>
          <cell r="BX23">
            <v>0</v>
          </cell>
          <cell r="BZ23">
            <v>-14</v>
          </cell>
        </row>
        <row r="24">
          <cell r="A24">
            <v>15</v>
          </cell>
          <cell r="B24" t="str">
            <v>ATHOL</v>
          </cell>
          <cell r="C24">
            <v>0</v>
          </cell>
          <cell r="D24">
            <v>0</v>
          </cell>
          <cell r="E24">
            <v>0</v>
          </cell>
          <cell r="F24">
            <v>0</v>
          </cell>
          <cell r="G24">
            <v>0</v>
          </cell>
          <cell r="H24">
            <v>0</v>
          </cell>
          <cell r="I24">
            <v>0</v>
          </cell>
          <cell r="J24">
            <v>0</v>
          </cell>
          <cell r="K24">
            <v>0</v>
          </cell>
          <cell r="L24">
            <v>0</v>
          </cell>
          <cell r="M24">
            <v>0</v>
          </cell>
          <cell r="N24">
            <v>0</v>
          </cell>
          <cell r="R24">
            <v>0</v>
          </cell>
          <cell r="S24" t="str">
            <v>--</v>
          </cell>
          <cell r="V24">
            <v>0</v>
          </cell>
          <cell r="W24">
            <v>0</v>
          </cell>
          <cell r="X24">
            <v>0</v>
          </cell>
          <cell r="Y24">
            <v>0</v>
          </cell>
          <cell r="Z24">
            <v>0</v>
          </cell>
          <cell r="AA24">
            <v>0</v>
          </cell>
          <cell r="AB24">
            <v>0</v>
          </cell>
          <cell r="AC24">
            <v>0</v>
          </cell>
          <cell r="AD24">
            <v>0</v>
          </cell>
          <cell r="AE24">
            <v>0</v>
          </cell>
          <cell r="AG24">
            <v>0</v>
          </cell>
          <cell r="AK24">
            <v>0</v>
          </cell>
          <cell r="AL24" t="str">
            <v>--</v>
          </cell>
          <cell r="AM24" t="str">
            <v>--</v>
          </cell>
          <cell r="AO24">
            <v>0</v>
          </cell>
          <cell r="AP24">
            <v>0</v>
          </cell>
          <cell r="AQ24">
            <v>0</v>
          </cell>
          <cell r="AR24">
            <v>0</v>
          </cell>
          <cell r="AS24">
            <v>0</v>
          </cell>
          <cell r="AT24">
            <v>0</v>
          </cell>
          <cell r="AU24">
            <v>0</v>
          </cell>
          <cell r="AV24">
            <v>0</v>
          </cell>
          <cell r="AW24">
            <v>0</v>
          </cell>
          <cell r="AX24">
            <v>0</v>
          </cell>
          <cell r="AZ24">
            <v>0</v>
          </cell>
          <cell r="BD24">
            <v>0</v>
          </cell>
          <cell r="BE24" t="str">
            <v>--</v>
          </cell>
          <cell r="BH24">
            <v>0</v>
          </cell>
          <cell r="BI24">
            <v>0</v>
          </cell>
          <cell r="BJ24">
            <v>0</v>
          </cell>
          <cell r="BK24">
            <v>0</v>
          </cell>
          <cell r="BL24">
            <v>0</v>
          </cell>
          <cell r="BM24">
            <v>0</v>
          </cell>
          <cell r="BN24">
            <v>0</v>
          </cell>
          <cell r="BO24">
            <v>0</v>
          </cell>
          <cell r="BP24">
            <v>0</v>
          </cell>
          <cell r="BQ24">
            <v>0</v>
          </cell>
          <cell r="BR24">
            <v>0</v>
          </cell>
          <cell r="BS24">
            <v>0</v>
          </cell>
          <cell r="BT24">
            <v>0</v>
          </cell>
          <cell r="BU24">
            <v>0</v>
          </cell>
          <cell r="BW24">
            <v>0</v>
          </cell>
          <cell r="BX24" t="str">
            <v>--</v>
          </cell>
          <cell r="BZ24">
            <v>-15</v>
          </cell>
        </row>
        <row r="25">
          <cell r="A25">
            <v>16</v>
          </cell>
          <cell r="B25" t="str">
            <v>ATTLEBORO</v>
          </cell>
          <cell r="C25">
            <v>327</v>
          </cell>
          <cell r="D25">
            <v>329.39226515947246</v>
          </cell>
          <cell r="E25">
            <v>0</v>
          </cell>
          <cell r="F25">
            <v>0</v>
          </cell>
          <cell r="G25">
            <v>0</v>
          </cell>
          <cell r="H25">
            <v>0</v>
          </cell>
          <cell r="I25">
            <v>0</v>
          </cell>
          <cell r="J25">
            <v>0</v>
          </cell>
          <cell r="K25">
            <v>0</v>
          </cell>
          <cell r="L25">
            <v>0</v>
          </cell>
          <cell r="M25">
            <v>0</v>
          </cell>
          <cell r="N25">
            <v>0</v>
          </cell>
          <cell r="R25">
            <v>2.3922651594724584</v>
          </cell>
          <cell r="S25">
            <v>0.73157955947169562</v>
          </cell>
          <cell r="V25">
            <v>4323762</v>
          </cell>
          <cell r="W25">
            <v>4823950</v>
          </cell>
          <cell r="X25">
            <v>0</v>
          </cell>
          <cell r="Y25">
            <v>0</v>
          </cell>
          <cell r="Z25">
            <v>0</v>
          </cell>
          <cell r="AA25">
            <v>0</v>
          </cell>
          <cell r="AB25">
            <v>0</v>
          </cell>
          <cell r="AC25">
            <v>0</v>
          </cell>
          <cell r="AD25">
            <v>0</v>
          </cell>
          <cell r="AE25">
            <v>0</v>
          </cell>
          <cell r="AG25">
            <v>0</v>
          </cell>
          <cell r="AK25">
            <v>500188</v>
          </cell>
          <cell r="AL25">
            <v>11.568351819549738</v>
          </cell>
          <cell r="AM25">
            <v>10.836772260078043</v>
          </cell>
          <cell r="AO25">
            <v>580750.19151092821</v>
          </cell>
          <cell r="AP25">
            <v>860975.48202991579</v>
          </cell>
          <cell r="AQ25">
            <v>0</v>
          </cell>
          <cell r="AR25">
            <v>0</v>
          </cell>
          <cell r="AS25">
            <v>0</v>
          </cell>
          <cell r="AT25">
            <v>0</v>
          </cell>
          <cell r="AU25">
            <v>0</v>
          </cell>
          <cell r="AV25">
            <v>0</v>
          </cell>
          <cell r="AW25">
            <v>0</v>
          </cell>
          <cell r="AX25">
            <v>0</v>
          </cell>
          <cell r="AZ25">
            <v>0</v>
          </cell>
          <cell r="BD25">
            <v>280225.29051898757</v>
          </cell>
          <cell r="BE25">
            <v>48.252294121493101</v>
          </cell>
          <cell r="BH25">
            <v>3743011.8084890717</v>
          </cell>
          <cell r="BI25">
            <v>3962974.5179700842</v>
          </cell>
          <cell r="BJ25">
            <v>0</v>
          </cell>
          <cell r="BK25">
            <v>0</v>
          </cell>
          <cell r="BL25">
            <v>0</v>
          </cell>
          <cell r="BM25">
            <v>0</v>
          </cell>
          <cell r="BN25">
            <v>0</v>
          </cell>
          <cell r="BO25">
            <v>0</v>
          </cell>
          <cell r="BP25">
            <v>0</v>
          </cell>
          <cell r="BQ25">
            <v>0</v>
          </cell>
          <cell r="BR25">
            <v>0</v>
          </cell>
          <cell r="BS25">
            <v>0</v>
          </cell>
          <cell r="BT25">
            <v>0</v>
          </cell>
          <cell r="BU25">
            <v>0</v>
          </cell>
          <cell r="BW25">
            <v>219962.70948101254</v>
          </cell>
          <cell r="BX25">
            <v>5.8766234448457189</v>
          </cell>
          <cell r="BZ25">
            <v>-16</v>
          </cell>
        </row>
        <row r="26">
          <cell r="A26">
            <v>17</v>
          </cell>
          <cell r="B26" t="str">
            <v>AUBURN</v>
          </cell>
          <cell r="C26">
            <v>7</v>
          </cell>
          <cell r="D26">
            <v>7.1385991058122213</v>
          </cell>
          <cell r="E26">
            <v>0</v>
          </cell>
          <cell r="F26">
            <v>0</v>
          </cell>
          <cell r="G26">
            <v>0</v>
          </cell>
          <cell r="H26">
            <v>0</v>
          </cell>
          <cell r="I26">
            <v>0</v>
          </cell>
          <cell r="J26">
            <v>0</v>
          </cell>
          <cell r="K26">
            <v>0</v>
          </cell>
          <cell r="L26">
            <v>0</v>
          </cell>
          <cell r="M26">
            <v>0</v>
          </cell>
          <cell r="N26">
            <v>0</v>
          </cell>
          <cell r="R26">
            <v>0.13859910581222135</v>
          </cell>
          <cell r="S26">
            <v>1.9799872258888795</v>
          </cell>
          <cell r="V26">
            <v>135198</v>
          </cell>
          <cell r="W26">
            <v>163931</v>
          </cell>
          <cell r="X26">
            <v>0</v>
          </cell>
          <cell r="Y26">
            <v>0</v>
          </cell>
          <cell r="Z26">
            <v>0</v>
          </cell>
          <cell r="AA26">
            <v>0</v>
          </cell>
          <cell r="AB26">
            <v>0</v>
          </cell>
          <cell r="AC26">
            <v>0</v>
          </cell>
          <cell r="AD26">
            <v>0</v>
          </cell>
          <cell r="AE26">
            <v>0</v>
          </cell>
          <cell r="AG26">
            <v>0</v>
          </cell>
          <cell r="AK26">
            <v>28733</v>
          </cell>
          <cell r="AL26">
            <v>21.252533321498834</v>
          </cell>
          <cell r="AM26">
            <v>19.272546095609954</v>
          </cell>
          <cell r="AO26">
            <v>6545</v>
          </cell>
          <cell r="AP26">
            <v>35278</v>
          </cell>
          <cell r="AQ26">
            <v>0</v>
          </cell>
          <cell r="AR26">
            <v>0</v>
          </cell>
          <cell r="AS26">
            <v>0</v>
          </cell>
          <cell r="AT26">
            <v>0</v>
          </cell>
          <cell r="AU26">
            <v>0</v>
          </cell>
          <cell r="AV26">
            <v>0</v>
          </cell>
          <cell r="AW26">
            <v>0</v>
          </cell>
          <cell r="AX26">
            <v>0</v>
          </cell>
          <cell r="AZ26">
            <v>0</v>
          </cell>
          <cell r="BD26">
            <v>28733</v>
          </cell>
          <cell r="BE26">
            <v>439.00687547746367</v>
          </cell>
          <cell r="BH26">
            <v>128653</v>
          </cell>
          <cell r="BI26">
            <v>128653</v>
          </cell>
          <cell r="BJ26">
            <v>0</v>
          </cell>
          <cell r="BK26">
            <v>0</v>
          </cell>
          <cell r="BL26">
            <v>0</v>
          </cell>
          <cell r="BM26">
            <v>0</v>
          </cell>
          <cell r="BN26">
            <v>0</v>
          </cell>
          <cell r="BO26">
            <v>0</v>
          </cell>
          <cell r="BP26">
            <v>0</v>
          </cell>
          <cell r="BQ26">
            <v>0</v>
          </cell>
          <cell r="BR26">
            <v>0</v>
          </cell>
          <cell r="BS26">
            <v>0</v>
          </cell>
          <cell r="BT26">
            <v>0</v>
          </cell>
          <cell r="BU26">
            <v>0</v>
          </cell>
          <cell r="BW26">
            <v>0</v>
          </cell>
          <cell r="BX26">
            <v>0</v>
          </cell>
          <cell r="BZ26">
            <v>-17</v>
          </cell>
        </row>
        <row r="27">
          <cell r="A27">
            <v>18</v>
          </cell>
          <cell r="B27" t="str">
            <v>AVON</v>
          </cell>
          <cell r="C27">
            <v>16</v>
          </cell>
          <cell r="D27">
            <v>16.040735759672899</v>
          </cell>
          <cell r="E27">
            <v>0</v>
          </cell>
          <cell r="F27">
            <v>0</v>
          </cell>
          <cell r="G27">
            <v>0</v>
          </cell>
          <cell r="H27">
            <v>0</v>
          </cell>
          <cell r="I27">
            <v>0</v>
          </cell>
          <cell r="J27">
            <v>0</v>
          </cell>
          <cell r="K27">
            <v>0</v>
          </cell>
          <cell r="L27">
            <v>0</v>
          </cell>
          <cell r="M27">
            <v>0</v>
          </cell>
          <cell r="N27">
            <v>0</v>
          </cell>
          <cell r="R27">
            <v>4.0735759672898553E-2</v>
          </cell>
          <cell r="S27">
            <v>0.25459849795561595</v>
          </cell>
          <cell r="V27">
            <v>363444</v>
          </cell>
          <cell r="W27">
            <v>398015</v>
          </cell>
          <cell r="X27">
            <v>0</v>
          </cell>
          <cell r="Y27">
            <v>0</v>
          </cell>
          <cell r="Z27">
            <v>0</v>
          </cell>
          <cell r="AA27">
            <v>0</v>
          </cell>
          <cell r="AB27">
            <v>0</v>
          </cell>
          <cell r="AC27">
            <v>0</v>
          </cell>
          <cell r="AD27">
            <v>0</v>
          </cell>
          <cell r="AE27">
            <v>0</v>
          </cell>
          <cell r="AG27">
            <v>0</v>
          </cell>
          <cell r="AK27">
            <v>34571</v>
          </cell>
          <cell r="AL27">
            <v>9.5120568780885151</v>
          </cell>
          <cell r="AM27">
            <v>9.2574583801328991</v>
          </cell>
          <cell r="AO27">
            <v>47380.186354591446</v>
          </cell>
          <cell r="AP27">
            <v>49546</v>
          </cell>
          <cell r="AQ27">
            <v>0</v>
          </cell>
          <cell r="AR27">
            <v>0</v>
          </cell>
          <cell r="AS27">
            <v>0</v>
          </cell>
          <cell r="AT27">
            <v>0</v>
          </cell>
          <cell r="AU27">
            <v>0</v>
          </cell>
          <cell r="AV27">
            <v>0</v>
          </cell>
          <cell r="AW27">
            <v>0</v>
          </cell>
          <cell r="AX27">
            <v>0</v>
          </cell>
          <cell r="AZ27">
            <v>0</v>
          </cell>
          <cell r="BD27">
            <v>2165.8136454085543</v>
          </cell>
          <cell r="BE27">
            <v>4.5711378786053913</v>
          </cell>
          <cell r="BH27">
            <v>316063.81364540855</v>
          </cell>
          <cell r="BI27">
            <v>348469</v>
          </cell>
          <cell r="BJ27">
            <v>0</v>
          </cell>
          <cell r="BK27">
            <v>0</v>
          </cell>
          <cell r="BL27">
            <v>0</v>
          </cell>
          <cell r="BM27">
            <v>0</v>
          </cell>
          <cell r="BN27">
            <v>0</v>
          </cell>
          <cell r="BO27">
            <v>0</v>
          </cell>
          <cell r="BP27">
            <v>0</v>
          </cell>
          <cell r="BQ27">
            <v>0</v>
          </cell>
          <cell r="BR27">
            <v>0</v>
          </cell>
          <cell r="BS27">
            <v>0</v>
          </cell>
          <cell r="BT27">
            <v>0</v>
          </cell>
          <cell r="BU27">
            <v>0</v>
          </cell>
          <cell r="BW27">
            <v>32405.186354591453</v>
          </cell>
          <cell r="BX27">
            <v>10.252735351395458</v>
          </cell>
          <cell r="BZ27">
            <v>-18</v>
          </cell>
        </row>
        <row r="28">
          <cell r="A28">
            <v>19</v>
          </cell>
          <cell r="B28" t="str">
            <v>AYER</v>
          </cell>
          <cell r="C28">
            <v>0</v>
          </cell>
          <cell r="D28">
            <v>0</v>
          </cell>
          <cell r="E28">
            <v>0</v>
          </cell>
          <cell r="F28">
            <v>0</v>
          </cell>
          <cell r="G28">
            <v>0</v>
          </cell>
          <cell r="H28">
            <v>0</v>
          </cell>
          <cell r="I28">
            <v>0</v>
          </cell>
          <cell r="J28">
            <v>0</v>
          </cell>
          <cell r="K28">
            <v>0</v>
          </cell>
          <cell r="L28">
            <v>0</v>
          </cell>
          <cell r="M28">
            <v>0</v>
          </cell>
          <cell r="N28">
            <v>0</v>
          </cell>
          <cell r="R28">
            <v>0</v>
          </cell>
          <cell r="S28" t="str">
            <v>--</v>
          </cell>
          <cell r="V28">
            <v>0</v>
          </cell>
          <cell r="W28">
            <v>0</v>
          </cell>
          <cell r="X28">
            <v>0</v>
          </cell>
          <cell r="Y28">
            <v>0</v>
          </cell>
          <cell r="Z28">
            <v>0</v>
          </cell>
          <cell r="AA28">
            <v>0</v>
          </cell>
          <cell r="AB28">
            <v>0</v>
          </cell>
          <cell r="AC28">
            <v>0</v>
          </cell>
          <cell r="AD28">
            <v>0</v>
          </cell>
          <cell r="AE28">
            <v>0</v>
          </cell>
          <cell r="AG28">
            <v>0</v>
          </cell>
          <cell r="AK28">
            <v>0</v>
          </cell>
          <cell r="AL28" t="str">
            <v>--</v>
          </cell>
          <cell r="AM28" t="str">
            <v>--</v>
          </cell>
          <cell r="AO28">
            <v>0</v>
          </cell>
          <cell r="AP28">
            <v>0</v>
          </cell>
          <cell r="AQ28">
            <v>0</v>
          </cell>
          <cell r="AR28">
            <v>0</v>
          </cell>
          <cell r="AS28">
            <v>0</v>
          </cell>
          <cell r="AT28">
            <v>0</v>
          </cell>
          <cell r="AU28">
            <v>0</v>
          </cell>
          <cell r="AV28">
            <v>0</v>
          </cell>
          <cell r="AW28">
            <v>0</v>
          </cell>
          <cell r="AX28">
            <v>0</v>
          </cell>
          <cell r="AZ28">
            <v>0</v>
          </cell>
          <cell r="BD28">
            <v>0</v>
          </cell>
          <cell r="BE28" t="str">
            <v>--</v>
          </cell>
          <cell r="BH28">
            <v>0</v>
          </cell>
          <cell r="BI28">
            <v>0</v>
          </cell>
          <cell r="BJ28">
            <v>0</v>
          </cell>
          <cell r="BK28">
            <v>0</v>
          </cell>
          <cell r="BL28">
            <v>0</v>
          </cell>
          <cell r="BM28">
            <v>0</v>
          </cell>
          <cell r="BN28">
            <v>0</v>
          </cell>
          <cell r="BO28">
            <v>0</v>
          </cell>
          <cell r="BP28">
            <v>0</v>
          </cell>
          <cell r="BQ28">
            <v>0</v>
          </cell>
          <cell r="BR28">
            <v>0</v>
          </cell>
          <cell r="BS28">
            <v>0</v>
          </cell>
          <cell r="BT28">
            <v>0</v>
          </cell>
          <cell r="BU28">
            <v>0</v>
          </cell>
          <cell r="BW28">
            <v>0</v>
          </cell>
          <cell r="BX28" t="str">
            <v>--</v>
          </cell>
          <cell r="BZ28">
            <v>-19</v>
          </cell>
        </row>
        <row r="29">
          <cell r="A29">
            <v>20</v>
          </cell>
          <cell r="B29" t="str">
            <v>BARNSTABLE</v>
          </cell>
          <cell r="C29">
            <v>333</v>
          </cell>
          <cell r="D29">
            <v>336.30256664157184</v>
          </cell>
          <cell r="E29">
            <v>0</v>
          </cell>
          <cell r="F29">
            <v>0</v>
          </cell>
          <cell r="G29">
            <v>0</v>
          </cell>
          <cell r="H29">
            <v>0</v>
          </cell>
          <cell r="I29">
            <v>0</v>
          </cell>
          <cell r="J29">
            <v>0</v>
          </cell>
          <cell r="K29">
            <v>0</v>
          </cell>
          <cell r="L29">
            <v>0</v>
          </cell>
          <cell r="M29">
            <v>0</v>
          </cell>
          <cell r="N29">
            <v>0</v>
          </cell>
          <cell r="R29">
            <v>3.3025666415718433</v>
          </cell>
          <cell r="S29">
            <v>0.99176175422577284</v>
          </cell>
          <cell r="V29">
            <v>5285053</v>
          </cell>
          <cell r="W29">
            <v>6025534</v>
          </cell>
          <cell r="X29">
            <v>0</v>
          </cell>
          <cell r="Y29">
            <v>0</v>
          </cell>
          <cell r="Z29">
            <v>0</v>
          </cell>
          <cell r="AA29">
            <v>0</v>
          </cell>
          <cell r="AB29">
            <v>0</v>
          </cell>
          <cell r="AC29">
            <v>0</v>
          </cell>
          <cell r="AD29">
            <v>0</v>
          </cell>
          <cell r="AE29">
            <v>0</v>
          </cell>
          <cell r="AG29">
            <v>0</v>
          </cell>
          <cell r="AK29">
            <v>740481</v>
          </cell>
          <cell r="AL29">
            <v>14.010852871295709</v>
          </cell>
          <cell r="AM29">
            <v>13.019091117069937</v>
          </cell>
          <cell r="AO29">
            <v>1574042.707873208</v>
          </cell>
          <cell r="AP29">
            <v>1523760.4624555025</v>
          </cell>
          <cell r="AQ29">
            <v>0</v>
          </cell>
          <cell r="AR29">
            <v>0</v>
          </cell>
          <cell r="AS29">
            <v>0</v>
          </cell>
          <cell r="AT29">
            <v>0</v>
          </cell>
          <cell r="AU29">
            <v>0</v>
          </cell>
          <cell r="AV29">
            <v>0</v>
          </cell>
          <cell r="AW29">
            <v>0</v>
          </cell>
          <cell r="AX29">
            <v>0</v>
          </cell>
          <cell r="AZ29">
            <v>0</v>
          </cell>
          <cell r="BD29">
            <v>-50282.245417705504</v>
          </cell>
          <cell r="BE29">
            <v>-3.1944651289446346</v>
          </cell>
          <cell r="BH29">
            <v>3711010.292126792</v>
          </cell>
          <cell r="BI29">
            <v>4501773.5375444973</v>
          </cell>
          <cell r="BJ29">
            <v>0</v>
          </cell>
          <cell r="BK29">
            <v>0</v>
          </cell>
          <cell r="BL29">
            <v>0</v>
          </cell>
          <cell r="BM29">
            <v>0</v>
          </cell>
          <cell r="BN29">
            <v>0</v>
          </cell>
          <cell r="BO29">
            <v>0</v>
          </cell>
          <cell r="BP29">
            <v>0</v>
          </cell>
          <cell r="BQ29">
            <v>0</v>
          </cell>
          <cell r="BR29">
            <v>0</v>
          </cell>
          <cell r="BS29">
            <v>0</v>
          </cell>
          <cell r="BT29">
            <v>0</v>
          </cell>
          <cell r="BU29">
            <v>0</v>
          </cell>
          <cell r="BW29">
            <v>790763.24541770527</v>
          </cell>
          <cell r="BX29">
            <v>21.308570528499303</v>
          </cell>
          <cell r="BZ29">
            <v>-20</v>
          </cell>
        </row>
        <row r="30">
          <cell r="A30">
            <v>21</v>
          </cell>
          <cell r="B30" t="str">
            <v>BARRE</v>
          </cell>
          <cell r="C30">
            <v>0</v>
          </cell>
          <cell r="D30">
            <v>0</v>
          </cell>
          <cell r="E30">
            <v>0</v>
          </cell>
          <cell r="F30">
            <v>0</v>
          </cell>
          <cell r="G30">
            <v>0</v>
          </cell>
          <cell r="H30">
            <v>0</v>
          </cell>
          <cell r="I30">
            <v>0</v>
          </cell>
          <cell r="J30">
            <v>0</v>
          </cell>
          <cell r="K30">
            <v>0</v>
          </cell>
          <cell r="L30">
            <v>0</v>
          </cell>
          <cell r="M30">
            <v>0</v>
          </cell>
          <cell r="N30">
            <v>0</v>
          </cell>
          <cell r="R30">
            <v>0</v>
          </cell>
          <cell r="S30" t="str">
            <v>--</v>
          </cell>
          <cell r="V30">
            <v>0</v>
          </cell>
          <cell r="W30">
            <v>0</v>
          </cell>
          <cell r="X30">
            <v>0</v>
          </cell>
          <cell r="Y30">
            <v>0</v>
          </cell>
          <cell r="Z30">
            <v>0</v>
          </cell>
          <cell r="AA30">
            <v>0</v>
          </cell>
          <cell r="AB30">
            <v>0</v>
          </cell>
          <cell r="AC30">
            <v>0</v>
          </cell>
          <cell r="AD30">
            <v>0</v>
          </cell>
          <cell r="AE30">
            <v>0</v>
          </cell>
          <cell r="AG30">
            <v>0</v>
          </cell>
          <cell r="AK30">
            <v>0</v>
          </cell>
          <cell r="AL30" t="str">
            <v>--</v>
          </cell>
          <cell r="AM30" t="str">
            <v>--</v>
          </cell>
          <cell r="AO30">
            <v>0</v>
          </cell>
          <cell r="AP30">
            <v>0</v>
          </cell>
          <cell r="AQ30">
            <v>0</v>
          </cell>
          <cell r="AR30">
            <v>0</v>
          </cell>
          <cell r="AS30">
            <v>0</v>
          </cell>
          <cell r="AT30">
            <v>0</v>
          </cell>
          <cell r="AU30">
            <v>0</v>
          </cell>
          <cell r="AV30">
            <v>0</v>
          </cell>
          <cell r="AW30">
            <v>0</v>
          </cell>
          <cell r="AX30">
            <v>0</v>
          </cell>
          <cell r="AZ30">
            <v>0</v>
          </cell>
          <cell r="BD30">
            <v>0</v>
          </cell>
          <cell r="BE30" t="str">
            <v>--</v>
          </cell>
          <cell r="BH30">
            <v>0</v>
          </cell>
          <cell r="BI30">
            <v>0</v>
          </cell>
          <cell r="BJ30">
            <v>0</v>
          </cell>
          <cell r="BK30">
            <v>0</v>
          </cell>
          <cell r="BL30">
            <v>0</v>
          </cell>
          <cell r="BM30">
            <v>0</v>
          </cell>
          <cell r="BN30">
            <v>0</v>
          </cell>
          <cell r="BO30">
            <v>0</v>
          </cell>
          <cell r="BP30">
            <v>0</v>
          </cell>
          <cell r="BQ30">
            <v>0</v>
          </cell>
          <cell r="BR30">
            <v>0</v>
          </cell>
          <cell r="BS30">
            <v>0</v>
          </cell>
          <cell r="BT30">
            <v>0</v>
          </cell>
          <cell r="BU30">
            <v>0</v>
          </cell>
          <cell r="BW30">
            <v>0</v>
          </cell>
          <cell r="BX30" t="str">
            <v>--</v>
          </cell>
          <cell r="BZ30">
            <v>-21</v>
          </cell>
        </row>
        <row r="31">
          <cell r="A31">
            <v>22</v>
          </cell>
          <cell r="B31" t="str">
            <v>BECKET</v>
          </cell>
          <cell r="C31">
            <v>0</v>
          </cell>
          <cell r="D31">
            <v>0</v>
          </cell>
          <cell r="E31">
            <v>0</v>
          </cell>
          <cell r="F31">
            <v>0</v>
          </cell>
          <cell r="G31">
            <v>0</v>
          </cell>
          <cell r="H31">
            <v>0</v>
          </cell>
          <cell r="I31">
            <v>0</v>
          </cell>
          <cell r="J31">
            <v>0</v>
          </cell>
          <cell r="K31">
            <v>0</v>
          </cell>
          <cell r="L31">
            <v>0</v>
          </cell>
          <cell r="M31">
            <v>0</v>
          </cell>
          <cell r="N31">
            <v>0</v>
          </cell>
          <cell r="R31">
            <v>0</v>
          </cell>
          <cell r="S31" t="str">
            <v>--</v>
          </cell>
          <cell r="V31">
            <v>0</v>
          </cell>
          <cell r="W31">
            <v>0</v>
          </cell>
          <cell r="X31">
            <v>0</v>
          </cell>
          <cell r="Y31">
            <v>0</v>
          </cell>
          <cell r="Z31">
            <v>0</v>
          </cell>
          <cell r="AA31">
            <v>0</v>
          </cell>
          <cell r="AB31">
            <v>0</v>
          </cell>
          <cell r="AC31">
            <v>0</v>
          </cell>
          <cell r="AD31">
            <v>0</v>
          </cell>
          <cell r="AE31">
            <v>0</v>
          </cell>
          <cell r="AG31">
            <v>0</v>
          </cell>
          <cell r="AK31">
            <v>0</v>
          </cell>
          <cell r="AL31" t="str">
            <v>--</v>
          </cell>
          <cell r="AM31" t="str">
            <v>--</v>
          </cell>
          <cell r="AO31">
            <v>0</v>
          </cell>
          <cell r="AP31">
            <v>0</v>
          </cell>
          <cell r="AQ31">
            <v>0</v>
          </cell>
          <cell r="AR31">
            <v>0</v>
          </cell>
          <cell r="AS31">
            <v>0</v>
          </cell>
          <cell r="AT31">
            <v>0</v>
          </cell>
          <cell r="AU31">
            <v>0</v>
          </cell>
          <cell r="AV31">
            <v>0</v>
          </cell>
          <cell r="AW31">
            <v>0</v>
          </cell>
          <cell r="AX31">
            <v>0</v>
          </cell>
          <cell r="AZ31">
            <v>0</v>
          </cell>
          <cell r="BD31">
            <v>0</v>
          </cell>
          <cell r="BE31" t="str">
            <v>--</v>
          </cell>
          <cell r="BH31">
            <v>0</v>
          </cell>
          <cell r="BI31">
            <v>0</v>
          </cell>
          <cell r="BJ31">
            <v>0</v>
          </cell>
          <cell r="BK31">
            <v>0</v>
          </cell>
          <cell r="BL31">
            <v>0</v>
          </cell>
          <cell r="BM31">
            <v>0</v>
          </cell>
          <cell r="BN31">
            <v>0</v>
          </cell>
          <cell r="BO31">
            <v>0</v>
          </cell>
          <cell r="BP31">
            <v>0</v>
          </cell>
          <cell r="BQ31">
            <v>0</v>
          </cell>
          <cell r="BR31">
            <v>0</v>
          </cell>
          <cell r="BS31">
            <v>0</v>
          </cell>
          <cell r="BT31">
            <v>0</v>
          </cell>
          <cell r="BU31">
            <v>0</v>
          </cell>
          <cell r="BW31">
            <v>0</v>
          </cell>
          <cell r="BX31" t="str">
            <v>--</v>
          </cell>
          <cell r="BZ31">
            <v>-22</v>
          </cell>
        </row>
        <row r="32">
          <cell r="A32">
            <v>23</v>
          </cell>
          <cell r="B32" t="str">
            <v>BEDFORD</v>
          </cell>
          <cell r="C32">
            <v>2</v>
          </cell>
          <cell r="D32">
            <v>2.0435687001248062</v>
          </cell>
          <cell r="E32">
            <v>0</v>
          </cell>
          <cell r="F32">
            <v>0</v>
          </cell>
          <cell r="G32">
            <v>0</v>
          </cell>
          <cell r="H32">
            <v>0</v>
          </cell>
          <cell r="I32">
            <v>0</v>
          </cell>
          <cell r="J32">
            <v>0</v>
          </cell>
          <cell r="K32">
            <v>0</v>
          </cell>
          <cell r="L32">
            <v>0</v>
          </cell>
          <cell r="M32">
            <v>0</v>
          </cell>
          <cell r="N32">
            <v>0</v>
          </cell>
          <cell r="R32">
            <v>4.3568700124806181E-2</v>
          </cell>
          <cell r="S32">
            <v>2.1784350062403091</v>
          </cell>
          <cell r="V32">
            <v>41820</v>
          </cell>
          <cell r="W32">
            <v>44344</v>
          </cell>
          <cell r="X32">
            <v>0</v>
          </cell>
          <cell r="Y32">
            <v>0</v>
          </cell>
          <cell r="Z32">
            <v>0</v>
          </cell>
          <cell r="AA32">
            <v>0</v>
          </cell>
          <cell r="AB32">
            <v>0</v>
          </cell>
          <cell r="AC32">
            <v>0</v>
          </cell>
          <cell r="AD32">
            <v>0</v>
          </cell>
          <cell r="AE32">
            <v>0</v>
          </cell>
          <cell r="AG32">
            <v>0</v>
          </cell>
          <cell r="AK32">
            <v>2524</v>
          </cell>
          <cell r="AL32">
            <v>6.0353897656623579</v>
          </cell>
          <cell r="AM32">
            <v>3.8569547594220488</v>
          </cell>
          <cell r="AO32">
            <v>30083.201174160102</v>
          </cell>
          <cell r="AP32">
            <v>16725.598229079103</v>
          </cell>
          <cell r="AQ32">
            <v>0</v>
          </cell>
          <cell r="AR32">
            <v>0</v>
          </cell>
          <cell r="AS32">
            <v>0</v>
          </cell>
          <cell r="AT32">
            <v>0</v>
          </cell>
          <cell r="AU32">
            <v>0</v>
          </cell>
          <cell r="AV32">
            <v>0</v>
          </cell>
          <cell r="AW32">
            <v>0</v>
          </cell>
          <cell r="AX32">
            <v>0</v>
          </cell>
          <cell r="AZ32">
            <v>0</v>
          </cell>
          <cell r="BD32">
            <v>-13357.602945080998</v>
          </cell>
          <cell r="BE32">
            <v>-44.402199312998917</v>
          </cell>
          <cell r="BH32">
            <v>11736.798825839898</v>
          </cell>
          <cell r="BI32">
            <v>27618.401770920897</v>
          </cell>
          <cell r="BJ32">
            <v>0</v>
          </cell>
          <cell r="BK32">
            <v>0</v>
          </cell>
          <cell r="BL32">
            <v>0</v>
          </cell>
          <cell r="BM32">
            <v>0</v>
          </cell>
          <cell r="BN32">
            <v>0</v>
          </cell>
          <cell r="BO32">
            <v>0</v>
          </cell>
          <cell r="BP32">
            <v>0</v>
          </cell>
          <cell r="BQ32">
            <v>0</v>
          </cell>
          <cell r="BR32">
            <v>0</v>
          </cell>
          <cell r="BS32">
            <v>0</v>
          </cell>
          <cell r="BT32">
            <v>0</v>
          </cell>
          <cell r="BU32">
            <v>0</v>
          </cell>
          <cell r="BW32">
            <v>15881.602945080998</v>
          </cell>
          <cell r="BX32">
            <v>135.31460478061396</v>
          </cell>
          <cell r="BZ32">
            <v>-23</v>
          </cell>
        </row>
        <row r="33">
          <cell r="A33">
            <v>24</v>
          </cell>
          <cell r="B33" t="str">
            <v>BELCHERTOWN</v>
          </cell>
          <cell r="C33">
            <v>46</v>
          </cell>
          <cell r="D33">
            <v>46.514326828406269</v>
          </cell>
          <cell r="E33">
            <v>0</v>
          </cell>
          <cell r="F33">
            <v>0</v>
          </cell>
          <cell r="G33">
            <v>0</v>
          </cell>
          <cell r="H33">
            <v>0</v>
          </cell>
          <cell r="I33">
            <v>0</v>
          </cell>
          <cell r="J33">
            <v>0</v>
          </cell>
          <cell r="K33">
            <v>0</v>
          </cell>
          <cell r="L33">
            <v>0</v>
          </cell>
          <cell r="M33">
            <v>0</v>
          </cell>
          <cell r="N33">
            <v>0</v>
          </cell>
          <cell r="R33">
            <v>0.51432682840626853</v>
          </cell>
          <cell r="S33">
            <v>1.1181018008831867</v>
          </cell>
          <cell r="V33">
            <v>680282</v>
          </cell>
          <cell r="W33">
            <v>732740</v>
          </cell>
          <cell r="X33">
            <v>0</v>
          </cell>
          <cell r="Y33">
            <v>0</v>
          </cell>
          <cell r="Z33">
            <v>0</v>
          </cell>
          <cell r="AA33">
            <v>0</v>
          </cell>
          <cell r="AB33">
            <v>0</v>
          </cell>
          <cell r="AC33">
            <v>0</v>
          </cell>
          <cell r="AD33">
            <v>0</v>
          </cell>
          <cell r="AE33">
            <v>0</v>
          </cell>
          <cell r="AG33">
            <v>0</v>
          </cell>
          <cell r="AK33">
            <v>52458</v>
          </cell>
          <cell r="AL33">
            <v>7.7112138789501961</v>
          </cell>
          <cell r="AM33">
            <v>6.5931120780670094</v>
          </cell>
          <cell r="AO33">
            <v>92247.534442656703</v>
          </cell>
          <cell r="AP33">
            <v>123560.58068196994</v>
          </cell>
          <cell r="AQ33">
            <v>0</v>
          </cell>
          <cell r="AR33">
            <v>0</v>
          </cell>
          <cell r="AS33">
            <v>0</v>
          </cell>
          <cell r="AT33">
            <v>0</v>
          </cell>
          <cell r="AU33">
            <v>0</v>
          </cell>
          <cell r="AV33">
            <v>0</v>
          </cell>
          <cell r="AW33">
            <v>0</v>
          </cell>
          <cell r="AX33">
            <v>0</v>
          </cell>
          <cell r="AZ33">
            <v>0</v>
          </cell>
          <cell r="BD33">
            <v>31313.046239313233</v>
          </cell>
          <cell r="BE33">
            <v>33.944588794162492</v>
          </cell>
          <cell r="BH33">
            <v>588034.46555734333</v>
          </cell>
          <cell r="BI33">
            <v>609179.41931803012</v>
          </cell>
          <cell r="BJ33">
            <v>0</v>
          </cell>
          <cell r="BK33">
            <v>0</v>
          </cell>
          <cell r="BL33">
            <v>0</v>
          </cell>
          <cell r="BM33">
            <v>0</v>
          </cell>
          <cell r="BN33">
            <v>0</v>
          </cell>
          <cell r="BO33">
            <v>0</v>
          </cell>
          <cell r="BP33">
            <v>0</v>
          </cell>
          <cell r="BQ33">
            <v>0</v>
          </cell>
          <cell r="BR33">
            <v>0</v>
          </cell>
          <cell r="BS33">
            <v>0</v>
          </cell>
          <cell r="BT33">
            <v>0</v>
          </cell>
          <cell r="BU33">
            <v>0</v>
          </cell>
          <cell r="BW33">
            <v>21144.953760686796</v>
          </cell>
          <cell r="BX33">
            <v>3.5958698000202238</v>
          </cell>
          <cell r="BZ33">
            <v>-24</v>
          </cell>
        </row>
        <row r="34">
          <cell r="A34">
            <v>25</v>
          </cell>
          <cell r="B34" t="str">
            <v>BELLINGHAM</v>
          </cell>
          <cell r="C34">
            <v>163</v>
          </cell>
          <cell r="D34">
            <v>173.11172453982289</v>
          </cell>
          <cell r="E34">
            <v>0</v>
          </cell>
          <cell r="F34">
            <v>0</v>
          </cell>
          <cell r="G34">
            <v>0</v>
          </cell>
          <cell r="H34">
            <v>0</v>
          </cell>
          <cell r="I34">
            <v>0</v>
          </cell>
          <cell r="J34">
            <v>0</v>
          </cell>
          <cell r="K34">
            <v>0</v>
          </cell>
          <cell r="L34">
            <v>0</v>
          </cell>
          <cell r="M34">
            <v>0</v>
          </cell>
          <cell r="N34">
            <v>0</v>
          </cell>
          <cell r="R34">
            <v>10.111724539822887</v>
          </cell>
          <cell r="S34">
            <v>6.2035119876214129</v>
          </cell>
          <cell r="V34">
            <v>2783633</v>
          </cell>
          <cell r="W34">
            <v>3251757</v>
          </cell>
          <cell r="X34">
            <v>0</v>
          </cell>
          <cell r="Y34">
            <v>0</v>
          </cell>
          <cell r="Z34">
            <v>0</v>
          </cell>
          <cell r="AA34">
            <v>0</v>
          </cell>
          <cell r="AB34">
            <v>0</v>
          </cell>
          <cell r="AC34">
            <v>0</v>
          </cell>
          <cell r="AD34">
            <v>0</v>
          </cell>
          <cell r="AE34">
            <v>0</v>
          </cell>
          <cell r="AG34">
            <v>0</v>
          </cell>
          <cell r="AK34">
            <v>468124</v>
          </cell>
          <cell r="AL34">
            <v>16.817015748843332</v>
          </cell>
          <cell r="AM34">
            <v>10.613503761221919</v>
          </cell>
          <cell r="AO34">
            <v>858401.30214067921</v>
          </cell>
          <cell r="AP34">
            <v>851887.21563774289</v>
          </cell>
          <cell r="AQ34">
            <v>0</v>
          </cell>
          <cell r="AR34">
            <v>0</v>
          </cell>
          <cell r="AS34">
            <v>0</v>
          </cell>
          <cell r="AT34">
            <v>0</v>
          </cell>
          <cell r="AU34">
            <v>0</v>
          </cell>
          <cell r="AV34">
            <v>0</v>
          </cell>
          <cell r="AW34">
            <v>0</v>
          </cell>
          <cell r="AX34">
            <v>0</v>
          </cell>
          <cell r="AZ34">
            <v>0</v>
          </cell>
          <cell r="BD34">
            <v>-6514.0865029363194</v>
          </cell>
          <cell r="BE34">
            <v>-0.75886260734827626</v>
          </cell>
          <cell r="BH34">
            <v>1925231.6978593208</v>
          </cell>
          <cell r="BI34">
            <v>2399869.784362257</v>
          </cell>
          <cell r="BJ34">
            <v>0</v>
          </cell>
          <cell r="BK34">
            <v>0</v>
          </cell>
          <cell r="BL34">
            <v>0</v>
          </cell>
          <cell r="BM34">
            <v>0</v>
          </cell>
          <cell r="BN34">
            <v>0</v>
          </cell>
          <cell r="BO34">
            <v>0</v>
          </cell>
          <cell r="BP34">
            <v>0</v>
          </cell>
          <cell r="BQ34">
            <v>0</v>
          </cell>
          <cell r="BR34">
            <v>0</v>
          </cell>
          <cell r="BS34">
            <v>0</v>
          </cell>
          <cell r="BT34">
            <v>0</v>
          </cell>
          <cell r="BU34">
            <v>0</v>
          </cell>
          <cell r="BW34">
            <v>474638.0865029362</v>
          </cell>
          <cell r="BX34">
            <v>24.653556609871409</v>
          </cell>
          <cell r="BZ34">
            <v>-25</v>
          </cell>
        </row>
        <row r="35">
          <cell r="A35">
            <v>26</v>
          </cell>
          <cell r="B35" t="str">
            <v>BELMONT</v>
          </cell>
          <cell r="C35">
            <v>4</v>
          </cell>
          <cell r="D35">
            <v>4.1987886317751206</v>
          </cell>
          <cell r="E35">
            <v>0</v>
          </cell>
          <cell r="F35">
            <v>0</v>
          </cell>
          <cell r="G35">
            <v>0</v>
          </cell>
          <cell r="H35">
            <v>0</v>
          </cell>
          <cell r="I35">
            <v>0</v>
          </cell>
          <cell r="J35">
            <v>0</v>
          </cell>
          <cell r="K35">
            <v>0</v>
          </cell>
          <cell r="L35">
            <v>0</v>
          </cell>
          <cell r="M35">
            <v>0</v>
          </cell>
          <cell r="N35">
            <v>0</v>
          </cell>
          <cell r="R35">
            <v>0.19878863177512063</v>
          </cell>
          <cell r="S35">
            <v>4.9697157943780157</v>
          </cell>
          <cell r="V35">
            <v>80094</v>
          </cell>
          <cell r="W35">
            <v>79692</v>
          </cell>
          <cell r="X35">
            <v>0</v>
          </cell>
          <cell r="Y35">
            <v>0</v>
          </cell>
          <cell r="Z35">
            <v>0</v>
          </cell>
          <cell r="AA35">
            <v>0</v>
          </cell>
          <cell r="AB35">
            <v>0</v>
          </cell>
          <cell r="AC35">
            <v>0</v>
          </cell>
          <cell r="AD35">
            <v>0</v>
          </cell>
          <cell r="AE35">
            <v>0</v>
          </cell>
          <cell r="AG35">
            <v>0</v>
          </cell>
          <cell r="AK35">
            <v>-402</v>
          </cell>
          <cell r="AL35">
            <v>-0.50191025544984447</v>
          </cell>
          <cell r="AM35">
            <v>-5.4716260498278597</v>
          </cell>
          <cell r="AO35">
            <v>38109.434583335809</v>
          </cell>
          <cell r="AP35">
            <v>16258.634060613587</v>
          </cell>
          <cell r="AQ35">
            <v>0</v>
          </cell>
          <cell r="AR35">
            <v>0</v>
          </cell>
          <cell r="AS35">
            <v>0</v>
          </cell>
          <cell r="AT35">
            <v>0</v>
          </cell>
          <cell r="AU35">
            <v>0</v>
          </cell>
          <cell r="AV35">
            <v>0</v>
          </cell>
          <cell r="AW35">
            <v>0</v>
          </cell>
          <cell r="AX35">
            <v>0</v>
          </cell>
          <cell r="AZ35">
            <v>0</v>
          </cell>
          <cell r="BD35">
            <v>-21850.800522722224</v>
          </cell>
          <cell r="BE35">
            <v>-57.336984296998637</v>
          </cell>
          <cell r="BH35">
            <v>41984.565416664191</v>
          </cell>
          <cell r="BI35">
            <v>63433.365939386415</v>
          </cell>
          <cell r="BJ35">
            <v>0</v>
          </cell>
          <cell r="BK35">
            <v>0</v>
          </cell>
          <cell r="BL35">
            <v>0</v>
          </cell>
          <cell r="BM35">
            <v>0</v>
          </cell>
          <cell r="BN35">
            <v>0</v>
          </cell>
          <cell r="BO35">
            <v>0</v>
          </cell>
          <cell r="BP35">
            <v>0</v>
          </cell>
          <cell r="BQ35">
            <v>0</v>
          </cell>
          <cell r="BR35">
            <v>0</v>
          </cell>
          <cell r="BS35">
            <v>0</v>
          </cell>
          <cell r="BT35">
            <v>0</v>
          </cell>
          <cell r="BU35">
            <v>0</v>
          </cell>
          <cell r="BW35">
            <v>21448.800522722224</v>
          </cell>
          <cell r="BX35">
            <v>51.087346766268851</v>
          </cell>
          <cell r="BZ35">
            <v>-26</v>
          </cell>
        </row>
        <row r="36">
          <cell r="A36">
            <v>27</v>
          </cell>
          <cell r="B36" t="str">
            <v>BERKLEY</v>
          </cell>
          <cell r="C36">
            <v>1</v>
          </cell>
          <cell r="D36">
            <v>1.0065127294256957</v>
          </cell>
          <cell r="E36">
            <v>0</v>
          </cell>
          <cell r="F36">
            <v>0</v>
          </cell>
          <cell r="G36">
            <v>0</v>
          </cell>
          <cell r="H36">
            <v>0</v>
          </cell>
          <cell r="I36">
            <v>0</v>
          </cell>
          <cell r="J36">
            <v>0</v>
          </cell>
          <cell r="K36">
            <v>0</v>
          </cell>
          <cell r="L36">
            <v>0</v>
          </cell>
          <cell r="M36">
            <v>0</v>
          </cell>
          <cell r="N36">
            <v>0</v>
          </cell>
          <cell r="R36">
            <v>6.5127294256956958E-3</v>
          </cell>
          <cell r="S36">
            <v>0.65127294256956958</v>
          </cell>
          <cell r="V36">
            <v>12976</v>
          </cell>
          <cell r="W36">
            <v>19683</v>
          </cell>
          <cell r="X36">
            <v>0</v>
          </cell>
          <cell r="Y36">
            <v>0</v>
          </cell>
          <cell r="Z36">
            <v>0</v>
          </cell>
          <cell r="AA36">
            <v>0</v>
          </cell>
          <cell r="AB36">
            <v>0</v>
          </cell>
          <cell r="AC36">
            <v>0</v>
          </cell>
          <cell r="AD36">
            <v>0</v>
          </cell>
          <cell r="AE36">
            <v>0</v>
          </cell>
          <cell r="AG36">
            <v>0</v>
          </cell>
          <cell r="AK36">
            <v>6707</v>
          </cell>
          <cell r="AL36">
            <v>51.687731196054251</v>
          </cell>
          <cell r="AM36">
            <v>51.036458253484682</v>
          </cell>
          <cell r="AO36">
            <v>15172.005193803245</v>
          </cell>
          <cell r="AP36">
            <v>7645</v>
          </cell>
          <cell r="AQ36">
            <v>0</v>
          </cell>
          <cell r="AR36">
            <v>0</v>
          </cell>
          <cell r="AS36">
            <v>0</v>
          </cell>
          <cell r="AT36">
            <v>0</v>
          </cell>
          <cell r="AU36">
            <v>0</v>
          </cell>
          <cell r="AV36">
            <v>0</v>
          </cell>
          <cell r="AW36">
            <v>0</v>
          </cell>
          <cell r="AX36">
            <v>0</v>
          </cell>
          <cell r="AZ36">
            <v>0</v>
          </cell>
          <cell r="BD36">
            <v>-7527.0051938032448</v>
          </cell>
          <cell r="BE36">
            <v>-49.611143007501248</v>
          </cell>
          <cell r="BH36">
            <v>-2196.0051938032448</v>
          </cell>
          <cell r="BI36">
            <v>12038</v>
          </cell>
          <cell r="BJ36">
            <v>0</v>
          </cell>
          <cell r="BK36">
            <v>0</v>
          </cell>
          <cell r="BL36">
            <v>0</v>
          </cell>
          <cell r="BM36">
            <v>0</v>
          </cell>
          <cell r="BN36">
            <v>0</v>
          </cell>
          <cell r="BO36">
            <v>0</v>
          </cell>
          <cell r="BP36">
            <v>0</v>
          </cell>
          <cell r="BQ36">
            <v>0</v>
          </cell>
          <cell r="BR36">
            <v>0</v>
          </cell>
          <cell r="BS36">
            <v>0</v>
          </cell>
          <cell r="BT36">
            <v>0</v>
          </cell>
          <cell r="BU36">
            <v>0</v>
          </cell>
          <cell r="BW36">
            <v>14234.005193803245</v>
          </cell>
          <cell r="BX36">
            <v>-648.17720987041378</v>
          </cell>
          <cell r="BZ36">
            <v>-27</v>
          </cell>
        </row>
        <row r="37">
          <cell r="A37">
            <v>28</v>
          </cell>
          <cell r="B37" t="str">
            <v>BERLIN</v>
          </cell>
          <cell r="C37">
            <v>0</v>
          </cell>
          <cell r="D37">
            <v>0</v>
          </cell>
          <cell r="E37">
            <v>0</v>
          </cell>
          <cell r="F37">
            <v>0</v>
          </cell>
          <cell r="G37">
            <v>0</v>
          </cell>
          <cell r="H37">
            <v>0</v>
          </cell>
          <cell r="I37">
            <v>0</v>
          </cell>
          <cell r="J37">
            <v>0</v>
          </cell>
          <cell r="K37">
            <v>0</v>
          </cell>
          <cell r="L37">
            <v>0</v>
          </cell>
          <cell r="M37">
            <v>0</v>
          </cell>
          <cell r="N37">
            <v>0</v>
          </cell>
          <cell r="R37">
            <v>0</v>
          </cell>
          <cell r="S37" t="str">
            <v>--</v>
          </cell>
          <cell r="V37">
            <v>0</v>
          </cell>
          <cell r="W37">
            <v>0</v>
          </cell>
          <cell r="X37">
            <v>0</v>
          </cell>
          <cell r="Y37">
            <v>0</v>
          </cell>
          <cell r="Z37">
            <v>0</v>
          </cell>
          <cell r="AA37">
            <v>0</v>
          </cell>
          <cell r="AB37">
            <v>0</v>
          </cell>
          <cell r="AC37">
            <v>0</v>
          </cell>
          <cell r="AD37">
            <v>0</v>
          </cell>
          <cell r="AE37">
            <v>0</v>
          </cell>
          <cell r="AG37">
            <v>0</v>
          </cell>
          <cell r="AK37">
            <v>0</v>
          </cell>
          <cell r="AL37" t="str">
            <v>--</v>
          </cell>
          <cell r="AM37" t="str">
            <v>--</v>
          </cell>
          <cell r="AO37">
            <v>0</v>
          </cell>
          <cell r="AP37">
            <v>0</v>
          </cell>
          <cell r="AQ37">
            <v>0</v>
          </cell>
          <cell r="AR37">
            <v>0</v>
          </cell>
          <cell r="AS37">
            <v>0</v>
          </cell>
          <cell r="AT37">
            <v>0</v>
          </cell>
          <cell r="AU37">
            <v>0</v>
          </cell>
          <cell r="AV37">
            <v>0</v>
          </cell>
          <cell r="AW37">
            <v>0</v>
          </cell>
          <cell r="AX37">
            <v>0</v>
          </cell>
          <cell r="AZ37">
            <v>0</v>
          </cell>
          <cell r="BD37">
            <v>0</v>
          </cell>
          <cell r="BE37" t="str">
            <v>--</v>
          </cell>
          <cell r="BH37">
            <v>0</v>
          </cell>
          <cell r="BI37">
            <v>0</v>
          </cell>
          <cell r="BJ37">
            <v>0</v>
          </cell>
          <cell r="BK37">
            <v>0</v>
          </cell>
          <cell r="BL37">
            <v>0</v>
          </cell>
          <cell r="BM37">
            <v>0</v>
          </cell>
          <cell r="BN37">
            <v>0</v>
          </cell>
          <cell r="BO37">
            <v>0</v>
          </cell>
          <cell r="BP37">
            <v>0</v>
          </cell>
          <cell r="BQ37">
            <v>0</v>
          </cell>
          <cell r="BR37">
            <v>0</v>
          </cell>
          <cell r="BS37">
            <v>0</v>
          </cell>
          <cell r="BT37">
            <v>0</v>
          </cell>
          <cell r="BU37">
            <v>0</v>
          </cell>
          <cell r="BW37">
            <v>0</v>
          </cell>
          <cell r="BX37" t="str">
            <v>--</v>
          </cell>
          <cell r="BZ37">
            <v>-28</v>
          </cell>
        </row>
        <row r="38">
          <cell r="A38">
            <v>29</v>
          </cell>
          <cell r="B38" t="str">
            <v>BERNARDSTON</v>
          </cell>
          <cell r="C38">
            <v>0</v>
          </cell>
          <cell r="D38">
            <v>0</v>
          </cell>
          <cell r="E38">
            <v>0</v>
          </cell>
          <cell r="F38">
            <v>0</v>
          </cell>
          <cell r="G38">
            <v>0</v>
          </cell>
          <cell r="H38">
            <v>0</v>
          </cell>
          <cell r="I38">
            <v>0</v>
          </cell>
          <cell r="J38">
            <v>0</v>
          </cell>
          <cell r="K38">
            <v>0</v>
          </cell>
          <cell r="L38">
            <v>0</v>
          </cell>
          <cell r="M38">
            <v>0</v>
          </cell>
          <cell r="N38">
            <v>0</v>
          </cell>
          <cell r="R38">
            <v>0</v>
          </cell>
          <cell r="S38" t="str">
            <v>--</v>
          </cell>
          <cell r="V38">
            <v>0</v>
          </cell>
          <cell r="W38">
            <v>0</v>
          </cell>
          <cell r="X38">
            <v>0</v>
          </cell>
          <cell r="Y38">
            <v>0</v>
          </cell>
          <cell r="Z38">
            <v>0</v>
          </cell>
          <cell r="AA38">
            <v>0</v>
          </cell>
          <cell r="AB38">
            <v>0</v>
          </cell>
          <cell r="AC38">
            <v>0</v>
          </cell>
          <cell r="AD38">
            <v>0</v>
          </cell>
          <cell r="AE38">
            <v>0</v>
          </cell>
          <cell r="AG38">
            <v>0</v>
          </cell>
          <cell r="AK38">
            <v>0</v>
          </cell>
          <cell r="AL38" t="str">
            <v>--</v>
          </cell>
          <cell r="AM38" t="str">
            <v>--</v>
          </cell>
          <cell r="AO38">
            <v>0</v>
          </cell>
          <cell r="AP38">
            <v>0</v>
          </cell>
          <cell r="AQ38">
            <v>0</v>
          </cell>
          <cell r="AR38">
            <v>0</v>
          </cell>
          <cell r="AS38">
            <v>0</v>
          </cell>
          <cell r="AT38">
            <v>0</v>
          </cell>
          <cell r="AU38">
            <v>0</v>
          </cell>
          <cell r="AV38">
            <v>0</v>
          </cell>
          <cell r="AW38">
            <v>0</v>
          </cell>
          <cell r="AX38">
            <v>0</v>
          </cell>
          <cell r="AZ38">
            <v>0</v>
          </cell>
          <cell r="BD38">
            <v>0</v>
          </cell>
          <cell r="BE38" t="str">
            <v>--</v>
          </cell>
          <cell r="BH38">
            <v>0</v>
          </cell>
          <cell r="BI38">
            <v>0</v>
          </cell>
          <cell r="BJ38">
            <v>0</v>
          </cell>
          <cell r="BK38">
            <v>0</v>
          </cell>
          <cell r="BL38">
            <v>0</v>
          </cell>
          <cell r="BM38">
            <v>0</v>
          </cell>
          <cell r="BN38">
            <v>0</v>
          </cell>
          <cell r="BO38">
            <v>0</v>
          </cell>
          <cell r="BP38">
            <v>0</v>
          </cell>
          <cell r="BQ38">
            <v>0</v>
          </cell>
          <cell r="BR38">
            <v>0</v>
          </cell>
          <cell r="BS38">
            <v>0</v>
          </cell>
          <cell r="BT38">
            <v>0</v>
          </cell>
          <cell r="BU38">
            <v>0</v>
          </cell>
          <cell r="BW38">
            <v>0</v>
          </cell>
          <cell r="BX38" t="str">
            <v>--</v>
          </cell>
          <cell r="BZ38">
            <v>-29</v>
          </cell>
        </row>
        <row r="39">
          <cell r="A39">
            <v>30</v>
          </cell>
          <cell r="B39" t="str">
            <v>BEVERLY</v>
          </cell>
          <cell r="C39">
            <v>11</v>
          </cell>
          <cell r="D39">
            <v>12.157236433369315</v>
          </cell>
          <cell r="E39">
            <v>0</v>
          </cell>
          <cell r="F39">
            <v>0</v>
          </cell>
          <cell r="G39">
            <v>0</v>
          </cell>
          <cell r="H39">
            <v>0</v>
          </cell>
          <cell r="I39">
            <v>0</v>
          </cell>
          <cell r="J39">
            <v>0</v>
          </cell>
          <cell r="K39">
            <v>0</v>
          </cell>
          <cell r="L39">
            <v>0</v>
          </cell>
          <cell r="M39">
            <v>0</v>
          </cell>
          <cell r="N39">
            <v>0</v>
          </cell>
          <cell r="R39">
            <v>1.1572364333693148</v>
          </cell>
          <cell r="S39">
            <v>10.520331212448308</v>
          </cell>
          <cell r="V39">
            <v>175621</v>
          </cell>
          <cell r="W39">
            <v>231530</v>
          </cell>
          <cell r="X39">
            <v>0</v>
          </cell>
          <cell r="Y39">
            <v>0</v>
          </cell>
          <cell r="Z39">
            <v>0</v>
          </cell>
          <cell r="AA39">
            <v>0</v>
          </cell>
          <cell r="AB39">
            <v>0</v>
          </cell>
          <cell r="AC39">
            <v>0</v>
          </cell>
          <cell r="AD39">
            <v>0</v>
          </cell>
          <cell r="AE39">
            <v>0</v>
          </cell>
          <cell r="AG39">
            <v>0</v>
          </cell>
          <cell r="AK39">
            <v>55909</v>
          </cell>
          <cell r="AL39">
            <v>31.835031118146475</v>
          </cell>
          <cell r="AM39">
            <v>21.314699905698166</v>
          </cell>
          <cell r="AO39">
            <v>40705</v>
          </cell>
          <cell r="AP39">
            <v>83643.453673229582</v>
          </cell>
          <cell r="AQ39">
            <v>0</v>
          </cell>
          <cell r="AR39">
            <v>0</v>
          </cell>
          <cell r="AS39">
            <v>0</v>
          </cell>
          <cell r="AT39">
            <v>0</v>
          </cell>
          <cell r="AU39">
            <v>0</v>
          </cell>
          <cell r="AV39">
            <v>0</v>
          </cell>
          <cell r="AW39">
            <v>0</v>
          </cell>
          <cell r="AX39">
            <v>0</v>
          </cell>
          <cell r="AZ39">
            <v>0</v>
          </cell>
          <cell r="BD39">
            <v>42938.453673229582</v>
          </cell>
          <cell r="BE39">
            <v>105.48692709305878</v>
          </cell>
          <cell r="BH39">
            <v>134916</v>
          </cell>
          <cell r="BI39">
            <v>147886.54632677042</v>
          </cell>
          <cell r="BJ39">
            <v>0</v>
          </cell>
          <cell r="BK39">
            <v>0</v>
          </cell>
          <cell r="BL39">
            <v>0</v>
          </cell>
          <cell r="BM39">
            <v>0</v>
          </cell>
          <cell r="BN39">
            <v>0</v>
          </cell>
          <cell r="BO39">
            <v>0</v>
          </cell>
          <cell r="BP39">
            <v>0</v>
          </cell>
          <cell r="BQ39">
            <v>0</v>
          </cell>
          <cell r="BR39">
            <v>0</v>
          </cell>
          <cell r="BS39">
            <v>0</v>
          </cell>
          <cell r="BT39">
            <v>0</v>
          </cell>
          <cell r="BU39">
            <v>0</v>
          </cell>
          <cell r="BW39">
            <v>12970.546326770418</v>
          </cell>
          <cell r="BX39">
            <v>9.6137940101770134</v>
          </cell>
          <cell r="BZ39">
            <v>-30</v>
          </cell>
        </row>
        <row r="40">
          <cell r="A40">
            <v>31</v>
          </cell>
          <cell r="B40" t="str">
            <v>BILLERICA</v>
          </cell>
          <cell r="C40">
            <v>86</v>
          </cell>
          <cell r="D40">
            <v>90.616559634173257</v>
          </cell>
          <cell r="E40">
            <v>0</v>
          </cell>
          <cell r="F40">
            <v>0</v>
          </cell>
          <cell r="G40">
            <v>0</v>
          </cell>
          <cell r="H40">
            <v>0</v>
          </cell>
          <cell r="I40">
            <v>0</v>
          </cell>
          <cell r="J40">
            <v>0</v>
          </cell>
          <cell r="K40">
            <v>0</v>
          </cell>
          <cell r="L40">
            <v>0</v>
          </cell>
          <cell r="M40">
            <v>0</v>
          </cell>
          <cell r="N40">
            <v>0</v>
          </cell>
          <cell r="R40">
            <v>4.6165596341732567</v>
          </cell>
          <cell r="S40">
            <v>5.3680925978758731</v>
          </cell>
          <cell r="V40">
            <v>1549190</v>
          </cell>
          <cell r="W40">
            <v>1788561</v>
          </cell>
          <cell r="X40">
            <v>0</v>
          </cell>
          <cell r="Y40">
            <v>0</v>
          </cell>
          <cell r="Z40">
            <v>0</v>
          </cell>
          <cell r="AA40">
            <v>0</v>
          </cell>
          <cell r="AB40">
            <v>0</v>
          </cell>
          <cell r="AC40">
            <v>0</v>
          </cell>
          <cell r="AD40">
            <v>0</v>
          </cell>
          <cell r="AE40">
            <v>0</v>
          </cell>
          <cell r="AG40">
            <v>0</v>
          </cell>
          <cell r="AK40">
            <v>239371</v>
          </cell>
          <cell r="AL40">
            <v>15.451364906822285</v>
          </cell>
          <cell r="AM40">
            <v>10.083272308946412</v>
          </cell>
          <cell r="AO40">
            <v>80546</v>
          </cell>
          <cell r="AP40">
            <v>319917</v>
          </cell>
          <cell r="AQ40">
            <v>0</v>
          </cell>
          <cell r="AR40">
            <v>0</v>
          </cell>
          <cell r="AS40">
            <v>0</v>
          </cell>
          <cell r="AT40">
            <v>0</v>
          </cell>
          <cell r="AU40">
            <v>0</v>
          </cell>
          <cell r="AV40">
            <v>0</v>
          </cell>
          <cell r="AW40">
            <v>0</v>
          </cell>
          <cell r="AX40">
            <v>0</v>
          </cell>
          <cell r="AZ40">
            <v>0</v>
          </cell>
          <cell r="BD40">
            <v>239371</v>
          </cell>
          <cell r="BE40">
            <v>297.18545924068235</v>
          </cell>
          <cell r="BH40">
            <v>1468644</v>
          </cell>
          <cell r="BI40">
            <v>1468644</v>
          </cell>
          <cell r="BJ40">
            <v>0</v>
          </cell>
          <cell r="BK40">
            <v>0</v>
          </cell>
          <cell r="BL40">
            <v>0</v>
          </cell>
          <cell r="BM40">
            <v>0</v>
          </cell>
          <cell r="BN40">
            <v>0</v>
          </cell>
          <cell r="BO40">
            <v>0</v>
          </cell>
          <cell r="BP40">
            <v>0</v>
          </cell>
          <cell r="BQ40">
            <v>0</v>
          </cell>
          <cell r="BR40">
            <v>0</v>
          </cell>
          <cell r="BS40">
            <v>0</v>
          </cell>
          <cell r="BT40">
            <v>0</v>
          </cell>
          <cell r="BU40">
            <v>0</v>
          </cell>
          <cell r="BW40">
            <v>0</v>
          </cell>
          <cell r="BX40">
            <v>0</v>
          </cell>
          <cell r="BZ40">
            <v>-31</v>
          </cell>
        </row>
        <row r="41">
          <cell r="A41">
            <v>32</v>
          </cell>
          <cell r="B41" t="str">
            <v>BLACKSTONE</v>
          </cell>
          <cell r="C41">
            <v>0</v>
          </cell>
          <cell r="D41">
            <v>0</v>
          </cell>
          <cell r="E41">
            <v>0</v>
          </cell>
          <cell r="F41">
            <v>0</v>
          </cell>
          <cell r="G41">
            <v>0</v>
          </cell>
          <cell r="H41">
            <v>0</v>
          </cell>
          <cell r="I41">
            <v>0</v>
          </cell>
          <cell r="J41">
            <v>0</v>
          </cell>
          <cell r="K41">
            <v>0</v>
          </cell>
          <cell r="L41">
            <v>0</v>
          </cell>
          <cell r="M41">
            <v>0</v>
          </cell>
          <cell r="N41">
            <v>0</v>
          </cell>
          <cell r="R41">
            <v>0</v>
          </cell>
          <cell r="S41" t="str">
            <v>--</v>
          </cell>
          <cell r="V41">
            <v>0</v>
          </cell>
          <cell r="W41">
            <v>0</v>
          </cell>
          <cell r="X41">
            <v>0</v>
          </cell>
          <cell r="Y41">
            <v>0</v>
          </cell>
          <cell r="Z41">
            <v>0</v>
          </cell>
          <cell r="AA41">
            <v>0</v>
          </cell>
          <cell r="AB41">
            <v>0</v>
          </cell>
          <cell r="AC41">
            <v>0</v>
          </cell>
          <cell r="AD41">
            <v>0</v>
          </cell>
          <cell r="AE41">
            <v>0</v>
          </cell>
          <cell r="AG41">
            <v>0</v>
          </cell>
          <cell r="AK41">
            <v>0</v>
          </cell>
          <cell r="AL41" t="str">
            <v>--</v>
          </cell>
          <cell r="AM41" t="str">
            <v>--</v>
          </cell>
          <cell r="AO41">
            <v>0</v>
          </cell>
          <cell r="AP41">
            <v>0</v>
          </cell>
          <cell r="AQ41">
            <v>0</v>
          </cell>
          <cell r="AR41">
            <v>0</v>
          </cell>
          <cell r="AS41">
            <v>0</v>
          </cell>
          <cell r="AT41">
            <v>0</v>
          </cell>
          <cell r="AU41">
            <v>0</v>
          </cell>
          <cell r="AV41">
            <v>0</v>
          </cell>
          <cell r="AW41">
            <v>0</v>
          </cell>
          <cell r="AX41">
            <v>0</v>
          </cell>
          <cell r="AZ41">
            <v>0</v>
          </cell>
          <cell r="BD41">
            <v>0</v>
          </cell>
          <cell r="BE41" t="str">
            <v>--</v>
          </cell>
          <cell r="BH41">
            <v>0</v>
          </cell>
          <cell r="BI41">
            <v>0</v>
          </cell>
          <cell r="BJ41">
            <v>0</v>
          </cell>
          <cell r="BK41">
            <v>0</v>
          </cell>
          <cell r="BL41">
            <v>0</v>
          </cell>
          <cell r="BM41">
            <v>0</v>
          </cell>
          <cell r="BN41">
            <v>0</v>
          </cell>
          <cell r="BO41">
            <v>0</v>
          </cell>
          <cell r="BP41">
            <v>0</v>
          </cell>
          <cell r="BQ41">
            <v>0</v>
          </cell>
          <cell r="BR41">
            <v>0</v>
          </cell>
          <cell r="BS41">
            <v>0</v>
          </cell>
          <cell r="BT41">
            <v>0</v>
          </cell>
          <cell r="BU41">
            <v>0</v>
          </cell>
          <cell r="BW41">
            <v>0</v>
          </cell>
          <cell r="BX41" t="str">
            <v>--</v>
          </cell>
          <cell r="BZ41">
            <v>-32</v>
          </cell>
        </row>
        <row r="42">
          <cell r="A42">
            <v>33</v>
          </cell>
          <cell r="B42" t="str">
            <v>BLANDFORD</v>
          </cell>
          <cell r="C42">
            <v>0</v>
          </cell>
          <cell r="D42">
            <v>0</v>
          </cell>
          <cell r="E42">
            <v>0</v>
          </cell>
          <cell r="F42">
            <v>0</v>
          </cell>
          <cell r="G42">
            <v>0</v>
          </cell>
          <cell r="H42">
            <v>0</v>
          </cell>
          <cell r="I42">
            <v>0</v>
          </cell>
          <cell r="J42">
            <v>0</v>
          </cell>
          <cell r="K42">
            <v>0</v>
          </cell>
          <cell r="L42">
            <v>0</v>
          </cell>
          <cell r="M42">
            <v>0</v>
          </cell>
          <cell r="N42">
            <v>0</v>
          </cell>
          <cell r="R42">
            <v>0</v>
          </cell>
          <cell r="S42" t="str">
            <v>--</v>
          </cell>
          <cell r="V42">
            <v>0</v>
          </cell>
          <cell r="W42">
            <v>0</v>
          </cell>
          <cell r="X42">
            <v>0</v>
          </cell>
          <cell r="Y42">
            <v>0</v>
          </cell>
          <cell r="Z42">
            <v>0</v>
          </cell>
          <cell r="AA42">
            <v>0</v>
          </cell>
          <cell r="AB42">
            <v>0</v>
          </cell>
          <cell r="AC42">
            <v>0</v>
          </cell>
          <cell r="AD42">
            <v>0</v>
          </cell>
          <cell r="AE42">
            <v>0</v>
          </cell>
          <cell r="AG42">
            <v>0</v>
          </cell>
          <cell r="AK42">
            <v>0</v>
          </cell>
          <cell r="AL42" t="str">
            <v>--</v>
          </cell>
          <cell r="AM42" t="str">
            <v>--</v>
          </cell>
          <cell r="AO42">
            <v>0</v>
          </cell>
          <cell r="AP42">
            <v>0</v>
          </cell>
          <cell r="AQ42">
            <v>0</v>
          </cell>
          <cell r="AR42">
            <v>0</v>
          </cell>
          <cell r="AS42">
            <v>0</v>
          </cell>
          <cell r="AT42">
            <v>0</v>
          </cell>
          <cell r="AU42">
            <v>0</v>
          </cell>
          <cell r="AV42">
            <v>0</v>
          </cell>
          <cell r="AW42">
            <v>0</v>
          </cell>
          <cell r="AX42">
            <v>0</v>
          </cell>
          <cell r="AZ42">
            <v>0</v>
          </cell>
          <cell r="BD42">
            <v>0</v>
          </cell>
          <cell r="BE42" t="str">
            <v>--</v>
          </cell>
          <cell r="BH42">
            <v>0</v>
          </cell>
          <cell r="BI42">
            <v>0</v>
          </cell>
          <cell r="BJ42">
            <v>0</v>
          </cell>
          <cell r="BK42">
            <v>0</v>
          </cell>
          <cell r="BL42">
            <v>0</v>
          </cell>
          <cell r="BM42">
            <v>0</v>
          </cell>
          <cell r="BN42">
            <v>0</v>
          </cell>
          <cell r="BO42">
            <v>0</v>
          </cell>
          <cell r="BP42">
            <v>0</v>
          </cell>
          <cell r="BQ42">
            <v>0</v>
          </cell>
          <cell r="BR42">
            <v>0</v>
          </cell>
          <cell r="BS42">
            <v>0</v>
          </cell>
          <cell r="BT42">
            <v>0</v>
          </cell>
          <cell r="BU42">
            <v>0</v>
          </cell>
          <cell r="BW42">
            <v>0</v>
          </cell>
          <cell r="BX42" t="str">
            <v>--</v>
          </cell>
          <cell r="BZ42">
            <v>-33</v>
          </cell>
        </row>
        <row r="43">
          <cell r="A43">
            <v>34</v>
          </cell>
          <cell r="B43" t="str">
            <v>BOLTON</v>
          </cell>
          <cell r="C43">
            <v>0</v>
          </cell>
          <cell r="D43">
            <v>0</v>
          </cell>
          <cell r="E43">
            <v>0</v>
          </cell>
          <cell r="F43">
            <v>0</v>
          </cell>
          <cell r="G43">
            <v>0</v>
          </cell>
          <cell r="H43">
            <v>0</v>
          </cell>
          <cell r="I43">
            <v>0</v>
          </cell>
          <cell r="J43">
            <v>0</v>
          </cell>
          <cell r="K43">
            <v>0</v>
          </cell>
          <cell r="L43">
            <v>0</v>
          </cell>
          <cell r="M43">
            <v>0</v>
          </cell>
          <cell r="N43">
            <v>0</v>
          </cell>
          <cell r="R43">
            <v>0</v>
          </cell>
          <cell r="S43" t="str">
            <v>--</v>
          </cell>
          <cell r="V43">
            <v>0</v>
          </cell>
          <cell r="W43">
            <v>0</v>
          </cell>
          <cell r="X43">
            <v>0</v>
          </cell>
          <cell r="Y43">
            <v>0</v>
          </cell>
          <cell r="Z43">
            <v>0</v>
          </cell>
          <cell r="AA43">
            <v>0</v>
          </cell>
          <cell r="AB43">
            <v>0</v>
          </cell>
          <cell r="AC43">
            <v>0</v>
          </cell>
          <cell r="AD43">
            <v>0</v>
          </cell>
          <cell r="AE43">
            <v>0</v>
          </cell>
          <cell r="AG43">
            <v>0</v>
          </cell>
          <cell r="AK43">
            <v>0</v>
          </cell>
          <cell r="AL43" t="str">
            <v>--</v>
          </cell>
          <cell r="AM43" t="str">
            <v>--</v>
          </cell>
          <cell r="AO43">
            <v>0</v>
          </cell>
          <cell r="AP43">
            <v>0</v>
          </cell>
          <cell r="AQ43">
            <v>0</v>
          </cell>
          <cell r="AR43">
            <v>0</v>
          </cell>
          <cell r="AS43">
            <v>0</v>
          </cell>
          <cell r="AT43">
            <v>0</v>
          </cell>
          <cell r="AU43">
            <v>0</v>
          </cell>
          <cell r="AV43">
            <v>0</v>
          </cell>
          <cell r="AW43">
            <v>0</v>
          </cell>
          <cell r="AX43">
            <v>0</v>
          </cell>
          <cell r="AZ43">
            <v>0</v>
          </cell>
          <cell r="BD43">
            <v>0</v>
          </cell>
          <cell r="BE43" t="str">
            <v>--</v>
          </cell>
          <cell r="BH43">
            <v>0</v>
          </cell>
          <cell r="BI43">
            <v>0</v>
          </cell>
          <cell r="BJ43">
            <v>0</v>
          </cell>
          <cell r="BK43">
            <v>0</v>
          </cell>
          <cell r="BL43">
            <v>0</v>
          </cell>
          <cell r="BM43">
            <v>0</v>
          </cell>
          <cell r="BN43">
            <v>0</v>
          </cell>
          <cell r="BO43">
            <v>0</v>
          </cell>
          <cell r="BP43">
            <v>0</v>
          </cell>
          <cell r="BQ43">
            <v>0</v>
          </cell>
          <cell r="BR43">
            <v>0</v>
          </cell>
          <cell r="BS43">
            <v>0</v>
          </cell>
          <cell r="BT43">
            <v>0</v>
          </cell>
          <cell r="BU43">
            <v>0</v>
          </cell>
          <cell r="BW43">
            <v>0</v>
          </cell>
          <cell r="BX43" t="str">
            <v>--</v>
          </cell>
          <cell r="BZ43">
            <v>-34</v>
          </cell>
        </row>
        <row r="44">
          <cell r="A44">
            <v>35</v>
          </cell>
          <cell r="B44" t="str">
            <v>BOSTON</v>
          </cell>
          <cell r="C44">
            <v>10662</v>
          </cell>
          <cell r="D44">
            <v>11062.83891880999</v>
          </cell>
          <cell r="E44">
            <v>0</v>
          </cell>
          <cell r="F44">
            <v>0</v>
          </cell>
          <cell r="G44">
            <v>0</v>
          </cell>
          <cell r="H44">
            <v>0</v>
          </cell>
          <cell r="I44">
            <v>0</v>
          </cell>
          <cell r="J44">
            <v>0</v>
          </cell>
          <cell r="K44">
            <v>0</v>
          </cell>
          <cell r="L44">
            <v>0</v>
          </cell>
          <cell r="M44">
            <v>0</v>
          </cell>
          <cell r="N44">
            <v>0</v>
          </cell>
          <cell r="R44">
            <v>400.83891880998999</v>
          </cell>
          <cell r="S44">
            <v>3.7595096493152402</v>
          </cell>
          <cell r="V44">
            <v>234595906</v>
          </cell>
          <cell r="W44">
            <v>267872479</v>
          </cell>
          <cell r="X44">
            <v>0</v>
          </cell>
          <cell r="Y44">
            <v>0</v>
          </cell>
          <cell r="Z44">
            <v>0</v>
          </cell>
          <cell r="AA44">
            <v>0</v>
          </cell>
          <cell r="AB44">
            <v>0</v>
          </cell>
          <cell r="AC44">
            <v>0</v>
          </cell>
          <cell r="AD44">
            <v>0</v>
          </cell>
          <cell r="AE44">
            <v>0</v>
          </cell>
          <cell r="AG44">
            <v>0</v>
          </cell>
          <cell r="AK44">
            <v>33276573</v>
          </cell>
          <cell r="AL44">
            <v>14.184635003818013</v>
          </cell>
          <cell r="AM44">
            <v>10.425125354502772</v>
          </cell>
          <cell r="AO44">
            <v>37264189.927658454</v>
          </cell>
          <cell r="AP44">
            <v>52975805.530476168</v>
          </cell>
          <cell r="AQ44">
            <v>0</v>
          </cell>
          <cell r="AR44">
            <v>0</v>
          </cell>
          <cell r="AS44">
            <v>0</v>
          </cell>
          <cell r="AT44">
            <v>0</v>
          </cell>
          <cell r="AU44">
            <v>0</v>
          </cell>
          <cell r="AV44">
            <v>0</v>
          </cell>
          <cell r="AW44">
            <v>0</v>
          </cell>
          <cell r="AX44">
            <v>0</v>
          </cell>
          <cell r="AZ44">
            <v>0</v>
          </cell>
          <cell r="BD44">
            <v>15711615.602817714</v>
          </cell>
          <cell r="BE44">
            <v>42.16277244539306</v>
          </cell>
          <cell r="BH44">
            <v>197331716.07234156</v>
          </cell>
          <cell r="BI44">
            <v>214896673.46952385</v>
          </cell>
          <cell r="BJ44">
            <v>0</v>
          </cell>
          <cell r="BK44">
            <v>0</v>
          </cell>
          <cell r="BL44">
            <v>0</v>
          </cell>
          <cell r="BM44">
            <v>0</v>
          </cell>
          <cell r="BN44">
            <v>0</v>
          </cell>
          <cell r="BO44">
            <v>0</v>
          </cell>
          <cell r="BP44">
            <v>0</v>
          </cell>
          <cell r="BQ44">
            <v>0</v>
          </cell>
          <cell r="BR44">
            <v>0</v>
          </cell>
          <cell r="BS44">
            <v>0</v>
          </cell>
          <cell r="BT44">
            <v>0</v>
          </cell>
          <cell r="BU44">
            <v>0</v>
          </cell>
          <cell r="BW44">
            <v>17564957.397182286</v>
          </cell>
          <cell r="BX44">
            <v>8.9012337939345709</v>
          </cell>
          <cell r="BZ44">
            <v>-35</v>
          </cell>
        </row>
        <row r="45">
          <cell r="A45">
            <v>36</v>
          </cell>
          <cell r="B45" t="str">
            <v>BOURNE</v>
          </cell>
          <cell r="C45">
            <v>127</v>
          </cell>
          <cell r="D45">
            <v>129.78156725943523</v>
          </cell>
          <cell r="E45">
            <v>0</v>
          </cell>
          <cell r="F45">
            <v>0</v>
          </cell>
          <cell r="G45">
            <v>0</v>
          </cell>
          <cell r="H45">
            <v>0</v>
          </cell>
          <cell r="I45">
            <v>0</v>
          </cell>
          <cell r="J45">
            <v>0</v>
          </cell>
          <cell r="K45">
            <v>0</v>
          </cell>
          <cell r="L45">
            <v>0</v>
          </cell>
          <cell r="M45">
            <v>0</v>
          </cell>
          <cell r="N45">
            <v>0</v>
          </cell>
          <cell r="R45">
            <v>2.781567259435235</v>
          </cell>
          <cell r="S45">
            <v>2.1902104405001843</v>
          </cell>
          <cell r="V45">
            <v>2179120</v>
          </cell>
          <cell r="W45">
            <v>2383140</v>
          </cell>
          <cell r="X45">
            <v>0</v>
          </cell>
          <cell r="Y45">
            <v>0</v>
          </cell>
          <cell r="Z45">
            <v>0</v>
          </cell>
          <cell r="AA45">
            <v>0</v>
          </cell>
          <cell r="AB45">
            <v>0</v>
          </cell>
          <cell r="AC45">
            <v>0</v>
          </cell>
          <cell r="AD45">
            <v>0</v>
          </cell>
          <cell r="AE45">
            <v>0</v>
          </cell>
          <cell r="AG45">
            <v>0</v>
          </cell>
          <cell r="AK45">
            <v>204020</v>
          </cell>
          <cell r="AL45">
            <v>9.3624949520907599</v>
          </cell>
          <cell r="AM45">
            <v>7.1722845115905756</v>
          </cell>
          <cell r="AO45">
            <v>245773.43033137207</v>
          </cell>
          <cell r="AP45">
            <v>323081</v>
          </cell>
          <cell r="AQ45">
            <v>0</v>
          </cell>
          <cell r="AR45">
            <v>0</v>
          </cell>
          <cell r="AS45">
            <v>0</v>
          </cell>
          <cell r="AT45">
            <v>0</v>
          </cell>
          <cell r="AU45">
            <v>0</v>
          </cell>
          <cell r="AV45">
            <v>0</v>
          </cell>
          <cell r="AW45">
            <v>0</v>
          </cell>
          <cell r="AX45">
            <v>0</v>
          </cell>
          <cell r="AZ45">
            <v>0</v>
          </cell>
          <cell r="BD45">
            <v>77307.569668627926</v>
          </cell>
          <cell r="BE45">
            <v>31.454811679356666</v>
          </cell>
          <cell r="BH45">
            <v>1933346.5696686278</v>
          </cell>
          <cell r="BI45">
            <v>2060059</v>
          </cell>
          <cell r="BJ45">
            <v>0</v>
          </cell>
          <cell r="BK45">
            <v>0</v>
          </cell>
          <cell r="BL45">
            <v>0</v>
          </cell>
          <cell r="BM45">
            <v>0</v>
          </cell>
          <cell r="BN45">
            <v>0</v>
          </cell>
          <cell r="BO45">
            <v>0</v>
          </cell>
          <cell r="BP45">
            <v>0</v>
          </cell>
          <cell r="BQ45">
            <v>0</v>
          </cell>
          <cell r="BR45">
            <v>0</v>
          </cell>
          <cell r="BS45">
            <v>0</v>
          </cell>
          <cell r="BT45">
            <v>0</v>
          </cell>
          <cell r="BU45">
            <v>0</v>
          </cell>
          <cell r="BW45">
            <v>126712.43033137219</v>
          </cell>
          <cell r="BX45">
            <v>6.5540463525424864</v>
          </cell>
          <cell r="BZ45">
            <v>-36</v>
          </cell>
        </row>
        <row r="46">
          <cell r="A46">
            <v>37</v>
          </cell>
          <cell r="B46" t="str">
            <v>BOXBOROUGH</v>
          </cell>
          <cell r="C46">
            <v>0</v>
          </cell>
          <cell r="D46">
            <v>0</v>
          </cell>
          <cell r="E46">
            <v>0</v>
          </cell>
          <cell r="F46">
            <v>0</v>
          </cell>
          <cell r="G46">
            <v>0</v>
          </cell>
          <cell r="H46">
            <v>0</v>
          </cell>
          <cell r="I46">
            <v>0</v>
          </cell>
          <cell r="J46">
            <v>0</v>
          </cell>
          <cell r="K46">
            <v>0</v>
          </cell>
          <cell r="L46">
            <v>0</v>
          </cell>
          <cell r="M46">
            <v>0</v>
          </cell>
          <cell r="N46">
            <v>0</v>
          </cell>
          <cell r="R46">
            <v>0</v>
          </cell>
          <cell r="S46" t="str">
            <v>--</v>
          </cell>
          <cell r="V46">
            <v>0</v>
          </cell>
          <cell r="W46">
            <v>0</v>
          </cell>
          <cell r="X46">
            <v>0</v>
          </cell>
          <cell r="Y46">
            <v>0</v>
          </cell>
          <cell r="Z46">
            <v>0</v>
          </cell>
          <cell r="AA46">
            <v>0</v>
          </cell>
          <cell r="AB46">
            <v>0</v>
          </cell>
          <cell r="AC46">
            <v>0</v>
          </cell>
          <cell r="AD46">
            <v>0</v>
          </cell>
          <cell r="AE46">
            <v>0</v>
          </cell>
          <cell r="AG46">
            <v>0</v>
          </cell>
          <cell r="AK46">
            <v>0</v>
          </cell>
          <cell r="AL46" t="str">
            <v>--</v>
          </cell>
          <cell r="AM46" t="str">
            <v>--</v>
          </cell>
          <cell r="AO46">
            <v>0</v>
          </cell>
          <cell r="AP46">
            <v>0</v>
          </cell>
          <cell r="AQ46">
            <v>0</v>
          </cell>
          <cell r="AR46">
            <v>0</v>
          </cell>
          <cell r="AS46">
            <v>0</v>
          </cell>
          <cell r="AT46">
            <v>0</v>
          </cell>
          <cell r="AU46">
            <v>0</v>
          </cell>
          <cell r="AV46">
            <v>0</v>
          </cell>
          <cell r="AW46">
            <v>0</v>
          </cell>
          <cell r="AX46">
            <v>0</v>
          </cell>
          <cell r="AZ46">
            <v>0</v>
          </cell>
          <cell r="BD46">
            <v>0</v>
          </cell>
          <cell r="BE46" t="str">
            <v>--</v>
          </cell>
          <cell r="BH46">
            <v>0</v>
          </cell>
          <cell r="BI46">
            <v>0</v>
          </cell>
          <cell r="BJ46">
            <v>0</v>
          </cell>
          <cell r="BK46">
            <v>0</v>
          </cell>
          <cell r="BL46">
            <v>0</v>
          </cell>
          <cell r="BM46">
            <v>0</v>
          </cell>
          <cell r="BN46">
            <v>0</v>
          </cell>
          <cell r="BO46">
            <v>0</v>
          </cell>
          <cell r="BP46">
            <v>0</v>
          </cell>
          <cell r="BQ46">
            <v>0</v>
          </cell>
          <cell r="BR46">
            <v>0</v>
          </cell>
          <cell r="BS46">
            <v>0</v>
          </cell>
          <cell r="BT46">
            <v>0</v>
          </cell>
          <cell r="BU46">
            <v>0</v>
          </cell>
          <cell r="BW46">
            <v>0</v>
          </cell>
          <cell r="BX46" t="str">
            <v>--</v>
          </cell>
          <cell r="BZ46">
            <v>-37</v>
          </cell>
        </row>
        <row r="47">
          <cell r="A47">
            <v>38</v>
          </cell>
          <cell r="B47" t="str">
            <v>BOXFORD</v>
          </cell>
          <cell r="C47">
            <v>1</v>
          </cell>
          <cell r="D47">
            <v>0.99999999999999978</v>
          </cell>
          <cell r="E47">
            <v>0</v>
          </cell>
          <cell r="F47">
            <v>0</v>
          </cell>
          <cell r="G47">
            <v>0</v>
          </cell>
          <cell r="H47">
            <v>0</v>
          </cell>
          <cell r="I47">
            <v>0</v>
          </cell>
          <cell r="J47">
            <v>0</v>
          </cell>
          <cell r="K47">
            <v>0</v>
          </cell>
          <cell r="L47">
            <v>0</v>
          </cell>
          <cell r="M47">
            <v>0</v>
          </cell>
          <cell r="N47">
            <v>0</v>
          </cell>
          <cell r="R47">
            <v>0</v>
          </cell>
          <cell r="S47">
            <v>-2.2204460492503131E-14</v>
          </cell>
          <cell r="V47">
            <v>18593</v>
          </cell>
          <cell r="W47">
            <v>19845</v>
          </cell>
          <cell r="X47">
            <v>0</v>
          </cell>
          <cell r="Y47">
            <v>0</v>
          </cell>
          <cell r="Z47">
            <v>0</v>
          </cell>
          <cell r="AA47">
            <v>0</v>
          </cell>
          <cell r="AB47">
            <v>0</v>
          </cell>
          <cell r="AC47">
            <v>0</v>
          </cell>
          <cell r="AD47">
            <v>0</v>
          </cell>
          <cell r="AE47">
            <v>0</v>
          </cell>
          <cell r="AG47">
            <v>0</v>
          </cell>
          <cell r="AK47">
            <v>1252</v>
          </cell>
          <cell r="AL47">
            <v>6.7337169902651484</v>
          </cell>
          <cell r="AM47">
            <v>6.7337169902651706</v>
          </cell>
          <cell r="AO47">
            <v>2505.3084626402242</v>
          </cell>
          <cell r="AP47">
            <v>2190</v>
          </cell>
          <cell r="AQ47">
            <v>0</v>
          </cell>
          <cell r="AR47">
            <v>0</v>
          </cell>
          <cell r="AS47">
            <v>0</v>
          </cell>
          <cell r="AT47">
            <v>0</v>
          </cell>
          <cell r="AU47">
            <v>0</v>
          </cell>
          <cell r="AV47">
            <v>0</v>
          </cell>
          <cell r="AW47">
            <v>0</v>
          </cell>
          <cell r="AX47">
            <v>0</v>
          </cell>
          <cell r="AZ47">
            <v>0</v>
          </cell>
          <cell r="BD47">
            <v>-315.30846264022421</v>
          </cell>
          <cell r="BE47">
            <v>-12.585614400070156</v>
          </cell>
          <cell r="BH47">
            <v>16087.691537359777</v>
          </cell>
          <cell r="BI47">
            <v>17655</v>
          </cell>
          <cell r="BJ47">
            <v>0</v>
          </cell>
          <cell r="BK47">
            <v>0</v>
          </cell>
          <cell r="BL47">
            <v>0</v>
          </cell>
          <cell r="BM47">
            <v>0</v>
          </cell>
          <cell r="BN47">
            <v>0</v>
          </cell>
          <cell r="BO47">
            <v>0</v>
          </cell>
          <cell r="BP47">
            <v>0</v>
          </cell>
          <cell r="BQ47">
            <v>0</v>
          </cell>
          <cell r="BR47">
            <v>0</v>
          </cell>
          <cell r="BS47">
            <v>0</v>
          </cell>
          <cell r="BT47">
            <v>0</v>
          </cell>
          <cell r="BU47">
            <v>0</v>
          </cell>
          <cell r="BW47">
            <v>1567.3084626402233</v>
          </cell>
          <cell r="BX47">
            <v>9.7422831547989919</v>
          </cell>
          <cell r="BZ47">
            <v>-38</v>
          </cell>
        </row>
        <row r="48">
          <cell r="A48">
            <v>39</v>
          </cell>
          <cell r="B48" t="str">
            <v>BOYLSTON</v>
          </cell>
          <cell r="C48">
            <v>0</v>
          </cell>
          <cell r="D48">
            <v>0</v>
          </cell>
          <cell r="E48">
            <v>0</v>
          </cell>
          <cell r="F48">
            <v>0</v>
          </cell>
          <cell r="G48">
            <v>0</v>
          </cell>
          <cell r="H48">
            <v>0</v>
          </cell>
          <cell r="I48">
            <v>0</v>
          </cell>
          <cell r="J48">
            <v>0</v>
          </cell>
          <cell r="K48">
            <v>0</v>
          </cell>
          <cell r="L48">
            <v>0</v>
          </cell>
          <cell r="M48">
            <v>0</v>
          </cell>
          <cell r="N48">
            <v>0</v>
          </cell>
          <cell r="R48">
            <v>0</v>
          </cell>
          <cell r="S48" t="str">
            <v>--</v>
          </cell>
          <cell r="V48">
            <v>0</v>
          </cell>
          <cell r="W48">
            <v>0</v>
          </cell>
          <cell r="X48">
            <v>0</v>
          </cell>
          <cell r="Y48">
            <v>0</v>
          </cell>
          <cell r="Z48">
            <v>0</v>
          </cell>
          <cell r="AA48">
            <v>0</v>
          </cell>
          <cell r="AB48">
            <v>0</v>
          </cell>
          <cell r="AC48">
            <v>0</v>
          </cell>
          <cell r="AD48">
            <v>0</v>
          </cell>
          <cell r="AE48">
            <v>0</v>
          </cell>
          <cell r="AG48">
            <v>0</v>
          </cell>
          <cell r="AK48">
            <v>0</v>
          </cell>
          <cell r="AL48" t="str">
            <v>--</v>
          </cell>
          <cell r="AM48" t="str">
            <v>--</v>
          </cell>
          <cell r="AO48">
            <v>0</v>
          </cell>
          <cell r="AP48">
            <v>0</v>
          </cell>
          <cell r="AQ48">
            <v>0</v>
          </cell>
          <cell r="AR48">
            <v>0</v>
          </cell>
          <cell r="AS48">
            <v>0</v>
          </cell>
          <cell r="AT48">
            <v>0</v>
          </cell>
          <cell r="AU48">
            <v>0</v>
          </cell>
          <cell r="AV48">
            <v>0</v>
          </cell>
          <cell r="AW48">
            <v>0</v>
          </cell>
          <cell r="AX48">
            <v>0</v>
          </cell>
          <cell r="AZ48">
            <v>0</v>
          </cell>
          <cell r="BD48">
            <v>0</v>
          </cell>
          <cell r="BE48" t="str">
            <v>--</v>
          </cell>
          <cell r="BH48">
            <v>0</v>
          </cell>
          <cell r="BI48">
            <v>0</v>
          </cell>
          <cell r="BJ48">
            <v>0</v>
          </cell>
          <cell r="BK48">
            <v>0</v>
          </cell>
          <cell r="BL48">
            <v>0</v>
          </cell>
          <cell r="BM48">
            <v>0</v>
          </cell>
          <cell r="BN48">
            <v>0</v>
          </cell>
          <cell r="BO48">
            <v>0</v>
          </cell>
          <cell r="BP48">
            <v>0</v>
          </cell>
          <cell r="BQ48">
            <v>0</v>
          </cell>
          <cell r="BR48">
            <v>0</v>
          </cell>
          <cell r="BS48">
            <v>0</v>
          </cell>
          <cell r="BT48">
            <v>0</v>
          </cell>
          <cell r="BU48">
            <v>0</v>
          </cell>
          <cell r="BW48">
            <v>0</v>
          </cell>
          <cell r="BX48" t="str">
            <v>--</v>
          </cell>
          <cell r="BZ48">
            <v>-39</v>
          </cell>
        </row>
        <row r="49">
          <cell r="A49">
            <v>40</v>
          </cell>
          <cell r="B49" t="str">
            <v>BRAINTREE</v>
          </cell>
          <cell r="C49">
            <v>15</v>
          </cell>
          <cell r="D49">
            <v>15.194795037897645</v>
          </cell>
          <cell r="E49">
            <v>0</v>
          </cell>
          <cell r="F49">
            <v>0</v>
          </cell>
          <cell r="G49">
            <v>0</v>
          </cell>
          <cell r="H49">
            <v>0</v>
          </cell>
          <cell r="I49">
            <v>0</v>
          </cell>
          <cell r="J49">
            <v>0</v>
          </cell>
          <cell r="K49">
            <v>0</v>
          </cell>
          <cell r="L49">
            <v>0</v>
          </cell>
          <cell r="M49">
            <v>0</v>
          </cell>
          <cell r="N49">
            <v>0</v>
          </cell>
          <cell r="R49">
            <v>0.19479503789764507</v>
          </cell>
          <cell r="S49">
            <v>1.298633585984299</v>
          </cell>
          <cell r="V49">
            <v>259965</v>
          </cell>
          <cell r="W49">
            <v>310991</v>
          </cell>
          <cell r="X49">
            <v>0</v>
          </cell>
          <cell r="Y49">
            <v>0</v>
          </cell>
          <cell r="Z49">
            <v>0</v>
          </cell>
          <cell r="AA49">
            <v>0</v>
          </cell>
          <cell r="AB49">
            <v>0</v>
          </cell>
          <cell r="AC49">
            <v>0</v>
          </cell>
          <cell r="AD49">
            <v>0</v>
          </cell>
          <cell r="AE49">
            <v>0</v>
          </cell>
          <cell r="AG49">
            <v>0</v>
          </cell>
          <cell r="AK49">
            <v>51026</v>
          </cell>
          <cell r="AL49">
            <v>19.628026849768233</v>
          </cell>
          <cell r="AM49">
            <v>18.329393263783935</v>
          </cell>
          <cell r="AO49">
            <v>59671.433654478285</v>
          </cell>
          <cell r="AP49">
            <v>91254.053613211756</v>
          </cell>
          <cell r="AQ49">
            <v>0</v>
          </cell>
          <cell r="AR49">
            <v>0</v>
          </cell>
          <cell r="AS49">
            <v>0</v>
          </cell>
          <cell r="AT49">
            <v>0</v>
          </cell>
          <cell r="AU49">
            <v>0</v>
          </cell>
          <cell r="AV49">
            <v>0</v>
          </cell>
          <cell r="AW49">
            <v>0</v>
          </cell>
          <cell r="AX49">
            <v>0</v>
          </cell>
          <cell r="AZ49">
            <v>0</v>
          </cell>
          <cell r="BD49">
            <v>31582.61995873347</v>
          </cell>
          <cell r="BE49">
            <v>52.927536719847559</v>
          </cell>
          <cell r="BH49">
            <v>200293.56634552171</v>
          </cell>
          <cell r="BI49">
            <v>219736.94638678824</v>
          </cell>
          <cell r="BJ49">
            <v>0</v>
          </cell>
          <cell r="BK49">
            <v>0</v>
          </cell>
          <cell r="BL49">
            <v>0</v>
          </cell>
          <cell r="BM49">
            <v>0</v>
          </cell>
          <cell r="BN49">
            <v>0</v>
          </cell>
          <cell r="BO49">
            <v>0</v>
          </cell>
          <cell r="BP49">
            <v>0</v>
          </cell>
          <cell r="BQ49">
            <v>0</v>
          </cell>
          <cell r="BR49">
            <v>0</v>
          </cell>
          <cell r="BS49">
            <v>0</v>
          </cell>
          <cell r="BT49">
            <v>0</v>
          </cell>
          <cell r="BU49">
            <v>0</v>
          </cell>
          <cell r="BW49">
            <v>19443.38004126653</v>
          </cell>
          <cell r="BX49">
            <v>9.7074411305479558</v>
          </cell>
          <cell r="BZ49">
            <v>-40</v>
          </cell>
        </row>
        <row r="50">
          <cell r="A50">
            <v>41</v>
          </cell>
          <cell r="B50" t="str">
            <v>BREWSTER</v>
          </cell>
          <cell r="C50">
            <v>0</v>
          </cell>
          <cell r="D50">
            <v>0</v>
          </cell>
          <cell r="E50">
            <v>0</v>
          </cell>
          <cell r="F50">
            <v>0</v>
          </cell>
          <cell r="G50">
            <v>0</v>
          </cell>
          <cell r="H50">
            <v>0</v>
          </cell>
          <cell r="I50">
            <v>0</v>
          </cell>
          <cell r="J50">
            <v>0</v>
          </cell>
          <cell r="K50">
            <v>0</v>
          </cell>
          <cell r="L50">
            <v>0</v>
          </cell>
          <cell r="M50">
            <v>0</v>
          </cell>
          <cell r="N50">
            <v>0</v>
          </cell>
          <cell r="R50">
            <v>0</v>
          </cell>
          <cell r="S50" t="str">
            <v>--</v>
          </cell>
          <cell r="V50">
            <v>0</v>
          </cell>
          <cell r="W50">
            <v>0</v>
          </cell>
          <cell r="X50">
            <v>0</v>
          </cell>
          <cell r="Y50">
            <v>0</v>
          </cell>
          <cell r="Z50">
            <v>0</v>
          </cell>
          <cell r="AA50">
            <v>0</v>
          </cell>
          <cell r="AB50">
            <v>0</v>
          </cell>
          <cell r="AC50">
            <v>0</v>
          </cell>
          <cell r="AD50">
            <v>0</v>
          </cell>
          <cell r="AE50">
            <v>0</v>
          </cell>
          <cell r="AG50">
            <v>0</v>
          </cell>
          <cell r="AK50">
            <v>0</v>
          </cell>
          <cell r="AL50" t="str">
            <v>--</v>
          </cell>
          <cell r="AM50" t="str">
            <v>--</v>
          </cell>
          <cell r="AO50">
            <v>0</v>
          </cell>
          <cell r="AP50">
            <v>0</v>
          </cell>
          <cell r="AQ50">
            <v>0</v>
          </cell>
          <cell r="AR50">
            <v>0</v>
          </cell>
          <cell r="AS50">
            <v>0</v>
          </cell>
          <cell r="AT50">
            <v>0</v>
          </cell>
          <cell r="AU50">
            <v>0</v>
          </cell>
          <cell r="AV50">
            <v>0</v>
          </cell>
          <cell r="AW50">
            <v>0</v>
          </cell>
          <cell r="AX50">
            <v>0</v>
          </cell>
          <cell r="AZ50">
            <v>0</v>
          </cell>
          <cell r="BD50">
            <v>0</v>
          </cell>
          <cell r="BE50" t="str">
            <v>--</v>
          </cell>
          <cell r="BH50">
            <v>0</v>
          </cell>
          <cell r="BI50">
            <v>0</v>
          </cell>
          <cell r="BJ50">
            <v>0</v>
          </cell>
          <cell r="BK50">
            <v>0</v>
          </cell>
          <cell r="BL50">
            <v>0</v>
          </cell>
          <cell r="BM50">
            <v>0</v>
          </cell>
          <cell r="BN50">
            <v>0</v>
          </cell>
          <cell r="BO50">
            <v>0</v>
          </cell>
          <cell r="BP50">
            <v>0</v>
          </cell>
          <cell r="BQ50">
            <v>0</v>
          </cell>
          <cell r="BR50">
            <v>0</v>
          </cell>
          <cell r="BS50">
            <v>0</v>
          </cell>
          <cell r="BT50">
            <v>0</v>
          </cell>
          <cell r="BU50">
            <v>0</v>
          </cell>
          <cell r="BW50">
            <v>0</v>
          </cell>
          <cell r="BX50" t="str">
            <v>--</v>
          </cell>
          <cell r="BZ50">
            <v>-41</v>
          </cell>
        </row>
        <row r="51">
          <cell r="A51">
            <v>42</v>
          </cell>
          <cell r="B51" t="str">
            <v>BRIDGEWATER</v>
          </cell>
          <cell r="C51">
            <v>0</v>
          </cell>
          <cell r="D51">
            <v>0</v>
          </cell>
          <cell r="E51">
            <v>0</v>
          </cell>
          <cell r="F51">
            <v>0</v>
          </cell>
          <cell r="G51">
            <v>0</v>
          </cell>
          <cell r="H51">
            <v>0</v>
          </cell>
          <cell r="I51">
            <v>0</v>
          </cell>
          <cell r="J51">
            <v>0</v>
          </cell>
          <cell r="K51">
            <v>0</v>
          </cell>
          <cell r="L51">
            <v>0</v>
          </cell>
          <cell r="M51">
            <v>0</v>
          </cell>
          <cell r="N51">
            <v>0</v>
          </cell>
          <cell r="R51">
            <v>0</v>
          </cell>
          <cell r="S51" t="str">
            <v>--</v>
          </cell>
          <cell r="V51">
            <v>0</v>
          </cell>
          <cell r="W51">
            <v>0</v>
          </cell>
          <cell r="X51">
            <v>0</v>
          </cell>
          <cell r="Y51">
            <v>0</v>
          </cell>
          <cell r="Z51">
            <v>0</v>
          </cell>
          <cell r="AA51">
            <v>0</v>
          </cell>
          <cell r="AB51">
            <v>0</v>
          </cell>
          <cell r="AC51">
            <v>0</v>
          </cell>
          <cell r="AD51">
            <v>0</v>
          </cell>
          <cell r="AE51">
            <v>0</v>
          </cell>
          <cell r="AG51">
            <v>0</v>
          </cell>
          <cell r="AK51">
            <v>0</v>
          </cell>
          <cell r="AL51" t="str">
            <v>--</v>
          </cell>
          <cell r="AM51" t="str">
            <v>--</v>
          </cell>
          <cell r="AO51">
            <v>0</v>
          </cell>
          <cell r="AP51">
            <v>0</v>
          </cell>
          <cell r="AQ51">
            <v>0</v>
          </cell>
          <cell r="AR51">
            <v>0</v>
          </cell>
          <cell r="AS51">
            <v>0</v>
          </cell>
          <cell r="AT51">
            <v>0</v>
          </cell>
          <cell r="AU51">
            <v>0</v>
          </cell>
          <cell r="AV51">
            <v>0</v>
          </cell>
          <cell r="AW51">
            <v>0</v>
          </cell>
          <cell r="AX51">
            <v>0</v>
          </cell>
          <cell r="AZ51">
            <v>0</v>
          </cell>
          <cell r="BD51">
            <v>0</v>
          </cell>
          <cell r="BE51" t="str">
            <v>--</v>
          </cell>
          <cell r="BH51">
            <v>0</v>
          </cell>
          <cell r="BI51">
            <v>0</v>
          </cell>
          <cell r="BJ51">
            <v>0</v>
          </cell>
          <cell r="BK51">
            <v>0</v>
          </cell>
          <cell r="BL51">
            <v>0</v>
          </cell>
          <cell r="BM51">
            <v>0</v>
          </cell>
          <cell r="BN51">
            <v>0</v>
          </cell>
          <cell r="BO51">
            <v>0</v>
          </cell>
          <cell r="BP51">
            <v>0</v>
          </cell>
          <cell r="BQ51">
            <v>0</v>
          </cell>
          <cell r="BR51">
            <v>0</v>
          </cell>
          <cell r="BS51">
            <v>0</v>
          </cell>
          <cell r="BT51">
            <v>0</v>
          </cell>
          <cell r="BU51">
            <v>0</v>
          </cell>
          <cell r="BW51">
            <v>0</v>
          </cell>
          <cell r="BX51" t="str">
            <v>--</v>
          </cell>
          <cell r="BZ51">
            <v>-42</v>
          </cell>
        </row>
        <row r="52">
          <cell r="A52">
            <v>43</v>
          </cell>
          <cell r="B52" t="str">
            <v>BRIMFIELD</v>
          </cell>
          <cell r="C52">
            <v>3</v>
          </cell>
          <cell r="D52">
            <v>3.9375</v>
          </cell>
          <cell r="E52">
            <v>0</v>
          </cell>
          <cell r="F52">
            <v>0</v>
          </cell>
          <cell r="G52">
            <v>0</v>
          </cell>
          <cell r="H52">
            <v>0</v>
          </cell>
          <cell r="I52">
            <v>0</v>
          </cell>
          <cell r="J52">
            <v>0</v>
          </cell>
          <cell r="K52">
            <v>0</v>
          </cell>
          <cell r="L52">
            <v>0</v>
          </cell>
          <cell r="M52">
            <v>0</v>
          </cell>
          <cell r="N52">
            <v>0</v>
          </cell>
          <cell r="R52">
            <v>0.9375</v>
          </cell>
          <cell r="S52">
            <v>31.25</v>
          </cell>
          <cell r="V52">
            <v>43893</v>
          </cell>
          <cell r="W52">
            <v>71008</v>
          </cell>
          <cell r="X52">
            <v>0</v>
          </cell>
          <cell r="Y52">
            <v>0</v>
          </cell>
          <cell r="Z52">
            <v>0</v>
          </cell>
          <cell r="AA52">
            <v>0</v>
          </cell>
          <cell r="AB52">
            <v>0</v>
          </cell>
          <cell r="AC52">
            <v>0</v>
          </cell>
          <cell r="AD52">
            <v>0</v>
          </cell>
          <cell r="AE52">
            <v>0</v>
          </cell>
          <cell r="AG52">
            <v>0</v>
          </cell>
          <cell r="AK52">
            <v>27115</v>
          </cell>
          <cell r="AL52">
            <v>61.775226118059834</v>
          </cell>
          <cell r="AM52">
            <v>30.525226118059834</v>
          </cell>
          <cell r="AO52">
            <v>2807.6234642321815</v>
          </cell>
          <cell r="AP52">
            <v>29929</v>
          </cell>
          <cell r="AQ52">
            <v>0</v>
          </cell>
          <cell r="AR52">
            <v>0</v>
          </cell>
          <cell r="AS52">
            <v>0</v>
          </cell>
          <cell r="AT52">
            <v>0</v>
          </cell>
          <cell r="AU52">
            <v>0</v>
          </cell>
          <cell r="AV52">
            <v>0</v>
          </cell>
          <cell r="AW52">
            <v>0</v>
          </cell>
          <cell r="AX52">
            <v>0</v>
          </cell>
          <cell r="AZ52">
            <v>0</v>
          </cell>
          <cell r="BD52">
            <v>27121.37653576782</v>
          </cell>
          <cell r="BE52">
            <v>965.99052121060947</v>
          </cell>
          <cell r="BH52">
            <v>41085.37653576782</v>
          </cell>
          <cell r="BI52">
            <v>41079</v>
          </cell>
          <cell r="BJ52">
            <v>0</v>
          </cell>
          <cell r="BK52">
            <v>0</v>
          </cell>
          <cell r="BL52">
            <v>0</v>
          </cell>
          <cell r="BM52">
            <v>0</v>
          </cell>
          <cell r="BN52">
            <v>0</v>
          </cell>
          <cell r="BO52">
            <v>0</v>
          </cell>
          <cell r="BP52">
            <v>0</v>
          </cell>
          <cell r="BQ52">
            <v>0</v>
          </cell>
          <cell r="BR52">
            <v>0</v>
          </cell>
          <cell r="BS52">
            <v>0</v>
          </cell>
          <cell r="BT52">
            <v>0</v>
          </cell>
          <cell r="BU52">
            <v>0</v>
          </cell>
          <cell r="BW52">
            <v>-6.3765357678203145</v>
          </cell>
          <cell r="BX52">
            <v>-1.5520207688179966E-2</v>
          </cell>
          <cell r="BZ52">
            <v>-43</v>
          </cell>
        </row>
        <row r="53">
          <cell r="A53">
            <v>44</v>
          </cell>
          <cell r="B53" t="str">
            <v>BROCKTON</v>
          </cell>
          <cell r="C53">
            <v>1497</v>
          </cell>
          <cell r="D53">
            <v>1503.7668464067381</v>
          </cell>
          <cell r="E53">
            <v>0</v>
          </cell>
          <cell r="F53">
            <v>0</v>
          </cell>
          <cell r="G53">
            <v>0</v>
          </cell>
          <cell r="H53">
            <v>0</v>
          </cell>
          <cell r="I53">
            <v>0</v>
          </cell>
          <cell r="J53">
            <v>0</v>
          </cell>
          <cell r="K53">
            <v>0</v>
          </cell>
          <cell r="L53">
            <v>0</v>
          </cell>
          <cell r="M53">
            <v>0</v>
          </cell>
          <cell r="N53">
            <v>0</v>
          </cell>
          <cell r="R53">
            <v>6.7668464067380683</v>
          </cell>
          <cell r="S53">
            <v>0.45202714807870414</v>
          </cell>
          <cell r="V53">
            <v>23424602</v>
          </cell>
          <cell r="W53">
            <v>25361960</v>
          </cell>
          <cell r="X53">
            <v>0</v>
          </cell>
          <cell r="Y53">
            <v>0</v>
          </cell>
          <cell r="Z53">
            <v>0</v>
          </cell>
          <cell r="AA53">
            <v>0</v>
          </cell>
          <cell r="AB53">
            <v>0</v>
          </cell>
          <cell r="AC53">
            <v>0</v>
          </cell>
          <cell r="AD53">
            <v>0</v>
          </cell>
          <cell r="AE53">
            <v>0</v>
          </cell>
          <cell r="AG53">
            <v>0</v>
          </cell>
          <cell r="AK53">
            <v>1937358</v>
          </cell>
          <cell r="AL53">
            <v>8.2706122392175452</v>
          </cell>
          <cell r="AM53">
            <v>7.818585091138841</v>
          </cell>
          <cell r="AO53">
            <v>7513034.838648851</v>
          </cell>
          <cell r="AP53">
            <v>5951495.1527797654</v>
          </cell>
          <cell r="AQ53">
            <v>0</v>
          </cell>
          <cell r="AR53">
            <v>0</v>
          </cell>
          <cell r="AS53">
            <v>0</v>
          </cell>
          <cell r="AT53">
            <v>0</v>
          </cell>
          <cell r="AU53">
            <v>0</v>
          </cell>
          <cell r="AV53">
            <v>0</v>
          </cell>
          <cell r="AW53">
            <v>0</v>
          </cell>
          <cell r="AX53">
            <v>0</v>
          </cell>
          <cell r="AZ53">
            <v>0</v>
          </cell>
          <cell r="BD53">
            <v>-1561539.6858690856</v>
          </cell>
          <cell r="BE53">
            <v>-20.784406293927336</v>
          </cell>
          <cell r="BH53">
            <v>15911567.161351148</v>
          </cell>
          <cell r="BI53">
            <v>19410464.847220235</v>
          </cell>
          <cell r="BJ53">
            <v>0</v>
          </cell>
          <cell r="BK53">
            <v>0</v>
          </cell>
          <cell r="BL53">
            <v>0</v>
          </cell>
          <cell r="BM53">
            <v>0</v>
          </cell>
          <cell r="BN53">
            <v>0</v>
          </cell>
          <cell r="BO53">
            <v>0</v>
          </cell>
          <cell r="BP53">
            <v>0</v>
          </cell>
          <cell r="BQ53">
            <v>0</v>
          </cell>
          <cell r="BR53">
            <v>0</v>
          </cell>
          <cell r="BS53">
            <v>0</v>
          </cell>
          <cell r="BT53">
            <v>0</v>
          </cell>
          <cell r="BU53">
            <v>0</v>
          </cell>
          <cell r="BW53">
            <v>3498897.6858690865</v>
          </cell>
          <cell r="BX53">
            <v>21.989648476410494</v>
          </cell>
          <cell r="BZ53">
            <v>-44</v>
          </cell>
        </row>
        <row r="54">
          <cell r="A54">
            <v>45</v>
          </cell>
          <cell r="B54" t="str">
            <v>BROOKFIELD</v>
          </cell>
          <cell r="C54">
            <v>8</v>
          </cell>
          <cell r="D54">
            <v>10.5</v>
          </cell>
          <cell r="E54">
            <v>0</v>
          </cell>
          <cell r="F54">
            <v>0</v>
          </cell>
          <cell r="G54">
            <v>0</v>
          </cell>
          <cell r="H54">
            <v>0</v>
          </cell>
          <cell r="I54">
            <v>0</v>
          </cell>
          <cell r="J54">
            <v>0</v>
          </cell>
          <cell r="K54">
            <v>0</v>
          </cell>
          <cell r="L54">
            <v>0</v>
          </cell>
          <cell r="M54">
            <v>0</v>
          </cell>
          <cell r="N54">
            <v>0</v>
          </cell>
          <cell r="R54">
            <v>2.5</v>
          </cell>
          <cell r="S54">
            <v>31.25</v>
          </cell>
          <cell r="V54">
            <v>124568</v>
          </cell>
          <cell r="W54">
            <v>198611</v>
          </cell>
          <cell r="X54">
            <v>0</v>
          </cell>
          <cell r="Y54">
            <v>0</v>
          </cell>
          <cell r="Z54">
            <v>0</v>
          </cell>
          <cell r="AA54">
            <v>0</v>
          </cell>
          <cell r="AB54">
            <v>0</v>
          </cell>
          <cell r="AC54">
            <v>0</v>
          </cell>
          <cell r="AD54">
            <v>0</v>
          </cell>
          <cell r="AE54">
            <v>0</v>
          </cell>
          <cell r="AG54">
            <v>0</v>
          </cell>
          <cell r="AK54">
            <v>74043</v>
          </cell>
          <cell r="AL54">
            <v>59.43982403185408</v>
          </cell>
          <cell r="AM54">
            <v>28.18982403185408</v>
          </cell>
          <cell r="AO54">
            <v>54237.742323981525</v>
          </cell>
          <cell r="AP54">
            <v>102676.84279433111</v>
          </cell>
          <cell r="AQ54">
            <v>0</v>
          </cell>
          <cell r="AR54">
            <v>0</v>
          </cell>
          <cell r="AS54">
            <v>0</v>
          </cell>
          <cell r="AT54">
            <v>0</v>
          </cell>
          <cell r="AU54">
            <v>0</v>
          </cell>
          <cell r="AV54">
            <v>0</v>
          </cell>
          <cell r="AW54">
            <v>0</v>
          </cell>
          <cell r="AX54">
            <v>0</v>
          </cell>
          <cell r="AZ54">
            <v>0</v>
          </cell>
          <cell r="BD54">
            <v>48439.100470349586</v>
          </cell>
          <cell r="BE54">
            <v>89.308843611161819</v>
          </cell>
          <cell r="BH54">
            <v>70330.257676018475</v>
          </cell>
          <cell r="BI54">
            <v>95934.157205668889</v>
          </cell>
          <cell r="BJ54">
            <v>0</v>
          </cell>
          <cell r="BK54">
            <v>0</v>
          </cell>
          <cell r="BL54">
            <v>0</v>
          </cell>
          <cell r="BM54">
            <v>0</v>
          </cell>
          <cell r="BN54">
            <v>0</v>
          </cell>
          <cell r="BO54">
            <v>0</v>
          </cell>
          <cell r="BP54">
            <v>0</v>
          </cell>
          <cell r="BQ54">
            <v>0</v>
          </cell>
          <cell r="BR54">
            <v>0</v>
          </cell>
          <cell r="BS54">
            <v>0</v>
          </cell>
          <cell r="BT54">
            <v>0</v>
          </cell>
          <cell r="BU54">
            <v>0</v>
          </cell>
          <cell r="BW54">
            <v>25603.899529650414</v>
          </cell>
          <cell r="BX54">
            <v>36.405240611511289</v>
          </cell>
          <cell r="BZ54">
            <v>-45</v>
          </cell>
        </row>
        <row r="55">
          <cell r="A55">
            <v>46</v>
          </cell>
          <cell r="B55" t="str">
            <v>BROOKLINE</v>
          </cell>
          <cell r="C55">
            <v>1</v>
          </cell>
          <cell r="D55">
            <v>1.0920447074293229</v>
          </cell>
          <cell r="E55">
            <v>0</v>
          </cell>
          <cell r="F55">
            <v>0</v>
          </cell>
          <cell r="G55">
            <v>0</v>
          </cell>
          <cell r="H55">
            <v>0</v>
          </cell>
          <cell r="I55">
            <v>0</v>
          </cell>
          <cell r="J55">
            <v>0</v>
          </cell>
          <cell r="K55">
            <v>0</v>
          </cell>
          <cell r="L55">
            <v>0</v>
          </cell>
          <cell r="M55">
            <v>0</v>
          </cell>
          <cell r="N55">
            <v>0</v>
          </cell>
          <cell r="R55">
            <v>9.2044707429322914E-2</v>
          </cell>
          <cell r="S55">
            <v>9.2044707429322905</v>
          </cell>
          <cell r="V55">
            <v>21045</v>
          </cell>
          <cell r="W55">
            <v>24464</v>
          </cell>
          <cell r="X55">
            <v>0</v>
          </cell>
          <cell r="Y55">
            <v>0</v>
          </cell>
          <cell r="Z55">
            <v>0</v>
          </cell>
          <cell r="AA55">
            <v>0</v>
          </cell>
          <cell r="AB55">
            <v>0</v>
          </cell>
          <cell r="AC55">
            <v>0</v>
          </cell>
          <cell r="AD55">
            <v>0</v>
          </cell>
          <cell r="AE55">
            <v>0</v>
          </cell>
          <cell r="AG55">
            <v>0</v>
          </cell>
          <cell r="AK55">
            <v>3419</v>
          </cell>
          <cell r="AL55">
            <v>16.246139225469225</v>
          </cell>
          <cell r="AM55">
            <v>7.0416684825369344</v>
          </cell>
          <cell r="AO55">
            <v>19606.398196319729</v>
          </cell>
          <cell r="AP55">
            <v>4357</v>
          </cell>
          <cell r="AQ55">
            <v>0</v>
          </cell>
          <cell r="AR55">
            <v>0</v>
          </cell>
          <cell r="AS55">
            <v>0</v>
          </cell>
          <cell r="AT55">
            <v>0</v>
          </cell>
          <cell r="AU55">
            <v>0</v>
          </cell>
          <cell r="AV55">
            <v>0</v>
          </cell>
          <cell r="AW55">
            <v>0</v>
          </cell>
          <cell r="AX55">
            <v>0</v>
          </cell>
          <cell r="AZ55">
            <v>0</v>
          </cell>
          <cell r="BD55">
            <v>-15249.398196319729</v>
          </cell>
          <cell r="BE55">
            <v>-77.777662391770434</v>
          </cell>
          <cell r="BH55">
            <v>1438.6018036802707</v>
          </cell>
          <cell r="BI55">
            <v>20107</v>
          </cell>
          <cell r="BJ55">
            <v>0</v>
          </cell>
          <cell r="BK55">
            <v>0</v>
          </cell>
          <cell r="BL55">
            <v>0</v>
          </cell>
          <cell r="BM55">
            <v>0</v>
          </cell>
          <cell r="BN55">
            <v>0</v>
          </cell>
          <cell r="BO55">
            <v>0</v>
          </cell>
          <cell r="BP55">
            <v>0</v>
          </cell>
          <cell r="BQ55">
            <v>0</v>
          </cell>
          <cell r="BR55">
            <v>0</v>
          </cell>
          <cell r="BS55">
            <v>0</v>
          </cell>
          <cell r="BT55">
            <v>0</v>
          </cell>
          <cell r="BU55">
            <v>0</v>
          </cell>
          <cell r="BW55">
            <v>18668.398196319729</v>
          </cell>
          <cell r="BX55">
            <v>1297.6765459741341</v>
          </cell>
          <cell r="BZ55">
            <v>-46</v>
          </cell>
        </row>
        <row r="56">
          <cell r="A56">
            <v>47</v>
          </cell>
          <cell r="B56" t="str">
            <v>BUCKLAND</v>
          </cell>
          <cell r="C56">
            <v>0</v>
          </cell>
          <cell r="D56">
            <v>0</v>
          </cell>
          <cell r="E56">
            <v>0</v>
          </cell>
          <cell r="F56">
            <v>0</v>
          </cell>
          <cell r="G56">
            <v>0</v>
          </cell>
          <cell r="H56">
            <v>0</v>
          </cell>
          <cell r="I56">
            <v>0</v>
          </cell>
          <cell r="J56">
            <v>0</v>
          </cell>
          <cell r="K56">
            <v>0</v>
          </cell>
          <cell r="L56">
            <v>0</v>
          </cell>
          <cell r="M56">
            <v>0</v>
          </cell>
          <cell r="N56">
            <v>0</v>
          </cell>
          <cell r="R56">
            <v>0</v>
          </cell>
          <cell r="S56" t="str">
            <v>--</v>
          </cell>
          <cell r="V56">
            <v>0</v>
          </cell>
          <cell r="W56">
            <v>0</v>
          </cell>
          <cell r="X56">
            <v>0</v>
          </cell>
          <cell r="Y56">
            <v>0</v>
          </cell>
          <cell r="Z56">
            <v>0</v>
          </cell>
          <cell r="AA56">
            <v>0</v>
          </cell>
          <cell r="AB56">
            <v>0</v>
          </cell>
          <cell r="AC56">
            <v>0</v>
          </cell>
          <cell r="AD56">
            <v>0</v>
          </cell>
          <cell r="AE56">
            <v>0</v>
          </cell>
          <cell r="AG56">
            <v>0</v>
          </cell>
          <cell r="AK56">
            <v>0</v>
          </cell>
          <cell r="AL56" t="str">
            <v>--</v>
          </cell>
          <cell r="AM56" t="str">
            <v>--</v>
          </cell>
          <cell r="AO56">
            <v>0</v>
          </cell>
          <cell r="AP56">
            <v>0</v>
          </cell>
          <cell r="AQ56">
            <v>0</v>
          </cell>
          <cell r="AR56">
            <v>0</v>
          </cell>
          <cell r="AS56">
            <v>0</v>
          </cell>
          <cell r="AT56">
            <v>0</v>
          </cell>
          <cell r="AU56">
            <v>0</v>
          </cell>
          <cell r="AV56">
            <v>0</v>
          </cell>
          <cell r="AW56">
            <v>0</v>
          </cell>
          <cell r="AX56">
            <v>0</v>
          </cell>
          <cell r="AZ56">
            <v>0</v>
          </cell>
          <cell r="BD56">
            <v>0</v>
          </cell>
          <cell r="BE56" t="str">
            <v>--</v>
          </cell>
          <cell r="BH56">
            <v>0</v>
          </cell>
          <cell r="BI56">
            <v>0</v>
          </cell>
          <cell r="BJ56">
            <v>0</v>
          </cell>
          <cell r="BK56">
            <v>0</v>
          </cell>
          <cell r="BL56">
            <v>0</v>
          </cell>
          <cell r="BM56">
            <v>0</v>
          </cell>
          <cell r="BN56">
            <v>0</v>
          </cell>
          <cell r="BO56">
            <v>0</v>
          </cell>
          <cell r="BP56">
            <v>0</v>
          </cell>
          <cell r="BQ56">
            <v>0</v>
          </cell>
          <cell r="BR56">
            <v>0</v>
          </cell>
          <cell r="BS56">
            <v>0</v>
          </cell>
          <cell r="BT56">
            <v>0</v>
          </cell>
          <cell r="BU56">
            <v>0</v>
          </cell>
          <cell r="BW56">
            <v>0</v>
          </cell>
          <cell r="BX56" t="str">
            <v>--</v>
          </cell>
          <cell r="BZ56">
            <v>-47</v>
          </cell>
        </row>
        <row r="57">
          <cell r="A57">
            <v>48</v>
          </cell>
          <cell r="B57" t="str">
            <v>BURLINGTON</v>
          </cell>
          <cell r="C57">
            <v>6</v>
          </cell>
          <cell r="D57">
            <v>6.0895006067588531</v>
          </cell>
          <cell r="E57">
            <v>0</v>
          </cell>
          <cell r="F57">
            <v>0</v>
          </cell>
          <cell r="G57">
            <v>0</v>
          </cell>
          <cell r="H57">
            <v>0</v>
          </cell>
          <cell r="I57">
            <v>0</v>
          </cell>
          <cell r="J57">
            <v>0</v>
          </cell>
          <cell r="K57">
            <v>0</v>
          </cell>
          <cell r="L57">
            <v>0</v>
          </cell>
          <cell r="M57">
            <v>0</v>
          </cell>
          <cell r="N57">
            <v>0</v>
          </cell>
          <cell r="R57">
            <v>8.9500606758853074E-2</v>
          </cell>
          <cell r="S57">
            <v>1.4916767793142105</v>
          </cell>
          <cell r="V57">
            <v>140878</v>
          </cell>
          <cell r="W57">
            <v>159276</v>
          </cell>
          <cell r="X57">
            <v>0</v>
          </cell>
          <cell r="Y57">
            <v>0</v>
          </cell>
          <cell r="Z57">
            <v>0</v>
          </cell>
          <cell r="AA57">
            <v>0</v>
          </cell>
          <cell r="AB57">
            <v>0</v>
          </cell>
          <cell r="AC57">
            <v>0</v>
          </cell>
          <cell r="AD57">
            <v>0</v>
          </cell>
          <cell r="AE57">
            <v>0</v>
          </cell>
          <cell r="AG57">
            <v>0</v>
          </cell>
          <cell r="AK57">
            <v>18398</v>
          </cell>
          <cell r="AL57">
            <v>13.059526682661593</v>
          </cell>
          <cell r="AM57">
            <v>11.567849903347383</v>
          </cell>
          <cell r="AO57">
            <v>13081.155736749341</v>
          </cell>
          <cell r="AP57">
            <v>24026</v>
          </cell>
          <cell r="AQ57">
            <v>0</v>
          </cell>
          <cell r="AR57">
            <v>0</v>
          </cell>
          <cell r="AS57">
            <v>0</v>
          </cell>
          <cell r="AT57">
            <v>0</v>
          </cell>
          <cell r="AU57">
            <v>0</v>
          </cell>
          <cell r="AV57">
            <v>0</v>
          </cell>
          <cell r="AW57">
            <v>0</v>
          </cell>
          <cell r="AX57">
            <v>0</v>
          </cell>
          <cell r="AZ57">
            <v>0</v>
          </cell>
          <cell r="BD57">
            <v>10944.844263250659</v>
          </cell>
          <cell r="BE57">
            <v>83.668786485760833</v>
          </cell>
          <cell r="BH57">
            <v>127796.84426325066</v>
          </cell>
          <cell r="BI57">
            <v>135250</v>
          </cell>
          <cell r="BJ57">
            <v>0</v>
          </cell>
          <cell r="BK57">
            <v>0</v>
          </cell>
          <cell r="BL57">
            <v>0</v>
          </cell>
          <cell r="BM57">
            <v>0</v>
          </cell>
          <cell r="BN57">
            <v>0</v>
          </cell>
          <cell r="BO57">
            <v>0</v>
          </cell>
          <cell r="BP57">
            <v>0</v>
          </cell>
          <cell r="BQ57">
            <v>0</v>
          </cell>
          <cell r="BR57">
            <v>0</v>
          </cell>
          <cell r="BS57">
            <v>0</v>
          </cell>
          <cell r="BT57">
            <v>0</v>
          </cell>
          <cell r="BU57">
            <v>0</v>
          </cell>
          <cell r="BW57">
            <v>7453.1557367493369</v>
          </cell>
          <cell r="BX57">
            <v>5.8320342569621486</v>
          </cell>
          <cell r="BZ57">
            <v>-48</v>
          </cell>
        </row>
        <row r="58">
          <cell r="A58">
            <v>49</v>
          </cell>
          <cell r="B58" t="str">
            <v>CAMBRIDGE</v>
          </cell>
          <cell r="C58">
            <v>535</v>
          </cell>
          <cell r="D58">
            <v>583.07859388396025</v>
          </cell>
          <cell r="E58">
            <v>0</v>
          </cell>
          <cell r="F58">
            <v>0</v>
          </cell>
          <cell r="G58">
            <v>0</v>
          </cell>
          <cell r="H58">
            <v>0</v>
          </cell>
          <cell r="I58">
            <v>0</v>
          </cell>
          <cell r="J58">
            <v>0</v>
          </cell>
          <cell r="K58">
            <v>0</v>
          </cell>
          <cell r="L58">
            <v>0</v>
          </cell>
          <cell r="M58">
            <v>0</v>
          </cell>
          <cell r="N58">
            <v>0</v>
          </cell>
          <cell r="R58">
            <v>48.078593883960252</v>
          </cell>
          <cell r="S58">
            <v>8.9866530624224783</v>
          </cell>
          <cell r="V58">
            <v>17757690</v>
          </cell>
          <cell r="W58">
            <v>22017297</v>
          </cell>
          <cell r="X58">
            <v>0</v>
          </cell>
          <cell r="Y58">
            <v>0</v>
          </cell>
          <cell r="Z58">
            <v>0</v>
          </cell>
          <cell r="AA58">
            <v>0</v>
          </cell>
          <cell r="AB58">
            <v>0</v>
          </cell>
          <cell r="AC58">
            <v>0</v>
          </cell>
          <cell r="AD58">
            <v>0</v>
          </cell>
          <cell r="AE58">
            <v>0</v>
          </cell>
          <cell r="AG58">
            <v>0</v>
          </cell>
          <cell r="AK58">
            <v>4259607</v>
          </cell>
          <cell r="AL58">
            <v>23.987393630590461</v>
          </cell>
          <cell r="AM58">
            <v>15.000740568167982</v>
          </cell>
          <cell r="AO58">
            <v>2339226.7814900116</v>
          </cell>
          <cell r="AP58">
            <v>5663521.9437309392</v>
          </cell>
          <cell r="AQ58">
            <v>0</v>
          </cell>
          <cell r="AR58">
            <v>0</v>
          </cell>
          <cell r="AS58">
            <v>0</v>
          </cell>
          <cell r="AT58">
            <v>0</v>
          </cell>
          <cell r="AU58">
            <v>0</v>
          </cell>
          <cell r="AV58">
            <v>0</v>
          </cell>
          <cell r="AW58">
            <v>0</v>
          </cell>
          <cell r="AX58">
            <v>0</v>
          </cell>
          <cell r="AZ58">
            <v>0</v>
          </cell>
          <cell r="BD58">
            <v>3324295.1622409276</v>
          </cell>
          <cell r="BE58">
            <v>142.11085425943435</v>
          </cell>
          <cell r="BH58">
            <v>15418463.218509989</v>
          </cell>
          <cell r="BI58">
            <v>16353775.056269061</v>
          </cell>
          <cell r="BJ58">
            <v>0</v>
          </cell>
          <cell r="BK58">
            <v>0</v>
          </cell>
          <cell r="BL58">
            <v>0</v>
          </cell>
          <cell r="BM58">
            <v>0</v>
          </cell>
          <cell r="BN58">
            <v>0</v>
          </cell>
          <cell r="BO58">
            <v>0</v>
          </cell>
          <cell r="BP58">
            <v>0</v>
          </cell>
          <cell r="BQ58">
            <v>0</v>
          </cell>
          <cell r="BR58">
            <v>0</v>
          </cell>
          <cell r="BS58">
            <v>0</v>
          </cell>
          <cell r="BT58">
            <v>0</v>
          </cell>
          <cell r="BU58">
            <v>0</v>
          </cell>
          <cell r="BW58">
            <v>935311.83775907196</v>
          </cell>
          <cell r="BX58">
            <v>6.0661806854798828</v>
          </cell>
          <cell r="BZ58">
            <v>-49</v>
          </cell>
        </row>
        <row r="59">
          <cell r="A59">
            <v>50</v>
          </cell>
          <cell r="B59" t="str">
            <v>CANTON</v>
          </cell>
          <cell r="C59">
            <v>24</v>
          </cell>
          <cell r="D59">
            <v>24.41105061531076</v>
          </cell>
          <cell r="E59">
            <v>0</v>
          </cell>
          <cell r="F59">
            <v>0</v>
          </cell>
          <cell r="G59">
            <v>0</v>
          </cell>
          <cell r="H59">
            <v>0</v>
          </cell>
          <cell r="I59">
            <v>0</v>
          </cell>
          <cell r="J59">
            <v>0</v>
          </cell>
          <cell r="K59">
            <v>0</v>
          </cell>
          <cell r="L59">
            <v>0</v>
          </cell>
          <cell r="M59">
            <v>0</v>
          </cell>
          <cell r="N59">
            <v>0</v>
          </cell>
          <cell r="R59">
            <v>0.41105061531076004</v>
          </cell>
          <cell r="S59">
            <v>1.7127108971281668</v>
          </cell>
          <cell r="V59">
            <v>449063</v>
          </cell>
          <cell r="W59">
            <v>531604</v>
          </cell>
          <cell r="X59">
            <v>0</v>
          </cell>
          <cell r="Y59">
            <v>0</v>
          </cell>
          <cell r="Z59">
            <v>0</v>
          </cell>
          <cell r="AA59">
            <v>0</v>
          </cell>
          <cell r="AB59">
            <v>0</v>
          </cell>
          <cell r="AC59">
            <v>0</v>
          </cell>
          <cell r="AD59">
            <v>0</v>
          </cell>
          <cell r="AE59">
            <v>0</v>
          </cell>
          <cell r="AG59">
            <v>0</v>
          </cell>
          <cell r="AK59">
            <v>82541</v>
          </cell>
          <cell r="AL59">
            <v>18.380717182221652</v>
          </cell>
          <cell r="AM59">
            <v>16.668006285093483</v>
          </cell>
          <cell r="AO59">
            <v>165153.10507072191</v>
          </cell>
          <cell r="AP59">
            <v>126932.95917459689</v>
          </cell>
          <cell r="AQ59">
            <v>0</v>
          </cell>
          <cell r="AR59">
            <v>0</v>
          </cell>
          <cell r="AS59">
            <v>0</v>
          </cell>
          <cell r="AT59">
            <v>0</v>
          </cell>
          <cell r="AU59">
            <v>0</v>
          </cell>
          <cell r="AV59">
            <v>0</v>
          </cell>
          <cell r="AW59">
            <v>0</v>
          </cell>
          <cell r="AX59">
            <v>0</v>
          </cell>
          <cell r="AZ59">
            <v>0</v>
          </cell>
          <cell r="BD59">
            <v>-38220.145896125017</v>
          </cell>
          <cell r="BE59">
            <v>-23.142250870644165</v>
          </cell>
          <cell r="BH59">
            <v>283909.89492927806</v>
          </cell>
          <cell r="BI59">
            <v>404671.04082540312</v>
          </cell>
          <cell r="BJ59">
            <v>0</v>
          </cell>
          <cell r="BK59">
            <v>0</v>
          </cell>
          <cell r="BL59">
            <v>0</v>
          </cell>
          <cell r="BM59">
            <v>0</v>
          </cell>
          <cell r="BN59">
            <v>0</v>
          </cell>
          <cell r="BO59">
            <v>0</v>
          </cell>
          <cell r="BP59">
            <v>0</v>
          </cell>
          <cell r="BQ59">
            <v>0</v>
          </cell>
          <cell r="BR59">
            <v>0</v>
          </cell>
          <cell r="BS59">
            <v>0</v>
          </cell>
          <cell r="BT59">
            <v>0</v>
          </cell>
          <cell r="BU59">
            <v>0</v>
          </cell>
          <cell r="BW59">
            <v>120761.14589612506</v>
          </cell>
          <cell r="BX59">
            <v>42.5350253911392</v>
          </cell>
          <cell r="BZ59">
            <v>-50</v>
          </cell>
        </row>
        <row r="60">
          <cell r="A60">
            <v>51</v>
          </cell>
          <cell r="B60" t="str">
            <v>CARLISLE</v>
          </cell>
          <cell r="C60">
            <v>0</v>
          </cell>
          <cell r="D60">
            <v>0</v>
          </cell>
          <cell r="E60">
            <v>0</v>
          </cell>
          <cell r="F60">
            <v>0</v>
          </cell>
          <cell r="G60">
            <v>0</v>
          </cell>
          <cell r="H60">
            <v>0</v>
          </cell>
          <cell r="I60">
            <v>0</v>
          </cell>
          <cell r="J60">
            <v>0</v>
          </cell>
          <cell r="K60">
            <v>0</v>
          </cell>
          <cell r="L60">
            <v>0</v>
          </cell>
          <cell r="M60">
            <v>0</v>
          </cell>
          <cell r="N60">
            <v>0</v>
          </cell>
          <cell r="R60">
            <v>0</v>
          </cell>
          <cell r="S60" t="str">
            <v>--</v>
          </cell>
          <cell r="V60">
            <v>0</v>
          </cell>
          <cell r="W60">
            <v>0</v>
          </cell>
          <cell r="X60">
            <v>0</v>
          </cell>
          <cell r="Y60">
            <v>0</v>
          </cell>
          <cell r="Z60">
            <v>0</v>
          </cell>
          <cell r="AA60">
            <v>0</v>
          </cell>
          <cell r="AB60">
            <v>0</v>
          </cell>
          <cell r="AC60">
            <v>0</v>
          </cell>
          <cell r="AD60">
            <v>0</v>
          </cell>
          <cell r="AE60">
            <v>0</v>
          </cell>
          <cell r="AG60">
            <v>0</v>
          </cell>
          <cell r="AK60">
            <v>0</v>
          </cell>
          <cell r="AL60" t="str">
            <v>--</v>
          </cell>
          <cell r="AM60" t="str">
            <v>--</v>
          </cell>
          <cell r="AO60">
            <v>0</v>
          </cell>
          <cell r="AP60">
            <v>0</v>
          </cell>
          <cell r="AQ60">
            <v>0</v>
          </cell>
          <cell r="AR60">
            <v>0</v>
          </cell>
          <cell r="AS60">
            <v>0</v>
          </cell>
          <cell r="AT60">
            <v>0</v>
          </cell>
          <cell r="AU60">
            <v>0</v>
          </cell>
          <cell r="AV60">
            <v>0</v>
          </cell>
          <cell r="AW60">
            <v>0</v>
          </cell>
          <cell r="AX60">
            <v>0</v>
          </cell>
          <cell r="AZ60">
            <v>0</v>
          </cell>
          <cell r="BD60">
            <v>0</v>
          </cell>
          <cell r="BE60" t="str">
            <v>--</v>
          </cell>
          <cell r="BH60">
            <v>0</v>
          </cell>
          <cell r="BI60">
            <v>0</v>
          </cell>
          <cell r="BJ60">
            <v>0</v>
          </cell>
          <cell r="BK60">
            <v>0</v>
          </cell>
          <cell r="BL60">
            <v>0</v>
          </cell>
          <cell r="BM60">
            <v>0</v>
          </cell>
          <cell r="BN60">
            <v>0</v>
          </cell>
          <cell r="BO60">
            <v>0</v>
          </cell>
          <cell r="BP60">
            <v>0</v>
          </cell>
          <cell r="BQ60">
            <v>0</v>
          </cell>
          <cell r="BR60">
            <v>0</v>
          </cell>
          <cell r="BS60">
            <v>0</v>
          </cell>
          <cell r="BT60">
            <v>0</v>
          </cell>
          <cell r="BU60">
            <v>0</v>
          </cell>
          <cell r="BW60">
            <v>0</v>
          </cell>
          <cell r="BX60" t="str">
            <v>--</v>
          </cell>
          <cell r="BZ60">
            <v>-51</v>
          </cell>
        </row>
        <row r="61">
          <cell r="A61">
            <v>52</v>
          </cell>
          <cell r="B61" t="str">
            <v>CARVER</v>
          </cell>
          <cell r="C61">
            <v>64</v>
          </cell>
          <cell r="D61">
            <v>69.053850497480951</v>
          </cell>
          <cell r="E61">
            <v>0</v>
          </cell>
          <cell r="F61">
            <v>0</v>
          </cell>
          <cell r="G61">
            <v>0</v>
          </cell>
          <cell r="H61">
            <v>0</v>
          </cell>
          <cell r="I61">
            <v>0</v>
          </cell>
          <cell r="J61">
            <v>0</v>
          </cell>
          <cell r="K61">
            <v>0</v>
          </cell>
          <cell r="L61">
            <v>0</v>
          </cell>
          <cell r="M61">
            <v>0</v>
          </cell>
          <cell r="N61">
            <v>0</v>
          </cell>
          <cell r="R61">
            <v>5.0538504974809513</v>
          </cell>
          <cell r="S61">
            <v>7.8966414023139864</v>
          </cell>
          <cell r="V61">
            <v>1139725</v>
          </cell>
          <cell r="W61">
            <v>1325217</v>
          </cell>
          <cell r="X61">
            <v>0</v>
          </cell>
          <cell r="Y61">
            <v>0</v>
          </cell>
          <cell r="Z61">
            <v>0</v>
          </cell>
          <cell r="AA61">
            <v>0</v>
          </cell>
          <cell r="AB61">
            <v>0</v>
          </cell>
          <cell r="AC61">
            <v>0</v>
          </cell>
          <cell r="AD61">
            <v>0</v>
          </cell>
          <cell r="AE61">
            <v>0</v>
          </cell>
          <cell r="AG61">
            <v>0</v>
          </cell>
          <cell r="AK61">
            <v>185492</v>
          </cell>
          <cell r="AL61">
            <v>16.275154094189382</v>
          </cell>
          <cell r="AM61">
            <v>8.3785126918753967</v>
          </cell>
          <cell r="AO61">
            <v>270969.17076934827</v>
          </cell>
          <cell r="AP61">
            <v>318692.74190706923</v>
          </cell>
          <cell r="AQ61">
            <v>0</v>
          </cell>
          <cell r="AR61">
            <v>0</v>
          </cell>
          <cell r="AS61">
            <v>0</v>
          </cell>
          <cell r="AT61">
            <v>0</v>
          </cell>
          <cell r="AU61">
            <v>0</v>
          </cell>
          <cell r="AV61">
            <v>0</v>
          </cell>
          <cell r="AW61">
            <v>0</v>
          </cell>
          <cell r="AX61">
            <v>0</v>
          </cell>
          <cell r="AZ61">
            <v>0</v>
          </cell>
          <cell r="BD61">
            <v>47723.571137720952</v>
          </cell>
          <cell r="BE61">
            <v>17.612177430451581</v>
          </cell>
          <cell r="BH61">
            <v>868755.82923065173</v>
          </cell>
          <cell r="BI61">
            <v>1006524.2580929308</v>
          </cell>
          <cell r="BJ61">
            <v>0</v>
          </cell>
          <cell r="BK61">
            <v>0</v>
          </cell>
          <cell r="BL61">
            <v>0</v>
          </cell>
          <cell r="BM61">
            <v>0</v>
          </cell>
          <cell r="BN61">
            <v>0</v>
          </cell>
          <cell r="BO61">
            <v>0</v>
          </cell>
          <cell r="BP61">
            <v>0</v>
          </cell>
          <cell r="BQ61">
            <v>0</v>
          </cell>
          <cell r="BR61">
            <v>0</v>
          </cell>
          <cell r="BS61">
            <v>0</v>
          </cell>
          <cell r="BT61">
            <v>0</v>
          </cell>
          <cell r="BU61">
            <v>0</v>
          </cell>
          <cell r="BW61">
            <v>137768.42886227905</v>
          </cell>
          <cell r="BX61">
            <v>15.858130009243588</v>
          </cell>
          <cell r="BZ61">
            <v>-52</v>
          </cell>
        </row>
        <row r="62">
          <cell r="A62">
            <v>53</v>
          </cell>
          <cell r="B62" t="str">
            <v>CHARLEMONT</v>
          </cell>
          <cell r="C62">
            <v>0</v>
          </cell>
          <cell r="D62">
            <v>0</v>
          </cell>
          <cell r="E62">
            <v>0</v>
          </cell>
          <cell r="F62">
            <v>0</v>
          </cell>
          <cell r="G62">
            <v>0</v>
          </cell>
          <cell r="H62">
            <v>0</v>
          </cell>
          <cell r="I62">
            <v>0</v>
          </cell>
          <cell r="J62">
            <v>0</v>
          </cell>
          <cell r="K62">
            <v>0</v>
          </cell>
          <cell r="L62">
            <v>0</v>
          </cell>
          <cell r="M62">
            <v>0</v>
          </cell>
          <cell r="N62">
            <v>0</v>
          </cell>
          <cell r="R62">
            <v>0</v>
          </cell>
          <cell r="S62" t="str">
            <v>--</v>
          </cell>
          <cell r="V62">
            <v>0</v>
          </cell>
          <cell r="W62">
            <v>0</v>
          </cell>
          <cell r="X62">
            <v>0</v>
          </cell>
          <cell r="Y62">
            <v>0</v>
          </cell>
          <cell r="Z62">
            <v>0</v>
          </cell>
          <cell r="AA62">
            <v>0</v>
          </cell>
          <cell r="AB62">
            <v>0</v>
          </cell>
          <cell r="AC62">
            <v>0</v>
          </cell>
          <cell r="AD62">
            <v>0</v>
          </cell>
          <cell r="AE62">
            <v>0</v>
          </cell>
          <cell r="AG62">
            <v>0</v>
          </cell>
          <cell r="AK62">
            <v>0</v>
          </cell>
          <cell r="AL62" t="str">
            <v>--</v>
          </cell>
          <cell r="AM62" t="str">
            <v>--</v>
          </cell>
          <cell r="AO62">
            <v>0</v>
          </cell>
          <cell r="AP62">
            <v>0</v>
          </cell>
          <cell r="AQ62">
            <v>0</v>
          </cell>
          <cell r="AR62">
            <v>0</v>
          </cell>
          <cell r="AS62">
            <v>0</v>
          </cell>
          <cell r="AT62">
            <v>0</v>
          </cell>
          <cell r="AU62">
            <v>0</v>
          </cell>
          <cell r="AV62">
            <v>0</v>
          </cell>
          <cell r="AW62">
            <v>0</v>
          </cell>
          <cell r="AX62">
            <v>0</v>
          </cell>
          <cell r="AZ62">
            <v>0</v>
          </cell>
          <cell r="BD62">
            <v>0</v>
          </cell>
          <cell r="BE62" t="str">
            <v>--</v>
          </cell>
          <cell r="BH62">
            <v>0</v>
          </cell>
          <cell r="BI62">
            <v>0</v>
          </cell>
          <cell r="BJ62">
            <v>0</v>
          </cell>
          <cell r="BK62">
            <v>0</v>
          </cell>
          <cell r="BL62">
            <v>0</v>
          </cell>
          <cell r="BM62">
            <v>0</v>
          </cell>
          <cell r="BN62">
            <v>0</v>
          </cell>
          <cell r="BO62">
            <v>0</v>
          </cell>
          <cell r="BP62">
            <v>0</v>
          </cell>
          <cell r="BQ62">
            <v>0</v>
          </cell>
          <cell r="BR62">
            <v>0</v>
          </cell>
          <cell r="BS62">
            <v>0</v>
          </cell>
          <cell r="BT62">
            <v>0</v>
          </cell>
          <cell r="BU62">
            <v>0</v>
          </cell>
          <cell r="BW62">
            <v>0</v>
          </cell>
          <cell r="BX62" t="str">
            <v>--</v>
          </cell>
          <cell r="BZ62">
            <v>-53</v>
          </cell>
        </row>
        <row r="63">
          <cell r="A63">
            <v>54</v>
          </cell>
          <cell r="B63" t="str">
            <v>CHARLTON</v>
          </cell>
          <cell r="C63">
            <v>0</v>
          </cell>
          <cell r="D63">
            <v>0</v>
          </cell>
          <cell r="E63">
            <v>0</v>
          </cell>
          <cell r="F63">
            <v>0</v>
          </cell>
          <cell r="G63">
            <v>0</v>
          </cell>
          <cell r="H63">
            <v>0</v>
          </cell>
          <cell r="I63">
            <v>0</v>
          </cell>
          <cell r="J63">
            <v>0</v>
          </cell>
          <cell r="K63">
            <v>0</v>
          </cell>
          <cell r="L63">
            <v>0</v>
          </cell>
          <cell r="M63">
            <v>0</v>
          </cell>
          <cell r="N63">
            <v>0</v>
          </cell>
          <cell r="R63">
            <v>0</v>
          </cell>
          <cell r="S63" t="str">
            <v>--</v>
          </cell>
          <cell r="V63">
            <v>0</v>
          </cell>
          <cell r="W63">
            <v>0</v>
          </cell>
          <cell r="X63">
            <v>0</v>
          </cell>
          <cell r="Y63">
            <v>0</v>
          </cell>
          <cell r="Z63">
            <v>0</v>
          </cell>
          <cell r="AA63">
            <v>0</v>
          </cell>
          <cell r="AB63">
            <v>0</v>
          </cell>
          <cell r="AC63">
            <v>0</v>
          </cell>
          <cell r="AD63">
            <v>0</v>
          </cell>
          <cell r="AE63">
            <v>0</v>
          </cell>
          <cell r="AG63">
            <v>0</v>
          </cell>
          <cell r="AK63">
            <v>0</v>
          </cell>
          <cell r="AL63" t="str">
            <v>--</v>
          </cell>
          <cell r="AM63" t="str">
            <v>--</v>
          </cell>
          <cell r="AO63">
            <v>0</v>
          </cell>
          <cell r="AP63">
            <v>0</v>
          </cell>
          <cell r="AQ63">
            <v>0</v>
          </cell>
          <cell r="AR63">
            <v>0</v>
          </cell>
          <cell r="AS63">
            <v>0</v>
          </cell>
          <cell r="AT63">
            <v>0</v>
          </cell>
          <cell r="AU63">
            <v>0</v>
          </cell>
          <cell r="AV63">
            <v>0</v>
          </cell>
          <cell r="AW63">
            <v>0</v>
          </cell>
          <cell r="AX63">
            <v>0</v>
          </cell>
          <cell r="AZ63">
            <v>0</v>
          </cell>
          <cell r="BD63">
            <v>0</v>
          </cell>
          <cell r="BE63" t="str">
            <v>--</v>
          </cell>
          <cell r="BH63">
            <v>0</v>
          </cell>
          <cell r="BI63">
            <v>0</v>
          </cell>
          <cell r="BJ63">
            <v>0</v>
          </cell>
          <cell r="BK63">
            <v>0</v>
          </cell>
          <cell r="BL63">
            <v>0</v>
          </cell>
          <cell r="BM63">
            <v>0</v>
          </cell>
          <cell r="BN63">
            <v>0</v>
          </cell>
          <cell r="BO63">
            <v>0</v>
          </cell>
          <cell r="BP63">
            <v>0</v>
          </cell>
          <cell r="BQ63">
            <v>0</v>
          </cell>
          <cell r="BR63">
            <v>0</v>
          </cell>
          <cell r="BS63">
            <v>0</v>
          </cell>
          <cell r="BT63">
            <v>0</v>
          </cell>
          <cell r="BU63">
            <v>0</v>
          </cell>
          <cell r="BW63">
            <v>0</v>
          </cell>
          <cell r="BX63" t="str">
            <v>--</v>
          </cell>
          <cell r="BZ63">
            <v>-54</v>
          </cell>
        </row>
        <row r="64">
          <cell r="A64">
            <v>55</v>
          </cell>
          <cell r="B64" t="str">
            <v>CHATHAM</v>
          </cell>
          <cell r="C64">
            <v>0</v>
          </cell>
          <cell r="D64">
            <v>0</v>
          </cell>
          <cell r="E64">
            <v>0</v>
          </cell>
          <cell r="F64">
            <v>0</v>
          </cell>
          <cell r="G64">
            <v>0</v>
          </cell>
          <cell r="H64">
            <v>0</v>
          </cell>
          <cell r="I64">
            <v>0</v>
          </cell>
          <cell r="J64">
            <v>0</v>
          </cell>
          <cell r="K64">
            <v>0</v>
          </cell>
          <cell r="L64">
            <v>0</v>
          </cell>
          <cell r="M64">
            <v>0</v>
          </cell>
          <cell r="N64">
            <v>0</v>
          </cell>
          <cell r="R64">
            <v>0</v>
          </cell>
          <cell r="S64" t="str">
            <v>--</v>
          </cell>
          <cell r="V64">
            <v>0</v>
          </cell>
          <cell r="W64">
            <v>0</v>
          </cell>
          <cell r="X64">
            <v>0</v>
          </cell>
          <cell r="Y64">
            <v>0</v>
          </cell>
          <cell r="Z64">
            <v>0</v>
          </cell>
          <cell r="AA64">
            <v>0</v>
          </cell>
          <cell r="AB64">
            <v>0</v>
          </cell>
          <cell r="AC64">
            <v>0</v>
          </cell>
          <cell r="AD64">
            <v>0</v>
          </cell>
          <cell r="AE64">
            <v>0</v>
          </cell>
          <cell r="AG64">
            <v>0</v>
          </cell>
          <cell r="AK64">
            <v>0</v>
          </cell>
          <cell r="AL64" t="str">
            <v>--</v>
          </cell>
          <cell r="AM64" t="str">
            <v>--</v>
          </cell>
          <cell r="AO64">
            <v>0</v>
          </cell>
          <cell r="AP64">
            <v>0</v>
          </cell>
          <cell r="AQ64">
            <v>0</v>
          </cell>
          <cell r="AR64">
            <v>0</v>
          </cell>
          <cell r="AS64">
            <v>0</v>
          </cell>
          <cell r="AT64">
            <v>0</v>
          </cell>
          <cell r="AU64">
            <v>0</v>
          </cell>
          <cell r="AV64">
            <v>0</v>
          </cell>
          <cell r="AW64">
            <v>0</v>
          </cell>
          <cell r="AX64">
            <v>0</v>
          </cell>
          <cell r="AZ64">
            <v>0</v>
          </cell>
          <cell r="BD64">
            <v>0</v>
          </cell>
          <cell r="BE64" t="str">
            <v>--</v>
          </cell>
          <cell r="BH64">
            <v>0</v>
          </cell>
          <cell r="BI64">
            <v>0</v>
          </cell>
          <cell r="BJ64">
            <v>0</v>
          </cell>
          <cell r="BK64">
            <v>0</v>
          </cell>
          <cell r="BL64">
            <v>0</v>
          </cell>
          <cell r="BM64">
            <v>0</v>
          </cell>
          <cell r="BN64">
            <v>0</v>
          </cell>
          <cell r="BO64">
            <v>0</v>
          </cell>
          <cell r="BP64">
            <v>0</v>
          </cell>
          <cell r="BQ64">
            <v>0</v>
          </cell>
          <cell r="BR64">
            <v>0</v>
          </cell>
          <cell r="BS64">
            <v>0</v>
          </cell>
          <cell r="BT64">
            <v>0</v>
          </cell>
          <cell r="BU64">
            <v>0</v>
          </cell>
          <cell r="BW64">
            <v>0</v>
          </cell>
          <cell r="BX64" t="str">
            <v>--</v>
          </cell>
          <cell r="BZ64">
            <v>-55</v>
          </cell>
        </row>
        <row r="65">
          <cell r="A65">
            <v>56</v>
          </cell>
          <cell r="B65" t="str">
            <v>CHELMSFORD</v>
          </cell>
          <cell r="C65">
            <v>112</v>
          </cell>
          <cell r="D65">
            <v>117.96130122396592</v>
          </cell>
          <cell r="E65">
            <v>0</v>
          </cell>
          <cell r="F65">
            <v>0</v>
          </cell>
          <cell r="G65">
            <v>0</v>
          </cell>
          <cell r="H65">
            <v>0</v>
          </cell>
          <cell r="I65">
            <v>0</v>
          </cell>
          <cell r="J65">
            <v>0</v>
          </cell>
          <cell r="K65">
            <v>0</v>
          </cell>
          <cell r="L65">
            <v>0</v>
          </cell>
          <cell r="M65">
            <v>0</v>
          </cell>
          <cell r="N65">
            <v>0</v>
          </cell>
          <cell r="R65">
            <v>5.9613012239659184</v>
          </cell>
          <cell r="S65">
            <v>5.3225903785409923</v>
          </cell>
          <cell r="V65">
            <v>1838795</v>
          </cell>
          <cell r="W65">
            <v>2059757</v>
          </cell>
          <cell r="X65">
            <v>0</v>
          </cell>
          <cell r="Y65">
            <v>0</v>
          </cell>
          <cell r="Z65">
            <v>0</v>
          </cell>
          <cell r="AA65">
            <v>0</v>
          </cell>
          <cell r="AB65">
            <v>0</v>
          </cell>
          <cell r="AC65">
            <v>0</v>
          </cell>
          <cell r="AD65">
            <v>0</v>
          </cell>
          <cell r="AE65">
            <v>0</v>
          </cell>
          <cell r="AG65">
            <v>0</v>
          </cell>
          <cell r="AK65">
            <v>220962</v>
          </cell>
          <cell r="AL65">
            <v>12.016673963111701</v>
          </cell>
          <cell r="AM65">
            <v>6.6940835845707092</v>
          </cell>
          <cell r="AO65">
            <v>373121.43329569744</v>
          </cell>
          <cell r="AP65">
            <v>460643.26619475859</v>
          </cell>
          <cell r="AQ65">
            <v>0</v>
          </cell>
          <cell r="AR65">
            <v>0</v>
          </cell>
          <cell r="AS65">
            <v>0</v>
          </cell>
          <cell r="AT65">
            <v>0</v>
          </cell>
          <cell r="AU65">
            <v>0</v>
          </cell>
          <cell r="AV65">
            <v>0</v>
          </cell>
          <cell r="AW65">
            <v>0</v>
          </cell>
          <cell r="AX65">
            <v>0</v>
          </cell>
          <cell r="AZ65">
            <v>0</v>
          </cell>
          <cell r="BD65">
            <v>87521.832899061148</v>
          </cell>
          <cell r="BE65">
            <v>23.456661850272333</v>
          </cell>
          <cell r="BH65">
            <v>1465673.5667043026</v>
          </cell>
          <cell r="BI65">
            <v>1599113.7338052415</v>
          </cell>
          <cell r="BJ65">
            <v>0</v>
          </cell>
          <cell r="BK65">
            <v>0</v>
          </cell>
          <cell r="BL65">
            <v>0</v>
          </cell>
          <cell r="BM65">
            <v>0</v>
          </cell>
          <cell r="BN65">
            <v>0</v>
          </cell>
          <cell r="BO65">
            <v>0</v>
          </cell>
          <cell r="BP65">
            <v>0</v>
          </cell>
          <cell r="BQ65">
            <v>0</v>
          </cell>
          <cell r="BR65">
            <v>0</v>
          </cell>
          <cell r="BS65">
            <v>0</v>
          </cell>
          <cell r="BT65">
            <v>0</v>
          </cell>
          <cell r="BU65">
            <v>0</v>
          </cell>
          <cell r="BW65">
            <v>133440.16710093897</v>
          </cell>
          <cell r="BX65">
            <v>9.1043578960757987</v>
          </cell>
          <cell r="BZ65">
            <v>-56</v>
          </cell>
        </row>
        <row r="66">
          <cell r="A66">
            <v>57</v>
          </cell>
          <cell r="B66" t="str">
            <v>CHELSEA</v>
          </cell>
          <cell r="C66">
            <v>947</v>
          </cell>
          <cell r="D66">
            <v>986.49655168466484</v>
          </cell>
          <cell r="E66">
            <v>0</v>
          </cell>
          <cell r="F66">
            <v>0</v>
          </cell>
          <cell r="G66">
            <v>0</v>
          </cell>
          <cell r="H66">
            <v>0</v>
          </cell>
          <cell r="I66">
            <v>0</v>
          </cell>
          <cell r="J66">
            <v>0</v>
          </cell>
          <cell r="K66">
            <v>0</v>
          </cell>
          <cell r="L66">
            <v>0</v>
          </cell>
          <cell r="M66">
            <v>0</v>
          </cell>
          <cell r="N66">
            <v>0</v>
          </cell>
          <cell r="R66">
            <v>39.496551684664837</v>
          </cell>
          <cell r="S66">
            <v>4.1707023954239641</v>
          </cell>
          <cell r="V66">
            <v>16134481</v>
          </cell>
          <cell r="W66">
            <v>18392372</v>
          </cell>
          <cell r="X66">
            <v>0</v>
          </cell>
          <cell r="Y66">
            <v>0</v>
          </cell>
          <cell r="Z66">
            <v>0</v>
          </cell>
          <cell r="AA66">
            <v>0</v>
          </cell>
          <cell r="AB66">
            <v>0</v>
          </cell>
          <cell r="AC66">
            <v>0</v>
          </cell>
          <cell r="AD66">
            <v>0</v>
          </cell>
          <cell r="AE66">
            <v>0</v>
          </cell>
          <cell r="AG66">
            <v>0</v>
          </cell>
          <cell r="AK66">
            <v>2257891</v>
          </cell>
          <cell r="AL66">
            <v>13.994196652498459</v>
          </cell>
          <cell r="AM66">
            <v>9.8234942570744952</v>
          </cell>
          <cell r="AO66">
            <v>2713162.625813318</v>
          </cell>
          <cell r="AP66">
            <v>4083413.0184622593</v>
          </cell>
          <cell r="AQ66">
            <v>0</v>
          </cell>
          <cell r="AR66">
            <v>0</v>
          </cell>
          <cell r="AS66">
            <v>0</v>
          </cell>
          <cell r="AT66">
            <v>0</v>
          </cell>
          <cell r="AU66">
            <v>0</v>
          </cell>
          <cell r="AV66">
            <v>0</v>
          </cell>
          <cell r="AW66">
            <v>0</v>
          </cell>
          <cell r="AX66">
            <v>0</v>
          </cell>
          <cell r="AZ66">
            <v>0</v>
          </cell>
          <cell r="BD66">
            <v>1370250.3926489414</v>
          </cell>
          <cell r="BE66">
            <v>50.503806134296305</v>
          </cell>
          <cell r="BH66">
            <v>13421318.374186682</v>
          </cell>
          <cell r="BI66">
            <v>14308958.981537741</v>
          </cell>
          <cell r="BJ66">
            <v>0</v>
          </cell>
          <cell r="BK66">
            <v>0</v>
          </cell>
          <cell r="BL66">
            <v>0</v>
          </cell>
          <cell r="BM66">
            <v>0</v>
          </cell>
          <cell r="BN66">
            <v>0</v>
          </cell>
          <cell r="BO66">
            <v>0</v>
          </cell>
          <cell r="BP66">
            <v>0</v>
          </cell>
          <cell r="BQ66">
            <v>0</v>
          </cell>
          <cell r="BR66">
            <v>0</v>
          </cell>
          <cell r="BS66">
            <v>0</v>
          </cell>
          <cell r="BT66">
            <v>0</v>
          </cell>
          <cell r="BU66">
            <v>0</v>
          </cell>
          <cell r="BW66">
            <v>887640.60735105909</v>
          </cell>
          <cell r="BX66">
            <v>6.6136618073099562</v>
          </cell>
          <cell r="BZ66">
            <v>-57</v>
          </cell>
        </row>
        <row r="67">
          <cell r="A67">
            <v>58</v>
          </cell>
          <cell r="B67" t="str">
            <v>CHESHIRE</v>
          </cell>
          <cell r="C67">
            <v>0</v>
          </cell>
          <cell r="D67">
            <v>0</v>
          </cell>
          <cell r="E67">
            <v>0</v>
          </cell>
          <cell r="F67">
            <v>0</v>
          </cell>
          <cell r="G67">
            <v>0</v>
          </cell>
          <cell r="H67">
            <v>0</v>
          </cell>
          <cell r="I67">
            <v>0</v>
          </cell>
          <cell r="J67">
            <v>0</v>
          </cell>
          <cell r="K67">
            <v>0</v>
          </cell>
          <cell r="L67">
            <v>0</v>
          </cell>
          <cell r="M67">
            <v>0</v>
          </cell>
          <cell r="N67">
            <v>0</v>
          </cell>
          <cell r="R67">
            <v>0</v>
          </cell>
          <cell r="S67" t="str">
            <v>--</v>
          </cell>
          <cell r="V67">
            <v>0</v>
          </cell>
          <cell r="W67">
            <v>0</v>
          </cell>
          <cell r="X67">
            <v>0</v>
          </cell>
          <cell r="Y67">
            <v>0</v>
          </cell>
          <cell r="Z67">
            <v>0</v>
          </cell>
          <cell r="AA67">
            <v>0</v>
          </cell>
          <cell r="AB67">
            <v>0</v>
          </cell>
          <cell r="AC67">
            <v>0</v>
          </cell>
          <cell r="AD67">
            <v>0</v>
          </cell>
          <cell r="AE67">
            <v>0</v>
          </cell>
          <cell r="AG67">
            <v>0</v>
          </cell>
          <cell r="AK67">
            <v>0</v>
          </cell>
          <cell r="AL67" t="str">
            <v>--</v>
          </cell>
          <cell r="AM67" t="str">
            <v>--</v>
          </cell>
          <cell r="AO67">
            <v>0</v>
          </cell>
          <cell r="AP67">
            <v>0</v>
          </cell>
          <cell r="AQ67">
            <v>0</v>
          </cell>
          <cell r="AR67">
            <v>0</v>
          </cell>
          <cell r="AS67">
            <v>0</v>
          </cell>
          <cell r="AT67">
            <v>0</v>
          </cell>
          <cell r="AU67">
            <v>0</v>
          </cell>
          <cell r="AV67">
            <v>0</v>
          </cell>
          <cell r="AW67">
            <v>0</v>
          </cell>
          <cell r="AX67">
            <v>0</v>
          </cell>
          <cell r="AZ67">
            <v>0</v>
          </cell>
          <cell r="BD67">
            <v>0</v>
          </cell>
          <cell r="BE67" t="str">
            <v>--</v>
          </cell>
          <cell r="BH67">
            <v>0</v>
          </cell>
          <cell r="BI67">
            <v>0</v>
          </cell>
          <cell r="BJ67">
            <v>0</v>
          </cell>
          <cell r="BK67">
            <v>0</v>
          </cell>
          <cell r="BL67">
            <v>0</v>
          </cell>
          <cell r="BM67">
            <v>0</v>
          </cell>
          <cell r="BN67">
            <v>0</v>
          </cell>
          <cell r="BO67">
            <v>0</v>
          </cell>
          <cell r="BP67">
            <v>0</v>
          </cell>
          <cell r="BQ67">
            <v>0</v>
          </cell>
          <cell r="BR67">
            <v>0</v>
          </cell>
          <cell r="BS67">
            <v>0</v>
          </cell>
          <cell r="BT67">
            <v>0</v>
          </cell>
          <cell r="BU67">
            <v>0</v>
          </cell>
          <cell r="BW67">
            <v>0</v>
          </cell>
          <cell r="BX67" t="str">
            <v>--</v>
          </cell>
          <cell r="BZ67">
            <v>-58</v>
          </cell>
        </row>
        <row r="68">
          <cell r="A68">
            <v>59</v>
          </cell>
          <cell r="B68" t="str">
            <v>CHESTER</v>
          </cell>
          <cell r="C68">
            <v>0</v>
          </cell>
          <cell r="D68">
            <v>0</v>
          </cell>
          <cell r="E68">
            <v>0</v>
          </cell>
          <cell r="F68">
            <v>0</v>
          </cell>
          <cell r="G68">
            <v>0</v>
          </cell>
          <cell r="H68">
            <v>0</v>
          </cell>
          <cell r="I68">
            <v>0</v>
          </cell>
          <cell r="J68">
            <v>0</v>
          </cell>
          <cell r="K68">
            <v>0</v>
          </cell>
          <cell r="L68">
            <v>0</v>
          </cell>
          <cell r="M68">
            <v>0</v>
          </cell>
          <cell r="N68">
            <v>0</v>
          </cell>
          <cell r="R68">
            <v>0</v>
          </cell>
          <cell r="S68" t="str">
            <v>--</v>
          </cell>
          <cell r="V68">
            <v>0</v>
          </cell>
          <cell r="W68">
            <v>0</v>
          </cell>
          <cell r="X68">
            <v>0</v>
          </cell>
          <cell r="Y68">
            <v>0</v>
          </cell>
          <cell r="Z68">
            <v>0</v>
          </cell>
          <cell r="AA68">
            <v>0</v>
          </cell>
          <cell r="AB68">
            <v>0</v>
          </cell>
          <cell r="AC68">
            <v>0</v>
          </cell>
          <cell r="AD68">
            <v>0</v>
          </cell>
          <cell r="AE68">
            <v>0</v>
          </cell>
          <cell r="AG68">
            <v>0</v>
          </cell>
          <cell r="AK68">
            <v>0</v>
          </cell>
          <cell r="AL68" t="str">
            <v>--</v>
          </cell>
          <cell r="AM68" t="str">
            <v>--</v>
          </cell>
          <cell r="AO68">
            <v>0</v>
          </cell>
          <cell r="AP68">
            <v>0</v>
          </cell>
          <cell r="AQ68">
            <v>0</v>
          </cell>
          <cell r="AR68">
            <v>0</v>
          </cell>
          <cell r="AS68">
            <v>0</v>
          </cell>
          <cell r="AT68">
            <v>0</v>
          </cell>
          <cell r="AU68">
            <v>0</v>
          </cell>
          <cell r="AV68">
            <v>0</v>
          </cell>
          <cell r="AW68">
            <v>0</v>
          </cell>
          <cell r="AX68">
            <v>0</v>
          </cell>
          <cell r="AZ68">
            <v>0</v>
          </cell>
          <cell r="BD68">
            <v>0</v>
          </cell>
          <cell r="BE68" t="str">
            <v>--</v>
          </cell>
          <cell r="BH68">
            <v>0</v>
          </cell>
          <cell r="BI68">
            <v>0</v>
          </cell>
          <cell r="BJ68">
            <v>0</v>
          </cell>
          <cell r="BK68">
            <v>0</v>
          </cell>
          <cell r="BL68">
            <v>0</v>
          </cell>
          <cell r="BM68">
            <v>0</v>
          </cell>
          <cell r="BN68">
            <v>0</v>
          </cell>
          <cell r="BO68">
            <v>0</v>
          </cell>
          <cell r="BP68">
            <v>0</v>
          </cell>
          <cell r="BQ68">
            <v>0</v>
          </cell>
          <cell r="BR68">
            <v>0</v>
          </cell>
          <cell r="BS68">
            <v>0</v>
          </cell>
          <cell r="BT68">
            <v>0</v>
          </cell>
          <cell r="BU68">
            <v>0</v>
          </cell>
          <cell r="BW68">
            <v>0</v>
          </cell>
          <cell r="BX68" t="str">
            <v>--</v>
          </cell>
          <cell r="BZ68">
            <v>-59</v>
          </cell>
        </row>
        <row r="69">
          <cell r="A69">
            <v>60</v>
          </cell>
          <cell r="B69" t="str">
            <v>CHESTERFIELD</v>
          </cell>
          <cell r="C69">
            <v>0</v>
          </cell>
          <cell r="D69">
            <v>0</v>
          </cell>
          <cell r="E69">
            <v>0</v>
          </cell>
          <cell r="F69">
            <v>0</v>
          </cell>
          <cell r="G69">
            <v>0</v>
          </cell>
          <cell r="H69">
            <v>0</v>
          </cell>
          <cell r="I69">
            <v>0</v>
          </cell>
          <cell r="J69">
            <v>0</v>
          </cell>
          <cell r="K69">
            <v>0</v>
          </cell>
          <cell r="L69">
            <v>0</v>
          </cell>
          <cell r="M69">
            <v>0</v>
          </cell>
          <cell r="N69">
            <v>0</v>
          </cell>
          <cell r="R69">
            <v>0</v>
          </cell>
          <cell r="S69" t="str">
            <v>--</v>
          </cell>
          <cell r="V69">
            <v>0</v>
          </cell>
          <cell r="W69">
            <v>0</v>
          </cell>
          <cell r="X69">
            <v>0</v>
          </cell>
          <cell r="Y69">
            <v>0</v>
          </cell>
          <cell r="Z69">
            <v>0</v>
          </cell>
          <cell r="AA69">
            <v>0</v>
          </cell>
          <cell r="AB69">
            <v>0</v>
          </cell>
          <cell r="AC69">
            <v>0</v>
          </cell>
          <cell r="AD69">
            <v>0</v>
          </cell>
          <cell r="AE69">
            <v>0</v>
          </cell>
          <cell r="AG69">
            <v>0</v>
          </cell>
          <cell r="AK69">
            <v>0</v>
          </cell>
          <cell r="AL69" t="str">
            <v>--</v>
          </cell>
          <cell r="AM69" t="str">
            <v>--</v>
          </cell>
          <cell r="AO69">
            <v>0</v>
          </cell>
          <cell r="AP69">
            <v>0</v>
          </cell>
          <cell r="AQ69">
            <v>0</v>
          </cell>
          <cell r="AR69">
            <v>0</v>
          </cell>
          <cell r="AS69">
            <v>0</v>
          </cell>
          <cell r="AT69">
            <v>0</v>
          </cell>
          <cell r="AU69">
            <v>0</v>
          </cell>
          <cell r="AV69">
            <v>0</v>
          </cell>
          <cell r="AW69">
            <v>0</v>
          </cell>
          <cell r="AX69">
            <v>0</v>
          </cell>
          <cell r="AZ69">
            <v>0</v>
          </cell>
          <cell r="BD69">
            <v>0</v>
          </cell>
          <cell r="BE69" t="str">
            <v>--</v>
          </cell>
          <cell r="BH69">
            <v>0</v>
          </cell>
          <cell r="BI69">
            <v>0</v>
          </cell>
          <cell r="BJ69">
            <v>0</v>
          </cell>
          <cell r="BK69">
            <v>0</v>
          </cell>
          <cell r="BL69">
            <v>0</v>
          </cell>
          <cell r="BM69">
            <v>0</v>
          </cell>
          <cell r="BN69">
            <v>0</v>
          </cell>
          <cell r="BO69">
            <v>0</v>
          </cell>
          <cell r="BP69">
            <v>0</v>
          </cell>
          <cell r="BQ69">
            <v>0</v>
          </cell>
          <cell r="BR69">
            <v>0</v>
          </cell>
          <cell r="BS69">
            <v>0</v>
          </cell>
          <cell r="BT69">
            <v>0</v>
          </cell>
          <cell r="BU69">
            <v>0</v>
          </cell>
          <cell r="BW69">
            <v>0</v>
          </cell>
          <cell r="BX69" t="str">
            <v>--</v>
          </cell>
          <cell r="BZ69">
            <v>-60</v>
          </cell>
        </row>
        <row r="70">
          <cell r="A70">
            <v>61</v>
          </cell>
          <cell r="B70" t="str">
            <v>CHICOPEE</v>
          </cell>
          <cell r="C70">
            <v>330</v>
          </cell>
          <cell r="D70">
            <v>346.05572973224474</v>
          </cell>
          <cell r="E70">
            <v>0</v>
          </cell>
          <cell r="F70">
            <v>0</v>
          </cell>
          <cell r="G70">
            <v>0</v>
          </cell>
          <cell r="H70">
            <v>0</v>
          </cell>
          <cell r="I70">
            <v>0</v>
          </cell>
          <cell r="J70">
            <v>0</v>
          </cell>
          <cell r="K70">
            <v>0</v>
          </cell>
          <cell r="L70">
            <v>0</v>
          </cell>
          <cell r="M70">
            <v>0</v>
          </cell>
          <cell r="N70">
            <v>0</v>
          </cell>
          <cell r="R70">
            <v>16.055729732244743</v>
          </cell>
          <cell r="S70">
            <v>4.8653726461347802</v>
          </cell>
          <cell r="V70">
            <v>4988784</v>
          </cell>
          <cell r="W70">
            <v>5850576</v>
          </cell>
          <cell r="X70">
            <v>0</v>
          </cell>
          <cell r="Y70">
            <v>0</v>
          </cell>
          <cell r="Z70">
            <v>0</v>
          </cell>
          <cell r="AA70">
            <v>0</v>
          </cell>
          <cell r="AB70">
            <v>0</v>
          </cell>
          <cell r="AC70">
            <v>0</v>
          </cell>
          <cell r="AD70">
            <v>0</v>
          </cell>
          <cell r="AE70">
            <v>0</v>
          </cell>
          <cell r="AG70">
            <v>0</v>
          </cell>
          <cell r="AK70">
            <v>861792</v>
          </cell>
          <cell r="AL70">
            <v>17.274590361098021</v>
          </cell>
          <cell r="AM70">
            <v>12.409217714963241</v>
          </cell>
          <cell r="AO70">
            <v>1070482.8068708344</v>
          </cell>
          <cell r="AP70">
            <v>1523342.335983122</v>
          </cell>
          <cell r="AQ70">
            <v>0</v>
          </cell>
          <cell r="AR70">
            <v>0</v>
          </cell>
          <cell r="AS70">
            <v>0</v>
          </cell>
          <cell r="AT70">
            <v>0</v>
          </cell>
          <cell r="AU70">
            <v>0</v>
          </cell>
          <cell r="AV70">
            <v>0</v>
          </cell>
          <cell r="AW70">
            <v>0</v>
          </cell>
          <cell r="AX70">
            <v>0</v>
          </cell>
          <cell r="AZ70">
            <v>0</v>
          </cell>
          <cell r="BD70">
            <v>452859.52911228756</v>
          </cell>
          <cell r="BE70">
            <v>42.304231904112235</v>
          </cell>
          <cell r="BH70">
            <v>3918301.1931291656</v>
          </cell>
          <cell r="BI70">
            <v>4327233.6640168782</v>
          </cell>
          <cell r="BJ70">
            <v>0</v>
          </cell>
          <cell r="BK70">
            <v>0</v>
          </cell>
          <cell r="BL70">
            <v>0</v>
          </cell>
          <cell r="BM70">
            <v>0</v>
          </cell>
          <cell r="BN70">
            <v>0</v>
          </cell>
          <cell r="BO70">
            <v>0</v>
          </cell>
          <cell r="BP70">
            <v>0</v>
          </cell>
          <cell r="BQ70">
            <v>0</v>
          </cell>
          <cell r="BR70">
            <v>0</v>
          </cell>
          <cell r="BS70">
            <v>0</v>
          </cell>
          <cell r="BT70">
            <v>0</v>
          </cell>
          <cell r="BU70">
            <v>0</v>
          </cell>
          <cell r="BW70">
            <v>408932.47088771267</v>
          </cell>
          <cell r="BX70">
            <v>10.436473633134312</v>
          </cell>
          <cell r="BZ70">
            <v>-61</v>
          </cell>
        </row>
        <row r="71">
          <cell r="A71">
            <v>62</v>
          </cell>
          <cell r="B71" t="str">
            <v>CHILMARK</v>
          </cell>
          <cell r="C71">
            <v>0</v>
          </cell>
          <cell r="D71">
            <v>0</v>
          </cell>
          <cell r="E71">
            <v>0</v>
          </cell>
          <cell r="F71">
            <v>0</v>
          </cell>
          <cell r="G71">
            <v>0</v>
          </cell>
          <cell r="H71">
            <v>0</v>
          </cell>
          <cell r="I71">
            <v>0</v>
          </cell>
          <cell r="J71">
            <v>0</v>
          </cell>
          <cell r="K71">
            <v>0</v>
          </cell>
          <cell r="L71">
            <v>0</v>
          </cell>
          <cell r="M71">
            <v>0</v>
          </cell>
          <cell r="N71">
            <v>0</v>
          </cell>
          <cell r="R71">
            <v>0</v>
          </cell>
          <cell r="S71" t="str">
            <v>--</v>
          </cell>
          <cell r="V71">
            <v>0</v>
          </cell>
          <cell r="W71">
            <v>0</v>
          </cell>
          <cell r="X71">
            <v>0</v>
          </cell>
          <cell r="Y71">
            <v>0</v>
          </cell>
          <cell r="Z71">
            <v>0</v>
          </cell>
          <cell r="AA71">
            <v>0</v>
          </cell>
          <cell r="AB71">
            <v>0</v>
          </cell>
          <cell r="AC71">
            <v>0</v>
          </cell>
          <cell r="AD71">
            <v>0</v>
          </cell>
          <cell r="AE71">
            <v>0</v>
          </cell>
          <cell r="AG71">
            <v>0</v>
          </cell>
          <cell r="AK71">
            <v>0</v>
          </cell>
          <cell r="AL71" t="str">
            <v>--</v>
          </cell>
          <cell r="AM71" t="str">
            <v>--</v>
          </cell>
          <cell r="AO71">
            <v>0</v>
          </cell>
          <cell r="AP71">
            <v>0</v>
          </cell>
          <cell r="AQ71">
            <v>0</v>
          </cell>
          <cell r="AR71">
            <v>0</v>
          </cell>
          <cell r="AS71">
            <v>0</v>
          </cell>
          <cell r="AT71">
            <v>0</v>
          </cell>
          <cell r="AU71">
            <v>0</v>
          </cell>
          <cell r="AV71">
            <v>0</v>
          </cell>
          <cell r="AW71">
            <v>0</v>
          </cell>
          <cell r="AX71">
            <v>0</v>
          </cell>
          <cell r="AZ71">
            <v>0</v>
          </cell>
          <cell r="BD71">
            <v>0</v>
          </cell>
          <cell r="BE71" t="str">
            <v>--</v>
          </cell>
          <cell r="BH71">
            <v>0</v>
          </cell>
          <cell r="BI71">
            <v>0</v>
          </cell>
          <cell r="BJ71">
            <v>0</v>
          </cell>
          <cell r="BK71">
            <v>0</v>
          </cell>
          <cell r="BL71">
            <v>0</v>
          </cell>
          <cell r="BM71">
            <v>0</v>
          </cell>
          <cell r="BN71">
            <v>0</v>
          </cell>
          <cell r="BO71">
            <v>0</v>
          </cell>
          <cell r="BP71">
            <v>0</v>
          </cell>
          <cell r="BQ71">
            <v>0</v>
          </cell>
          <cell r="BR71">
            <v>0</v>
          </cell>
          <cell r="BS71">
            <v>0</v>
          </cell>
          <cell r="BT71">
            <v>0</v>
          </cell>
          <cell r="BU71">
            <v>0</v>
          </cell>
          <cell r="BW71">
            <v>0</v>
          </cell>
          <cell r="BX71" t="str">
            <v>--</v>
          </cell>
          <cell r="BZ71">
            <v>-62</v>
          </cell>
        </row>
        <row r="72">
          <cell r="A72">
            <v>63</v>
          </cell>
          <cell r="B72" t="str">
            <v>CLARKSBURG</v>
          </cell>
          <cell r="C72">
            <v>4</v>
          </cell>
          <cell r="D72">
            <v>3.9672131147540988</v>
          </cell>
          <cell r="E72">
            <v>0</v>
          </cell>
          <cell r="F72">
            <v>0</v>
          </cell>
          <cell r="G72">
            <v>0</v>
          </cell>
          <cell r="H72">
            <v>0</v>
          </cell>
          <cell r="I72">
            <v>0</v>
          </cell>
          <cell r="J72">
            <v>0</v>
          </cell>
          <cell r="K72">
            <v>0</v>
          </cell>
          <cell r="L72">
            <v>0</v>
          </cell>
          <cell r="M72">
            <v>0</v>
          </cell>
          <cell r="N72">
            <v>0</v>
          </cell>
          <cell r="R72">
            <v>-3.2786885245901232E-2</v>
          </cell>
          <cell r="S72">
            <v>-0.81967213114753079</v>
          </cell>
          <cell r="V72">
            <v>68356</v>
          </cell>
          <cell r="W72">
            <v>76468</v>
          </cell>
          <cell r="X72">
            <v>0</v>
          </cell>
          <cell r="Y72">
            <v>0</v>
          </cell>
          <cell r="Z72">
            <v>0</v>
          </cell>
          <cell r="AA72">
            <v>0</v>
          </cell>
          <cell r="AB72">
            <v>0</v>
          </cell>
          <cell r="AC72">
            <v>0</v>
          </cell>
          <cell r="AD72">
            <v>0</v>
          </cell>
          <cell r="AE72">
            <v>0</v>
          </cell>
          <cell r="AG72">
            <v>0</v>
          </cell>
          <cell r="AK72">
            <v>8112</v>
          </cell>
          <cell r="AL72">
            <v>11.867283047574473</v>
          </cell>
          <cell r="AM72">
            <v>12.686955178722004</v>
          </cell>
          <cell r="AO72">
            <v>49375.677708662275</v>
          </cell>
          <cell r="AP72">
            <v>22807.908512352413</v>
          </cell>
          <cell r="AQ72">
            <v>0</v>
          </cell>
          <cell r="AR72">
            <v>0</v>
          </cell>
          <cell r="AS72">
            <v>0</v>
          </cell>
          <cell r="AT72">
            <v>0</v>
          </cell>
          <cell r="AU72">
            <v>0</v>
          </cell>
          <cell r="AV72">
            <v>0</v>
          </cell>
          <cell r="AW72">
            <v>0</v>
          </cell>
          <cell r="AX72">
            <v>0</v>
          </cell>
          <cell r="AZ72">
            <v>0</v>
          </cell>
          <cell r="BD72">
            <v>-26567.769196309862</v>
          </cell>
          <cell r="BE72">
            <v>-53.807401597748438</v>
          </cell>
          <cell r="BH72">
            <v>18980.322291337725</v>
          </cell>
          <cell r="BI72">
            <v>53660.091487647587</v>
          </cell>
          <cell r="BJ72">
            <v>0</v>
          </cell>
          <cell r="BK72">
            <v>0</v>
          </cell>
          <cell r="BL72">
            <v>0</v>
          </cell>
          <cell r="BM72">
            <v>0</v>
          </cell>
          <cell r="BN72">
            <v>0</v>
          </cell>
          <cell r="BO72">
            <v>0</v>
          </cell>
          <cell r="BP72">
            <v>0</v>
          </cell>
          <cell r="BQ72">
            <v>0</v>
          </cell>
          <cell r="BR72">
            <v>0</v>
          </cell>
          <cell r="BS72">
            <v>0</v>
          </cell>
          <cell r="BT72">
            <v>0</v>
          </cell>
          <cell r="BU72">
            <v>0</v>
          </cell>
          <cell r="BW72">
            <v>34679.769196309862</v>
          </cell>
          <cell r="BX72">
            <v>182.71433258083866</v>
          </cell>
          <cell r="BZ72">
            <v>-63</v>
          </cell>
        </row>
        <row r="73">
          <cell r="A73">
            <v>64</v>
          </cell>
          <cell r="B73" t="str">
            <v>CLINTON</v>
          </cell>
          <cell r="C73">
            <v>91</v>
          </cell>
          <cell r="D73">
            <v>91.299837157661003</v>
          </cell>
          <cell r="E73">
            <v>0</v>
          </cell>
          <cell r="F73">
            <v>0</v>
          </cell>
          <cell r="G73">
            <v>0</v>
          </cell>
          <cell r="H73">
            <v>0</v>
          </cell>
          <cell r="I73">
            <v>0</v>
          </cell>
          <cell r="J73">
            <v>0</v>
          </cell>
          <cell r="K73">
            <v>0</v>
          </cell>
          <cell r="L73">
            <v>0</v>
          </cell>
          <cell r="M73">
            <v>0</v>
          </cell>
          <cell r="N73">
            <v>0</v>
          </cell>
          <cell r="R73">
            <v>0.29983715766100261</v>
          </cell>
          <cell r="S73">
            <v>0.32949138204505513</v>
          </cell>
          <cell r="V73">
            <v>1254560</v>
          </cell>
          <cell r="W73">
            <v>1440862</v>
          </cell>
          <cell r="X73">
            <v>0</v>
          </cell>
          <cell r="Y73">
            <v>0</v>
          </cell>
          <cell r="Z73">
            <v>0</v>
          </cell>
          <cell r="AA73">
            <v>0</v>
          </cell>
          <cell r="AB73">
            <v>0</v>
          </cell>
          <cell r="AC73">
            <v>0</v>
          </cell>
          <cell r="AD73">
            <v>0</v>
          </cell>
          <cell r="AE73">
            <v>0</v>
          </cell>
          <cell r="AG73">
            <v>0</v>
          </cell>
          <cell r="AK73">
            <v>186302</v>
          </cell>
          <cell r="AL73">
            <v>14.849987246524687</v>
          </cell>
          <cell r="AM73">
            <v>14.520495864479631</v>
          </cell>
          <cell r="AO73">
            <v>350446.88314160745</v>
          </cell>
          <cell r="AP73">
            <v>378446.67028626206</v>
          </cell>
          <cell r="AQ73">
            <v>0</v>
          </cell>
          <cell r="AR73">
            <v>0</v>
          </cell>
          <cell r="AS73">
            <v>0</v>
          </cell>
          <cell r="AT73">
            <v>0</v>
          </cell>
          <cell r="AU73">
            <v>0</v>
          </cell>
          <cell r="AV73">
            <v>0</v>
          </cell>
          <cell r="AW73">
            <v>0</v>
          </cell>
          <cell r="AX73">
            <v>0</v>
          </cell>
          <cell r="AZ73">
            <v>0</v>
          </cell>
          <cell r="BD73">
            <v>27999.787144654605</v>
          </cell>
          <cell r="BE73">
            <v>7.9897378152284926</v>
          </cell>
          <cell r="BH73">
            <v>904113.11685839249</v>
          </cell>
          <cell r="BI73">
            <v>1062415.3297137381</v>
          </cell>
          <cell r="BJ73">
            <v>0</v>
          </cell>
          <cell r="BK73">
            <v>0</v>
          </cell>
          <cell r="BL73">
            <v>0</v>
          </cell>
          <cell r="BM73">
            <v>0</v>
          </cell>
          <cell r="BN73">
            <v>0</v>
          </cell>
          <cell r="BO73">
            <v>0</v>
          </cell>
          <cell r="BP73">
            <v>0</v>
          </cell>
          <cell r="BQ73">
            <v>0</v>
          </cell>
          <cell r="BR73">
            <v>0</v>
          </cell>
          <cell r="BS73">
            <v>0</v>
          </cell>
          <cell r="BT73">
            <v>0</v>
          </cell>
          <cell r="BU73">
            <v>0</v>
          </cell>
          <cell r="BW73">
            <v>158302.21285534557</v>
          </cell>
          <cell r="BX73">
            <v>17.509115828936682</v>
          </cell>
          <cell r="BZ73">
            <v>-64</v>
          </cell>
        </row>
        <row r="74">
          <cell r="A74">
            <v>65</v>
          </cell>
          <cell r="B74" t="str">
            <v>COHASSET</v>
          </cell>
          <cell r="C74">
            <v>9</v>
          </cell>
          <cell r="D74">
            <v>9.2142857142857135</v>
          </cell>
          <cell r="E74">
            <v>0</v>
          </cell>
          <cell r="F74">
            <v>0</v>
          </cell>
          <cell r="G74">
            <v>0</v>
          </cell>
          <cell r="H74">
            <v>0</v>
          </cell>
          <cell r="I74">
            <v>0</v>
          </cell>
          <cell r="J74">
            <v>0</v>
          </cell>
          <cell r="K74">
            <v>0</v>
          </cell>
          <cell r="L74">
            <v>0</v>
          </cell>
          <cell r="M74">
            <v>0</v>
          </cell>
          <cell r="N74">
            <v>0</v>
          </cell>
          <cell r="R74">
            <v>0.21428571428571352</v>
          </cell>
          <cell r="S74">
            <v>2.3809523809523725</v>
          </cell>
          <cell r="V74">
            <v>176346</v>
          </cell>
          <cell r="W74">
            <v>193063</v>
          </cell>
          <cell r="X74">
            <v>0</v>
          </cell>
          <cell r="Y74">
            <v>0</v>
          </cell>
          <cell r="Z74">
            <v>0</v>
          </cell>
          <cell r="AA74">
            <v>0</v>
          </cell>
          <cell r="AB74">
            <v>0</v>
          </cell>
          <cell r="AC74">
            <v>0</v>
          </cell>
          <cell r="AD74">
            <v>0</v>
          </cell>
          <cell r="AE74">
            <v>0</v>
          </cell>
          <cell r="AG74">
            <v>0</v>
          </cell>
          <cell r="AK74">
            <v>16717</v>
          </cell>
          <cell r="AL74">
            <v>9.4796593061367886</v>
          </cell>
          <cell r="AM74">
            <v>7.0987069251844161</v>
          </cell>
          <cell r="AO74">
            <v>41407.906481318685</v>
          </cell>
          <cell r="AP74">
            <v>27765.455619552096</v>
          </cell>
          <cell r="AQ74">
            <v>0</v>
          </cell>
          <cell r="AR74">
            <v>0</v>
          </cell>
          <cell r="AS74">
            <v>0</v>
          </cell>
          <cell r="AT74">
            <v>0</v>
          </cell>
          <cell r="AU74">
            <v>0</v>
          </cell>
          <cell r="AV74">
            <v>0</v>
          </cell>
          <cell r="AW74">
            <v>0</v>
          </cell>
          <cell r="AX74">
            <v>0</v>
          </cell>
          <cell r="AZ74">
            <v>0</v>
          </cell>
          <cell r="BD74">
            <v>-13642.450861766589</v>
          </cell>
          <cell r="BE74">
            <v>-32.946487811262394</v>
          </cell>
          <cell r="BH74">
            <v>134938.0935186813</v>
          </cell>
          <cell r="BI74">
            <v>165297.54438044791</v>
          </cell>
          <cell r="BJ74">
            <v>0</v>
          </cell>
          <cell r="BK74">
            <v>0</v>
          </cell>
          <cell r="BL74">
            <v>0</v>
          </cell>
          <cell r="BM74">
            <v>0</v>
          </cell>
          <cell r="BN74">
            <v>0</v>
          </cell>
          <cell r="BO74">
            <v>0</v>
          </cell>
          <cell r="BP74">
            <v>0</v>
          </cell>
          <cell r="BQ74">
            <v>0</v>
          </cell>
          <cell r="BR74">
            <v>0</v>
          </cell>
          <cell r="BS74">
            <v>0</v>
          </cell>
          <cell r="BT74">
            <v>0</v>
          </cell>
          <cell r="BU74">
            <v>0</v>
          </cell>
          <cell r="BW74">
            <v>30359.450861766614</v>
          </cell>
          <cell r="BX74">
            <v>22.498799316120135</v>
          </cell>
          <cell r="BZ74">
            <v>-65</v>
          </cell>
        </row>
        <row r="75">
          <cell r="A75">
            <v>66</v>
          </cell>
          <cell r="B75" t="str">
            <v>COLRAIN</v>
          </cell>
          <cell r="C75">
            <v>0</v>
          </cell>
          <cell r="D75">
            <v>0</v>
          </cell>
          <cell r="E75">
            <v>0</v>
          </cell>
          <cell r="F75">
            <v>0</v>
          </cell>
          <cell r="G75">
            <v>0</v>
          </cell>
          <cell r="H75">
            <v>0</v>
          </cell>
          <cell r="I75">
            <v>0</v>
          </cell>
          <cell r="J75">
            <v>0</v>
          </cell>
          <cell r="K75">
            <v>0</v>
          </cell>
          <cell r="L75">
            <v>0</v>
          </cell>
          <cell r="M75">
            <v>0</v>
          </cell>
          <cell r="N75">
            <v>0</v>
          </cell>
          <cell r="R75">
            <v>0</v>
          </cell>
          <cell r="S75" t="str">
            <v>--</v>
          </cell>
          <cell r="V75">
            <v>0</v>
          </cell>
          <cell r="W75">
            <v>0</v>
          </cell>
          <cell r="X75">
            <v>0</v>
          </cell>
          <cell r="Y75">
            <v>0</v>
          </cell>
          <cell r="Z75">
            <v>0</v>
          </cell>
          <cell r="AA75">
            <v>0</v>
          </cell>
          <cell r="AB75">
            <v>0</v>
          </cell>
          <cell r="AC75">
            <v>0</v>
          </cell>
          <cell r="AD75">
            <v>0</v>
          </cell>
          <cell r="AE75">
            <v>0</v>
          </cell>
          <cell r="AG75">
            <v>0</v>
          </cell>
          <cell r="AK75">
            <v>0</v>
          </cell>
          <cell r="AL75" t="str">
            <v>--</v>
          </cell>
          <cell r="AM75" t="str">
            <v>--</v>
          </cell>
          <cell r="AO75">
            <v>0</v>
          </cell>
          <cell r="AP75">
            <v>0</v>
          </cell>
          <cell r="AQ75">
            <v>0</v>
          </cell>
          <cell r="AR75">
            <v>0</v>
          </cell>
          <cell r="AS75">
            <v>0</v>
          </cell>
          <cell r="AT75">
            <v>0</v>
          </cell>
          <cell r="AU75">
            <v>0</v>
          </cell>
          <cell r="AV75">
            <v>0</v>
          </cell>
          <cell r="AW75">
            <v>0</v>
          </cell>
          <cell r="AX75">
            <v>0</v>
          </cell>
          <cell r="AZ75">
            <v>0</v>
          </cell>
          <cell r="BD75">
            <v>0</v>
          </cell>
          <cell r="BE75" t="str">
            <v>--</v>
          </cell>
          <cell r="BH75">
            <v>0</v>
          </cell>
          <cell r="BI75">
            <v>0</v>
          </cell>
          <cell r="BJ75">
            <v>0</v>
          </cell>
          <cell r="BK75">
            <v>0</v>
          </cell>
          <cell r="BL75">
            <v>0</v>
          </cell>
          <cell r="BM75">
            <v>0</v>
          </cell>
          <cell r="BN75">
            <v>0</v>
          </cell>
          <cell r="BO75">
            <v>0</v>
          </cell>
          <cell r="BP75">
            <v>0</v>
          </cell>
          <cell r="BQ75">
            <v>0</v>
          </cell>
          <cell r="BR75">
            <v>0</v>
          </cell>
          <cell r="BS75">
            <v>0</v>
          </cell>
          <cell r="BT75">
            <v>0</v>
          </cell>
          <cell r="BU75">
            <v>0</v>
          </cell>
          <cell r="BW75">
            <v>0</v>
          </cell>
          <cell r="BX75" t="str">
            <v>--</v>
          </cell>
          <cell r="BZ75">
            <v>-66</v>
          </cell>
        </row>
        <row r="76">
          <cell r="A76">
            <v>67</v>
          </cell>
          <cell r="B76" t="str">
            <v>CONCORD</v>
          </cell>
          <cell r="C76">
            <v>3</v>
          </cell>
          <cell r="D76">
            <v>3.1363686473376697</v>
          </cell>
          <cell r="E76">
            <v>0</v>
          </cell>
          <cell r="F76">
            <v>0</v>
          </cell>
          <cell r="G76">
            <v>0</v>
          </cell>
          <cell r="H76">
            <v>0</v>
          </cell>
          <cell r="I76">
            <v>0</v>
          </cell>
          <cell r="J76">
            <v>0</v>
          </cell>
          <cell r="K76">
            <v>0</v>
          </cell>
          <cell r="L76">
            <v>0</v>
          </cell>
          <cell r="M76">
            <v>0</v>
          </cell>
          <cell r="N76">
            <v>0</v>
          </cell>
          <cell r="R76">
            <v>0.13636864733766974</v>
          </cell>
          <cell r="S76">
            <v>4.5456215779223319</v>
          </cell>
          <cell r="V76">
            <v>60079</v>
          </cell>
          <cell r="W76">
            <v>76418</v>
          </cell>
          <cell r="X76">
            <v>0</v>
          </cell>
          <cell r="Y76">
            <v>0</v>
          </cell>
          <cell r="Z76">
            <v>0</v>
          </cell>
          <cell r="AA76">
            <v>0</v>
          </cell>
          <cell r="AB76">
            <v>0</v>
          </cell>
          <cell r="AC76">
            <v>0</v>
          </cell>
          <cell r="AD76">
            <v>0</v>
          </cell>
          <cell r="AE76">
            <v>0</v>
          </cell>
          <cell r="AG76">
            <v>0</v>
          </cell>
          <cell r="AK76">
            <v>16339</v>
          </cell>
          <cell r="AL76">
            <v>27.195858785931847</v>
          </cell>
          <cell r="AM76">
            <v>22.650237208009514</v>
          </cell>
          <cell r="AO76">
            <v>22499.326842055918</v>
          </cell>
          <cell r="AP76">
            <v>30263.705402888227</v>
          </cell>
          <cell r="AQ76">
            <v>0</v>
          </cell>
          <cell r="AR76">
            <v>0</v>
          </cell>
          <cell r="AS76">
            <v>0</v>
          </cell>
          <cell r="AT76">
            <v>0</v>
          </cell>
          <cell r="AU76">
            <v>0</v>
          </cell>
          <cell r="AV76">
            <v>0</v>
          </cell>
          <cell r="AW76">
            <v>0</v>
          </cell>
          <cell r="AX76">
            <v>0</v>
          </cell>
          <cell r="AZ76">
            <v>0</v>
          </cell>
          <cell r="BD76">
            <v>7764.3785608323087</v>
          </cell>
          <cell r="BE76">
            <v>34.509381615449364</v>
          </cell>
          <cell r="BH76">
            <v>37579.673157944082</v>
          </cell>
          <cell r="BI76">
            <v>46154.294597111773</v>
          </cell>
          <cell r="BJ76">
            <v>0</v>
          </cell>
          <cell r="BK76">
            <v>0</v>
          </cell>
          <cell r="BL76">
            <v>0</v>
          </cell>
          <cell r="BM76">
            <v>0</v>
          </cell>
          <cell r="BN76">
            <v>0</v>
          </cell>
          <cell r="BO76">
            <v>0</v>
          </cell>
          <cell r="BP76">
            <v>0</v>
          </cell>
          <cell r="BQ76">
            <v>0</v>
          </cell>
          <cell r="BR76">
            <v>0</v>
          </cell>
          <cell r="BS76">
            <v>0</v>
          </cell>
          <cell r="BT76">
            <v>0</v>
          </cell>
          <cell r="BU76">
            <v>0</v>
          </cell>
          <cell r="BW76">
            <v>8574.6214391676913</v>
          </cell>
          <cell r="BX76">
            <v>22.817179391447361</v>
          </cell>
          <cell r="BZ76">
            <v>-67</v>
          </cell>
        </row>
        <row r="77">
          <cell r="A77">
            <v>68</v>
          </cell>
          <cell r="B77" t="str">
            <v>CONWAY</v>
          </cell>
          <cell r="C77">
            <v>0</v>
          </cell>
          <cell r="D77">
            <v>0</v>
          </cell>
          <cell r="E77">
            <v>0</v>
          </cell>
          <cell r="F77">
            <v>0</v>
          </cell>
          <cell r="G77">
            <v>0</v>
          </cell>
          <cell r="H77">
            <v>0</v>
          </cell>
          <cell r="I77">
            <v>0</v>
          </cell>
          <cell r="J77">
            <v>0</v>
          </cell>
          <cell r="K77">
            <v>0</v>
          </cell>
          <cell r="L77">
            <v>0</v>
          </cell>
          <cell r="M77">
            <v>0</v>
          </cell>
          <cell r="N77">
            <v>0</v>
          </cell>
          <cell r="R77">
            <v>0</v>
          </cell>
          <cell r="S77" t="str">
            <v>--</v>
          </cell>
          <cell r="V77">
            <v>0</v>
          </cell>
          <cell r="W77">
            <v>0</v>
          </cell>
          <cell r="X77">
            <v>0</v>
          </cell>
          <cell r="Y77">
            <v>0</v>
          </cell>
          <cell r="Z77">
            <v>0</v>
          </cell>
          <cell r="AA77">
            <v>0</v>
          </cell>
          <cell r="AB77">
            <v>0</v>
          </cell>
          <cell r="AC77">
            <v>0</v>
          </cell>
          <cell r="AD77">
            <v>0</v>
          </cell>
          <cell r="AE77">
            <v>0</v>
          </cell>
          <cell r="AG77">
            <v>0</v>
          </cell>
          <cell r="AK77">
            <v>0</v>
          </cell>
          <cell r="AL77" t="str">
            <v>--</v>
          </cell>
          <cell r="AM77" t="str">
            <v>--</v>
          </cell>
          <cell r="AO77">
            <v>0</v>
          </cell>
          <cell r="AP77">
            <v>0</v>
          </cell>
          <cell r="AQ77">
            <v>0</v>
          </cell>
          <cell r="AR77">
            <v>0</v>
          </cell>
          <cell r="AS77">
            <v>0</v>
          </cell>
          <cell r="AT77">
            <v>0</v>
          </cell>
          <cell r="AU77">
            <v>0</v>
          </cell>
          <cell r="AV77">
            <v>0</v>
          </cell>
          <cell r="AW77">
            <v>0</v>
          </cell>
          <cell r="AX77">
            <v>0</v>
          </cell>
          <cell r="AZ77">
            <v>0</v>
          </cell>
          <cell r="BD77">
            <v>0</v>
          </cell>
          <cell r="BE77" t="str">
            <v>--</v>
          </cell>
          <cell r="BH77">
            <v>0</v>
          </cell>
          <cell r="BI77">
            <v>0</v>
          </cell>
          <cell r="BJ77">
            <v>0</v>
          </cell>
          <cell r="BK77">
            <v>0</v>
          </cell>
          <cell r="BL77">
            <v>0</v>
          </cell>
          <cell r="BM77">
            <v>0</v>
          </cell>
          <cell r="BN77">
            <v>0</v>
          </cell>
          <cell r="BO77">
            <v>0</v>
          </cell>
          <cell r="BP77">
            <v>0</v>
          </cell>
          <cell r="BQ77">
            <v>0</v>
          </cell>
          <cell r="BR77">
            <v>0</v>
          </cell>
          <cell r="BS77">
            <v>0</v>
          </cell>
          <cell r="BT77">
            <v>0</v>
          </cell>
          <cell r="BU77">
            <v>0</v>
          </cell>
          <cell r="BW77">
            <v>0</v>
          </cell>
          <cell r="BX77" t="str">
            <v>--</v>
          </cell>
          <cell r="BZ77">
            <v>-68</v>
          </cell>
        </row>
        <row r="78">
          <cell r="A78">
            <v>69</v>
          </cell>
          <cell r="B78" t="str">
            <v>CUMMINGTON</v>
          </cell>
          <cell r="C78">
            <v>0</v>
          </cell>
          <cell r="D78">
            <v>0</v>
          </cell>
          <cell r="E78">
            <v>0</v>
          </cell>
          <cell r="F78">
            <v>0</v>
          </cell>
          <cell r="G78">
            <v>0</v>
          </cell>
          <cell r="H78">
            <v>0</v>
          </cell>
          <cell r="I78">
            <v>0</v>
          </cell>
          <cell r="J78">
            <v>0</v>
          </cell>
          <cell r="K78">
            <v>0</v>
          </cell>
          <cell r="L78">
            <v>0</v>
          </cell>
          <cell r="M78">
            <v>0</v>
          </cell>
          <cell r="N78">
            <v>0</v>
          </cell>
          <cell r="R78">
            <v>0</v>
          </cell>
          <cell r="S78" t="str">
            <v>--</v>
          </cell>
          <cell r="V78">
            <v>0</v>
          </cell>
          <cell r="W78">
            <v>0</v>
          </cell>
          <cell r="X78">
            <v>0</v>
          </cell>
          <cell r="Y78">
            <v>0</v>
          </cell>
          <cell r="Z78">
            <v>0</v>
          </cell>
          <cell r="AA78">
            <v>0</v>
          </cell>
          <cell r="AB78">
            <v>0</v>
          </cell>
          <cell r="AC78">
            <v>0</v>
          </cell>
          <cell r="AD78">
            <v>0</v>
          </cell>
          <cell r="AE78">
            <v>0</v>
          </cell>
          <cell r="AG78">
            <v>0</v>
          </cell>
          <cell r="AK78">
            <v>0</v>
          </cell>
          <cell r="AL78" t="str">
            <v>--</v>
          </cell>
          <cell r="AM78" t="str">
            <v>--</v>
          </cell>
          <cell r="AO78">
            <v>0</v>
          </cell>
          <cell r="AP78">
            <v>0</v>
          </cell>
          <cell r="AQ78">
            <v>0</v>
          </cell>
          <cell r="AR78">
            <v>0</v>
          </cell>
          <cell r="AS78">
            <v>0</v>
          </cell>
          <cell r="AT78">
            <v>0</v>
          </cell>
          <cell r="AU78">
            <v>0</v>
          </cell>
          <cell r="AV78">
            <v>0</v>
          </cell>
          <cell r="AW78">
            <v>0</v>
          </cell>
          <cell r="AX78">
            <v>0</v>
          </cell>
          <cell r="AZ78">
            <v>0</v>
          </cell>
          <cell r="BD78">
            <v>0</v>
          </cell>
          <cell r="BE78" t="str">
            <v>--</v>
          </cell>
          <cell r="BH78">
            <v>0</v>
          </cell>
          <cell r="BI78">
            <v>0</v>
          </cell>
          <cell r="BJ78">
            <v>0</v>
          </cell>
          <cell r="BK78">
            <v>0</v>
          </cell>
          <cell r="BL78">
            <v>0</v>
          </cell>
          <cell r="BM78">
            <v>0</v>
          </cell>
          <cell r="BN78">
            <v>0</v>
          </cell>
          <cell r="BO78">
            <v>0</v>
          </cell>
          <cell r="BP78">
            <v>0</v>
          </cell>
          <cell r="BQ78">
            <v>0</v>
          </cell>
          <cell r="BR78">
            <v>0</v>
          </cell>
          <cell r="BS78">
            <v>0</v>
          </cell>
          <cell r="BT78">
            <v>0</v>
          </cell>
          <cell r="BU78">
            <v>0</v>
          </cell>
          <cell r="BW78">
            <v>0</v>
          </cell>
          <cell r="BX78" t="str">
            <v>--</v>
          </cell>
          <cell r="BZ78">
            <v>-69</v>
          </cell>
        </row>
        <row r="79">
          <cell r="A79">
            <v>70</v>
          </cell>
          <cell r="B79" t="str">
            <v>DALTON</v>
          </cell>
          <cell r="C79">
            <v>0</v>
          </cell>
          <cell r="D79">
            <v>0</v>
          </cell>
          <cell r="E79">
            <v>0</v>
          </cell>
          <cell r="F79">
            <v>0</v>
          </cell>
          <cell r="G79">
            <v>0</v>
          </cell>
          <cell r="H79">
            <v>0</v>
          </cell>
          <cell r="I79">
            <v>0</v>
          </cell>
          <cell r="J79">
            <v>0</v>
          </cell>
          <cell r="K79">
            <v>0</v>
          </cell>
          <cell r="L79">
            <v>0</v>
          </cell>
          <cell r="M79">
            <v>0</v>
          </cell>
          <cell r="N79">
            <v>0</v>
          </cell>
          <cell r="R79">
            <v>0</v>
          </cell>
          <cell r="S79" t="str">
            <v>--</v>
          </cell>
          <cell r="V79">
            <v>0</v>
          </cell>
          <cell r="W79">
            <v>0</v>
          </cell>
          <cell r="X79">
            <v>0</v>
          </cell>
          <cell r="Y79">
            <v>0</v>
          </cell>
          <cell r="Z79">
            <v>0</v>
          </cell>
          <cell r="AA79">
            <v>0</v>
          </cell>
          <cell r="AB79">
            <v>0</v>
          </cell>
          <cell r="AC79">
            <v>0</v>
          </cell>
          <cell r="AD79">
            <v>0</v>
          </cell>
          <cell r="AE79">
            <v>0</v>
          </cell>
          <cell r="AG79">
            <v>0</v>
          </cell>
          <cell r="AK79">
            <v>0</v>
          </cell>
          <cell r="AL79" t="str">
            <v>--</v>
          </cell>
          <cell r="AM79" t="str">
            <v>--</v>
          </cell>
          <cell r="AO79">
            <v>0</v>
          </cell>
          <cell r="AP79">
            <v>0</v>
          </cell>
          <cell r="AQ79">
            <v>0</v>
          </cell>
          <cell r="AR79">
            <v>0</v>
          </cell>
          <cell r="AS79">
            <v>0</v>
          </cell>
          <cell r="AT79">
            <v>0</v>
          </cell>
          <cell r="AU79">
            <v>0</v>
          </cell>
          <cell r="AV79">
            <v>0</v>
          </cell>
          <cell r="AW79">
            <v>0</v>
          </cell>
          <cell r="AX79">
            <v>0</v>
          </cell>
          <cell r="AZ79">
            <v>0</v>
          </cell>
          <cell r="BD79">
            <v>0</v>
          </cell>
          <cell r="BE79" t="str">
            <v>--</v>
          </cell>
          <cell r="BH79">
            <v>0</v>
          </cell>
          <cell r="BI79">
            <v>0</v>
          </cell>
          <cell r="BJ79">
            <v>0</v>
          </cell>
          <cell r="BK79">
            <v>0</v>
          </cell>
          <cell r="BL79">
            <v>0</v>
          </cell>
          <cell r="BM79">
            <v>0</v>
          </cell>
          <cell r="BN79">
            <v>0</v>
          </cell>
          <cell r="BO79">
            <v>0</v>
          </cell>
          <cell r="BP79">
            <v>0</v>
          </cell>
          <cell r="BQ79">
            <v>0</v>
          </cell>
          <cell r="BR79">
            <v>0</v>
          </cell>
          <cell r="BS79">
            <v>0</v>
          </cell>
          <cell r="BT79">
            <v>0</v>
          </cell>
          <cell r="BU79">
            <v>0</v>
          </cell>
          <cell r="BW79">
            <v>0</v>
          </cell>
          <cell r="BX79" t="str">
            <v>--</v>
          </cell>
          <cell r="BZ79">
            <v>-70</v>
          </cell>
        </row>
        <row r="80">
          <cell r="A80">
            <v>71</v>
          </cell>
          <cell r="B80" t="str">
            <v>DANVERS</v>
          </cell>
          <cell r="C80">
            <v>13</v>
          </cell>
          <cell r="D80">
            <v>14.878748700842971</v>
          </cell>
          <cell r="E80">
            <v>0</v>
          </cell>
          <cell r="F80">
            <v>0</v>
          </cell>
          <cell r="G80">
            <v>0</v>
          </cell>
          <cell r="H80">
            <v>0</v>
          </cell>
          <cell r="I80">
            <v>0</v>
          </cell>
          <cell r="J80">
            <v>0</v>
          </cell>
          <cell r="K80">
            <v>0</v>
          </cell>
          <cell r="L80">
            <v>0</v>
          </cell>
          <cell r="M80">
            <v>0</v>
          </cell>
          <cell r="N80">
            <v>0</v>
          </cell>
          <cell r="R80">
            <v>1.8787487008429711</v>
          </cell>
          <cell r="S80">
            <v>14.451913083407476</v>
          </cell>
          <cell r="V80">
            <v>224728</v>
          </cell>
          <cell r="W80">
            <v>284761</v>
          </cell>
          <cell r="X80">
            <v>0</v>
          </cell>
          <cell r="Y80">
            <v>0</v>
          </cell>
          <cell r="Z80">
            <v>0</v>
          </cell>
          <cell r="AA80">
            <v>0</v>
          </cell>
          <cell r="AB80">
            <v>0</v>
          </cell>
          <cell r="AC80">
            <v>0</v>
          </cell>
          <cell r="AD80">
            <v>0</v>
          </cell>
          <cell r="AE80">
            <v>0</v>
          </cell>
          <cell r="AG80">
            <v>0</v>
          </cell>
          <cell r="AK80">
            <v>60033</v>
          </cell>
          <cell r="AL80">
            <v>26.713627140365247</v>
          </cell>
          <cell r="AM80">
            <v>12.261714056957771</v>
          </cell>
          <cell r="AO80">
            <v>87337.87728901091</v>
          </cell>
          <cell r="AP80">
            <v>115292.9338965147</v>
          </cell>
          <cell r="AQ80">
            <v>0</v>
          </cell>
          <cell r="AR80">
            <v>0</v>
          </cell>
          <cell r="AS80">
            <v>0</v>
          </cell>
          <cell r="AT80">
            <v>0</v>
          </cell>
          <cell r="AU80">
            <v>0</v>
          </cell>
          <cell r="AV80">
            <v>0</v>
          </cell>
          <cell r="AW80">
            <v>0</v>
          </cell>
          <cell r="AX80">
            <v>0</v>
          </cell>
          <cell r="AZ80">
            <v>0</v>
          </cell>
          <cell r="BD80">
            <v>27955.056607503793</v>
          </cell>
          <cell r="BE80">
            <v>32.007941428433575</v>
          </cell>
          <cell r="BH80">
            <v>137390.12271098909</v>
          </cell>
          <cell r="BI80">
            <v>169468.0661034853</v>
          </cell>
          <cell r="BJ80">
            <v>0</v>
          </cell>
          <cell r="BK80">
            <v>0</v>
          </cell>
          <cell r="BL80">
            <v>0</v>
          </cell>
          <cell r="BM80">
            <v>0</v>
          </cell>
          <cell r="BN80">
            <v>0</v>
          </cell>
          <cell r="BO80">
            <v>0</v>
          </cell>
          <cell r="BP80">
            <v>0</v>
          </cell>
          <cell r="BQ80">
            <v>0</v>
          </cell>
          <cell r="BR80">
            <v>0</v>
          </cell>
          <cell r="BS80">
            <v>0</v>
          </cell>
          <cell r="BT80">
            <v>0</v>
          </cell>
          <cell r="BU80">
            <v>0</v>
          </cell>
          <cell r="BW80">
            <v>32077.943392496207</v>
          </cell>
          <cell r="BX80">
            <v>23.348070996322413</v>
          </cell>
          <cell r="BZ80">
            <v>-71</v>
          </cell>
        </row>
        <row r="81">
          <cell r="A81">
            <v>72</v>
          </cell>
          <cell r="B81" t="str">
            <v>DARTMOUTH</v>
          </cell>
          <cell r="C81">
            <v>9</v>
          </cell>
          <cell r="D81">
            <v>9.3665261005460003</v>
          </cell>
          <cell r="E81">
            <v>0</v>
          </cell>
          <cell r="F81">
            <v>0</v>
          </cell>
          <cell r="G81">
            <v>0</v>
          </cell>
          <cell r="H81">
            <v>0</v>
          </cell>
          <cell r="I81">
            <v>0</v>
          </cell>
          <cell r="J81">
            <v>0</v>
          </cell>
          <cell r="K81">
            <v>0</v>
          </cell>
          <cell r="L81">
            <v>0</v>
          </cell>
          <cell r="M81">
            <v>0</v>
          </cell>
          <cell r="N81">
            <v>0</v>
          </cell>
          <cell r="R81">
            <v>0.36652610054600032</v>
          </cell>
          <cell r="S81">
            <v>4.0725122282888826</v>
          </cell>
          <cell r="V81">
            <v>165134</v>
          </cell>
          <cell r="W81">
            <v>193286</v>
          </cell>
          <cell r="X81">
            <v>0</v>
          </cell>
          <cell r="Y81">
            <v>0</v>
          </cell>
          <cell r="Z81">
            <v>0</v>
          </cell>
          <cell r="AA81">
            <v>0</v>
          </cell>
          <cell r="AB81">
            <v>0</v>
          </cell>
          <cell r="AC81">
            <v>0</v>
          </cell>
          <cell r="AD81">
            <v>0</v>
          </cell>
          <cell r="AE81">
            <v>0</v>
          </cell>
          <cell r="AG81">
            <v>0</v>
          </cell>
          <cell r="AK81">
            <v>28152</v>
          </cell>
          <cell r="AL81">
            <v>17.04797316119031</v>
          </cell>
          <cell r="AM81">
            <v>12.975460932901427</v>
          </cell>
          <cell r="AO81">
            <v>15625.783633096486</v>
          </cell>
          <cell r="AP81">
            <v>36553</v>
          </cell>
          <cell r="AQ81">
            <v>0</v>
          </cell>
          <cell r="AR81">
            <v>0</v>
          </cell>
          <cell r="AS81">
            <v>0</v>
          </cell>
          <cell r="AT81">
            <v>0</v>
          </cell>
          <cell r="AU81">
            <v>0</v>
          </cell>
          <cell r="AV81">
            <v>0</v>
          </cell>
          <cell r="AW81">
            <v>0</v>
          </cell>
          <cell r="AX81">
            <v>0</v>
          </cell>
          <cell r="AZ81">
            <v>0</v>
          </cell>
          <cell r="BD81">
            <v>20927.216366903514</v>
          </cell>
          <cell r="BE81">
            <v>133.92746794841207</v>
          </cell>
          <cell r="BH81">
            <v>149508.21636690351</v>
          </cell>
          <cell r="BI81">
            <v>156733</v>
          </cell>
          <cell r="BJ81">
            <v>0</v>
          </cell>
          <cell r="BK81">
            <v>0</v>
          </cell>
          <cell r="BL81">
            <v>0</v>
          </cell>
          <cell r="BM81">
            <v>0</v>
          </cell>
          <cell r="BN81">
            <v>0</v>
          </cell>
          <cell r="BO81">
            <v>0</v>
          </cell>
          <cell r="BP81">
            <v>0</v>
          </cell>
          <cell r="BQ81">
            <v>0</v>
          </cell>
          <cell r="BR81">
            <v>0</v>
          </cell>
          <cell r="BS81">
            <v>0</v>
          </cell>
          <cell r="BT81">
            <v>0</v>
          </cell>
          <cell r="BU81">
            <v>0</v>
          </cell>
          <cell r="BW81">
            <v>7224.7836330964928</v>
          </cell>
          <cell r="BX81">
            <v>4.8323656108413271</v>
          </cell>
          <cell r="BZ81">
            <v>-72</v>
          </cell>
        </row>
        <row r="82">
          <cell r="A82">
            <v>73</v>
          </cell>
          <cell r="B82" t="str">
            <v>DEDHAM</v>
          </cell>
          <cell r="C82">
            <v>41</v>
          </cell>
          <cell r="D82">
            <v>41.903151010382132</v>
          </cell>
          <cell r="E82">
            <v>0</v>
          </cell>
          <cell r="F82">
            <v>0</v>
          </cell>
          <cell r="G82">
            <v>0</v>
          </cell>
          <cell r="H82">
            <v>0</v>
          </cell>
          <cell r="I82">
            <v>0</v>
          </cell>
          <cell r="J82">
            <v>0</v>
          </cell>
          <cell r="K82">
            <v>0</v>
          </cell>
          <cell r="L82">
            <v>0</v>
          </cell>
          <cell r="M82">
            <v>0</v>
          </cell>
          <cell r="N82">
            <v>0</v>
          </cell>
          <cell r="R82">
            <v>0.90315101038213186</v>
          </cell>
          <cell r="S82">
            <v>2.2028073423954408</v>
          </cell>
          <cell r="V82">
            <v>1028445</v>
          </cell>
          <cell r="W82">
            <v>1068991</v>
          </cell>
          <cell r="X82">
            <v>0</v>
          </cell>
          <cell r="Y82">
            <v>0</v>
          </cell>
          <cell r="Z82">
            <v>0</v>
          </cell>
          <cell r="AA82">
            <v>0</v>
          </cell>
          <cell r="AB82">
            <v>0</v>
          </cell>
          <cell r="AC82">
            <v>0</v>
          </cell>
          <cell r="AD82">
            <v>0</v>
          </cell>
          <cell r="AE82">
            <v>0</v>
          </cell>
          <cell r="AG82">
            <v>0</v>
          </cell>
          <cell r="AK82">
            <v>40546</v>
          </cell>
          <cell r="AL82">
            <v>3.9424568158725082</v>
          </cell>
          <cell r="AM82">
            <v>1.7396494734770673</v>
          </cell>
          <cell r="AO82">
            <v>391305.12188216392</v>
          </cell>
          <cell r="AP82">
            <v>190999.12973378948</v>
          </cell>
          <cell r="AQ82">
            <v>0</v>
          </cell>
          <cell r="AR82">
            <v>0</v>
          </cell>
          <cell r="AS82">
            <v>0</v>
          </cell>
          <cell r="AT82">
            <v>0</v>
          </cell>
          <cell r="AU82">
            <v>0</v>
          </cell>
          <cell r="AV82">
            <v>0</v>
          </cell>
          <cell r="AW82">
            <v>0</v>
          </cell>
          <cell r="AX82">
            <v>0</v>
          </cell>
          <cell r="AZ82">
            <v>0</v>
          </cell>
          <cell r="BD82">
            <v>-200305.99214837444</v>
          </cell>
          <cell r="BE82">
            <v>-51.189207844995657</v>
          </cell>
          <cell r="BH82">
            <v>637139.87811783608</v>
          </cell>
          <cell r="BI82">
            <v>877991.87026621052</v>
          </cell>
          <cell r="BJ82">
            <v>0</v>
          </cell>
          <cell r="BK82">
            <v>0</v>
          </cell>
          <cell r="BL82">
            <v>0</v>
          </cell>
          <cell r="BM82">
            <v>0</v>
          </cell>
          <cell r="BN82">
            <v>0</v>
          </cell>
          <cell r="BO82">
            <v>0</v>
          </cell>
          <cell r="BP82">
            <v>0</v>
          </cell>
          <cell r="BQ82">
            <v>0</v>
          </cell>
          <cell r="BR82">
            <v>0</v>
          </cell>
          <cell r="BS82">
            <v>0</v>
          </cell>
          <cell r="BT82">
            <v>0</v>
          </cell>
          <cell r="BU82">
            <v>0</v>
          </cell>
          <cell r="BW82">
            <v>240851.99214837444</v>
          </cell>
          <cell r="BX82">
            <v>37.802058923053309</v>
          </cell>
          <cell r="BZ82">
            <v>-73</v>
          </cell>
        </row>
        <row r="83">
          <cell r="A83">
            <v>74</v>
          </cell>
          <cell r="B83" t="str">
            <v>DEERFIELD</v>
          </cell>
          <cell r="C83">
            <v>7</v>
          </cell>
          <cell r="D83">
            <v>7.1468531468531467</v>
          </cell>
          <cell r="E83">
            <v>0</v>
          </cell>
          <cell r="F83">
            <v>0</v>
          </cell>
          <cell r="G83">
            <v>0</v>
          </cell>
          <cell r="H83">
            <v>0</v>
          </cell>
          <cell r="I83">
            <v>0</v>
          </cell>
          <cell r="J83">
            <v>0</v>
          </cell>
          <cell r="K83">
            <v>0</v>
          </cell>
          <cell r="L83">
            <v>0</v>
          </cell>
          <cell r="M83">
            <v>0</v>
          </cell>
          <cell r="N83">
            <v>0</v>
          </cell>
          <cell r="R83">
            <v>0.14685314685314665</v>
          </cell>
          <cell r="S83">
            <v>2.0979020979021046</v>
          </cell>
          <cell r="V83">
            <v>141582</v>
          </cell>
          <cell r="W83">
            <v>162043</v>
          </cell>
          <cell r="X83">
            <v>0</v>
          </cell>
          <cell r="Y83">
            <v>0</v>
          </cell>
          <cell r="Z83">
            <v>0</v>
          </cell>
          <cell r="AA83">
            <v>0</v>
          </cell>
          <cell r="AB83">
            <v>0</v>
          </cell>
          <cell r="AC83">
            <v>0</v>
          </cell>
          <cell r="AD83">
            <v>0</v>
          </cell>
          <cell r="AE83">
            <v>0</v>
          </cell>
          <cell r="AG83">
            <v>0</v>
          </cell>
          <cell r="AK83">
            <v>20461</v>
          </cell>
          <cell r="AL83">
            <v>14.451695837041424</v>
          </cell>
          <cell r="AM83">
            <v>12.35379373913932</v>
          </cell>
          <cell r="AO83">
            <v>25197.494618682231</v>
          </cell>
          <cell r="AP83">
            <v>28954.308732767397</v>
          </cell>
          <cell r="AQ83">
            <v>0</v>
          </cell>
          <cell r="AR83">
            <v>0</v>
          </cell>
          <cell r="AS83">
            <v>0</v>
          </cell>
          <cell r="AT83">
            <v>0</v>
          </cell>
          <cell r="AU83">
            <v>0</v>
          </cell>
          <cell r="AV83">
            <v>0</v>
          </cell>
          <cell r="AW83">
            <v>0</v>
          </cell>
          <cell r="AX83">
            <v>0</v>
          </cell>
          <cell r="AZ83">
            <v>0</v>
          </cell>
          <cell r="BD83">
            <v>3756.8141140851658</v>
          </cell>
          <cell r="BE83">
            <v>14.909474814610114</v>
          </cell>
          <cell r="BH83">
            <v>116384.50538131777</v>
          </cell>
          <cell r="BI83">
            <v>133088.69126723261</v>
          </cell>
          <cell r="BJ83">
            <v>0</v>
          </cell>
          <cell r="BK83">
            <v>0</v>
          </cell>
          <cell r="BL83">
            <v>0</v>
          </cell>
          <cell r="BM83">
            <v>0</v>
          </cell>
          <cell r="BN83">
            <v>0</v>
          </cell>
          <cell r="BO83">
            <v>0</v>
          </cell>
          <cell r="BP83">
            <v>0</v>
          </cell>
          <cell r="BQ83">
            <v>0</v>
          </cell>
          <cell r="BR83">
            <v>0</v>
          </cell>
          <cell r="BS83">
            <v>0</v>
          </cell>
          <cell r="BT83">
            <v>0</v>
          </cell>
          <cell r="BU83">
            <v>0</v>
          </cell>
          <cell r="BW83">
            <v>16704.185885914849</v>
          </cell>
          <cell r="BX83">
            <v>14.352585708197063</v>
          </cell>
          <cell r="BZ83">
            <v>-74</v>
          </cell>
        </row>
        <row r="84">
          <cell r="A84">
            <v>75</v>
          </cell>
          <cell r="B84" t="str">
            <v>DENNIS</v>
          </cell>
          <cell r="C84">
            <v>0</v>
          </cell>
          <cell r="D84">
            <v>0</v>
          </cell>
          <cell r="E84">
            <v>0</v>
          </cell>
          <cell r="F84">
            <v>0</v>
          </cell>
          <cell r="G84">
            <v>0</v>
          </cell>
          <cell r="H84">
            <v>0</v>
          </cell>
          <cell r="I84">
            <v>0</v>
          </cell>
          <cell r="J84">
            <v>0</v>
          </cell>
          <cell r="K84">
            <v>0</v>
          </cell>
          <cell r="L84">
            <v>0</v>
          </cell>
          <cell r="M84">
            <v>0</v>
          </cell>
          <cell r="N84">
            <v>0</v>
          </cell>
          <cell r="R84">
            <v>0</v>
          </cell>
          <cell r="S84" t="str">
            <v>--</v>
          </cell>
          <cell r="V84">
            <v>0</v>
          </cell>
          <cell r="W84">
            <v>0</v>
          </cell>
          <cell r="X84">
            <v>0</v>
          </cell>
          <cell r="Y84">
            <v>0</v>
          </cell>
          <cell r="Z84">
            <v>0</v>
          </cell>
          <cell r="AA84">
            <v>0</v>
          </cell>
          <cell r="AB84">
            <v>0</v>
          </cell>
          <cell r="AC84">
            <v>0</v>
          </cell>
          <cell r="AD84">
            <v>0</v>
          </cell>
          <cell r="AE84">
            <v>0</v>
          </cell>
          <cell r="AG84">
            <v>0</v>
          </cell>
          <cell r="AK84">
            <v>0</v>
          </cell>
          <cell r="AL84" t="str">
            <v>--</v>
          </cell>
          <cell r="AM84" t="str">
            <v>--</v>
          </cell>
          <cell r="AO84">
            <v>0</v>
          </cell>
          <cell r="AP84">
            <v>0</v>
          </cell>
          <cell r="AQ84">
            <v>0</v>
          </cell>
          <cell r="AR84">
            <v>0</v>
          </cell>
          <cell r="AS84">
            <v>0</v>
          </cell>
          <cell r="AT84">
            <v>0</v>
          </cell>
          <cell r="AU84">
            <v>0</v>
          </cell>
          <cell r="AV84">
            <v>0</v>
          </cell>
          <cell r="AW84">
            <v>0</v>
          </cell>
          <cell r="AX84">
            <v>0</v>
          </cell>
          <cell r="AZ84">
            <v>0</v>
          </cell>
          <cell r="BD84">
            <v>0</v>
          </cell>
          <cell r="BE84" t="str">
            <v>--</v>
          </cell>
          <cell r="BH84">
            <v>0</v>
          </cell>
          <cell r="BI84">
            <v>0</v>
          </cell>
          <cell r="BJ84">
            <v>0</v>
          </cell>
          <cell r="BK84">
            <v>0</v>
          </cell>
          <cell r="BL84">
            <v>0</v>
          </cell>
          <cell r="BM84">
            <v>0</v>
          </cell>
          <cell r="BN84">
            <v>0</v>
          </cell>
          <cell r="BO84">
            <v>0</v>
          </cell>
          <cell r="BP84">
            <v>0</v>
          </cell>
          <cell r="BQ84">
            <v>0</v>
          </cell>
          <cell r="BR84">
            <v>0</v>
          </cell>
          <cell r="BS84">
            <v>0</v>
          </cell>
          <cell r="BT84">
            <v>0</v>
          </cell>
          <cell r="BU84">
            <v>0</v>
          </cell>
          <cell r="BW84">
            <v>0</v>
          </cell>
          <cell r="BX84" t="str">
            <v>--</v>
          </cell>
          <cell r="BZ84">
            <v>-75</v>
          </cell>
        </row>
        <row r="85">
          <cell r="A85">
            <v>76</v>
          </cell>
          <cell r="B85" t="str">
            <v>DIGHTON</v>
          </cell>
          <cell r="C85">
            <v>0</v>
          </cell>
          <cell r="D85">
            <v>0</v>
          </cell>
          <cell r="E85">
            <v>0</v>
          </cell>
          <cell r="F85">
            <v>0</v>
          </cell>
          <cell r="G85">
            <v>0</v>
          </cell>
          <cell r="H85">
            <v>0</v>
          </cell>
          <cell r="I85">
            <v>0</v>
          </cell>
          <cell r="J85">
            <v>0</v>
          </cell>
          <cell r="K85">
            <v>0</v>
          </cell>
          <cell r="L85">
            <v>0</v>
          </cell>
          <cell r="M85">
            <v>0</v>
          </cell>
          <cell r="N85">
            <v>0</v>
          </cell>
          <cell r="R85">
            <v>0</v>
          </cell>
          <cell r="S85" t="str">
            <v>--</v>
          </cell>
          <cell r="V85">
            <v>0</v>
          </cell>
          <cell r="W85">
            <v>0</v>
          </cell>
          <cell r="X85">
            <v>0</v>
          </cell>
          <cell r="Y85">
            <v>0</v>
          </cell>
          <cell r="Z85">
            <v>0</v>
          </cell>
          <cell r="AA85">
            <v>0</v>
          </cell>
          <cell r="AB85">
            <v>0</v>
          </cell>
          <cell r="AC85">
            <v>0</v>
          </cell>
          <cell r="AD85">
            <v>0</v>
          </cell>
          <cell r="AE85">
            <v>0</v>
          </cell>
          <cell r="AG85">
            <v>0</v>
          </cell>
          <cell r="AK85">
            <v>0</v>
          </cell>
          <cell r="AL85" t="str">
            <v>--</v>
          </cell>
          <cell r="AM85" t="str">
            <v>--</v>
          </cell>
          <cell r="AO85">
            <v>0</v>
          </cell>
          <cell r="AP85">
            <v>0</v>
          </cell>
          <cell r="AQ85">
            <v>0</v>
          </cell>
          <cell r="AR85">
            <v>0</v>
          </cell>
          <cell r="AS85">
            <v>0</v>
          </cell>
          <cell r="AT85">
            <v>0</v>
          </cell>
          <cell r="AU85">
            <v>0</v>
          </cell>
          <cell r="AV85">
            <v>0</v>
          </cell>
          <cell r="AW85">
            <v>0</v>
          </cell>
          <cell r="AX85">
            <v>0</v>
          </cell>
          <cell r="AZ85">
            <v>0</v>
          </cell>
          <cell r="BD85">
            <v>0</v>
          </cell>
          <cell r="BE85" t="str">
            <v>--</v>
          </cell>
          <cell r="BH85">
            <v>0</v>
          </cell>
          <cell r="BI85">
            <v>0</v>
          </cell>
          <cell r="BJ85">
            <v>0</v>
          </cell>
          <cell r="BK85">
            <v>0</v>
          </cell>
          <cell r="BL85">
            <v>0</v>
          </cell>
          <cell r="BM85">
            <v>0</v>
          </cell>
          <cell r="BN85">
            <v>0</v>
          </cell>
          <cell r="BO85">
            <v>0</v>
          </cell>
          <cell r="BP85">
            <v>0</v>
          </cell>
          <cell r="BQ85">
            <v>0</v>
          </cell>
          <cell r="BR85">
            <v>0</v>
          </cell>
          <cell r="BS85">
            <v>0</v>
          </cell>
          <cell r="BT85">
            <v>0</v>
          </cell>
          <cell r="BU85">
            <v>0</v>
          </cell>
          <cell r="BW85">
            <v>0</v>
          </cell>
          <cell r="BX85" t="str">
            <v>--</v>
          </cell>
          <cell r="BZ85">
            <v>-76</v>
          </cell>
        </row>
        <row r="86">
          <cell r="A86">
            <v>77</v>
          </cell>
          <cell r="B86" t="str">
            <v>DOUGLAS</v>
          </cell>
          <cell r="C86">
            <v>0</v>
          </cell>
          <cell r="D86">
            <v>0</v>
          </cell>
          <cell r="E86">
            <v>0</v>
          </cell>
          <cell r="F86">
            <v>0</v>
          </cell>
          <cell r="G86">
            <v>0</v>
          </cell>
          <cell r="H86">
            <v>0</v>
          </cell>
          <cell r="I86">
            <v>0</v>
          </cell>
          <cell r="J86">
            <v>0</v>
          </cell>
          <cell r="K86">
            <v>0</v>
          </cell>
          <cell r="L86">
            <v>0</v>
          </cell>
          <cell r="M86">
            <v>0</v>
          </cell>
          <cell r="N86">
            <v>0</v>
          </cell>
          <cell r="R86">
            <v>0</v>
          </cell>
          <cell r="S86" t="str">
            <v>--</v>
          </cell>
          <cell r="V86">
            <v>0</v>
          </cell>
          <cell r="W86">
            <v>0</v>
          </cell>
          <cell r="X86">
            <v>0</v>
          </cell>
          <cell r="Y86">
            <v>0</v>
          </cell>
          <cell r="Z86">
            <v>0</v>
          </cell>
          <cell r="AA86">
            <v>0</v>
          </cell>
          <cell r="AB86">
            <v>0</v>
          </cell>
          <cell r="AC86">
            <v>0</v>
          </cell>
          <cell r="AD86">
            <v>0</v>
          </cell>
          <cell r="AE86">
            <v>0</v>
          </cell>
          <cell r="AG86">
            <v>0</v>
          </cell>
          <cell r="AK86">
            <v>0</v>
          </cell>
          <cell r="AL86" t="str">
            <v>--</v>
          </cell>
          <cell r="AM86" t="str">
            <v>--</v>
          </cell>
          <cell r="AO86">
            <v>24903.243352460482</v>
          </cell>
          <cell r="AP86">
            <v>0</v>
          </cell>
          <cell r="AQ86">
            <v>0</v>
          </cell>
          <cell r="AR86">
            <v>0</v>
          </cell>
          <cell r="AS86">
            <v>0</v>
          </cell>
          <cell r="AT86">
            <v>0</v>
          </cell>
          <cell r="AU86">
            <v>0</v>
          </cell>
          <cell r="AV86">
            <v>0</v>
          </cell>
          <cell r="AW86">
            <v>0</v>
          </cell>
          <cell r="AX86">
            <v>0</v>
          </cell>
          <cell r="AZ86">
            <v>0</v>
          </cell>
          <cell r="BD86">
            <v>-24903.243352460482</v>
          </cell>
          <cell r="BE86">
            <v>-100</v>
          </cell>
          <cell r="BH86">
            <v>-24903.243352460482</v>
          </cell>
          <cell r="BI86">
            <v>0</v>
          </cell>
          <cell r="BJ86">
            <v>0</v>
          </cell>
          <cell r="BK86">
            <v>0</v>
          </cell>
          <cell r="BL86">
            <v>0</v>
          </cell>
          <cell r="BM86">
            <v>0</v>
          </cell>
          <cell r="BN86">
            <v>0</v>
          </cell>
          <cell r="BO86">
            <v>0</v>
          </cell>
          <cell r="BP86">
            <v>0</v>
          </cell>
          <cell r="BQ86">
            <v>0</v>
          </cell>
          <cell r="BR86">
            <v>0</v>
          </cell>
          <cell r="BS86">
            <v>0</v>
          </cell>
          <cell r="BT86">
            <v>0</v>
          </cell>
          <cell r="BU86">
            <v>0</v>
          </cell>
          <cell r="BW86">
            <v>24903.243352460482</v>
          </cell>
          <cell r="BX86">
            <v>-100</v>
          </cell>
          <cell r="BZ86">
            <v>-77</v>
          </cell>
        </row>
        <row r="87">
          <cell r="A87">
            <v>78</v>
          </cell>
          <cell r="B87" t="str">
            <v>DOVER</v>
          </cell>
          <cell r="C87">
            <v>0</v>
          </cell>
          <cell r="D87">
            <v>0</v>
          </cell>
          <cell r="E87">
            <v>0</v>
          </cell>
          <cell r="F87">
            <v>0</v>
          </cell>
          <cell r="G87">
            <v>0</v>
          </cell>
          <cell r="H87">
            <v>0</v>
          </cell>
          <cell r="I87">
            <v>0</v>
          </cell>
          <cell r="J87">
            <v>0</v>
          </cell>
          <cell r="K87">
            <v>0</v>
          </cell>
          <cell r="L87">
            <v>0</v>
          </cell>
          <cell r="M87">
            <v>0</v>
          </cell>
          <cell r="N87">
            <v>0</v>
          </cell>
          <cell r="R87">
            <v>0</v>
          </cell>
          <cell r="S87" t="str">
            <v>--</v>
          </cell>
          <cell r="V87">
            <v>0</v>
          </cell>
          <cell r="W87">
            <v>0</v>
          </cell>
          <cell r="X87">
            <v>0</v>
          </cell>
          <cell r="Y87">
            <v>0</v>
          </cell>
          <cell r="Z87">
            <v>0</v>
          </cell>
          <cell r="AA87">
            <v>0</v>
          </cell>
          <cell r="AB87">
            <v>0</v>
          </cell>
          <cell r="AC87">
            <v>0</v>
          </cell>
          <cell r="AD87">
            <v>0</v>
          </cell>
          <cell r="AE87">
            <v>0</v>
          </cell>
          <cell r="AG87">
            <v>0</v>
          </cell>
          <cell r="AK87">
            <v>0</v>
          </cell>
          <cell r="AL87" t="str">
            <v>--</v>
          </cell>
          <cell r="AM87" t="str">
            <v>--</v>
          </cell>
          <cell r="AO87">
            <v>0</v>
          </cell>
          <cell r="AP87">
            <v>0</v>
          </cell>
          <cell r="AQ87">
            <v>0</v>
          </cell>
          <cell r="AR87">
            <v>0</v>
          </cell>
          <cell r="AS87">
            <v>0</v>
          </cell>
          <cell r="AT87">
            <v>0</v>
          </cell>
          <cell r="AU87">
            <v>0</v>
          </cell>
          <cell r="AV87">
            <v>0</v>
          </cell>
          <cell r="AW87">
            <v>0</v>
          </cell>
          <cell r="AX87">
            <v>0</v>
          </cell>
          <cell r="AZ87">
            <v>0</v>
          </cell>
          <cell r="BD87">
            <v>0</v>
          </cell>
          <cell r="BE87" t="str">
            <v>--</v>
          </cell>
          <cell r="BH87">
            <v>0</v>
          </cell>
          <cell r="BI87">
            <v>0</v>
          </cell>
          <cell r="BJ87">
            <v>0</v>
          </cell>
          <cell r="BK87">
            <v>0</v>
          </cell>
          <cell r="BL87">
            <v>0</v>
          </cell>
          <cell r="BM87">
            <v>0</v>
          </cell>
          <cell r="BN87">
            <v>0</v>
          </cell>
          <cell r="BO87">
            <v>0</v>
          </cell>
          <cell r="BP87">
            <v>0</v>
          </cell>
          <cell r="BQ87">
            <v>0</v>
          </cell>
          <cell r="BR87">
            <v>0</v>
          </cell>
          <cell r="BS87">
            <v>0</v>
          </cell>
          <cell r="BT87">
            <v>0</v>
          </cell>
          <cell r="BU87">
            <v>0</v>
          </cell>
          <cell r="BW87">
            <v>0</v>
          </cell>
          <cell r="BX87" t="str">
            <v>--</v>
          </cell>
          <cell r="BZ87">
            <v>-78</v>
          </cell>
        </row>
        <row r="88">
          <cell r="A88">
            <v>79</v>
          </cell>
          <cell r="B88" t="str">
            <v>DRACUT</v>
          </cell>
          <cell r="C88">
            <v>279</v>
          </cell>
          <cell r="D88">
            <v>292.72733987540374</v>
          </cell>
          <cell r="E88">
            <v>0</v>
          </cell>
          <cell r="F88">
            <v>0</v>
          </cell>
          <cell r="G88">
            <v>0</v>
          </cell>
          <cell r="H88">
            <v>0</v>
          </cell>
          <cell r="I88">
            <v>0</v>
          </cell>
          <cell r="J88">
            <v>0</v>
          </cell>
          <cell r="K88">
            <v>0</v>
          </cell>
          <cell r="L88">
            <v>0</v>
          </cell>
          <cell r="M88">
            <v>0</v>
          </cell>
          <cell r="N88">
            <v>0</v>
          </cell>
          <cell r="R88">
            <v>13.727339875403743</v>
          </cell>
          <cell r="S88">
            <v>4.9201935037289424</v>
          </cell>
          <cell r="V88">
            <v>3418906</v>
          </cell>
          <cell r="W88">
            <v>4053649</v>
          </cell>
          <cell r="X88">
            <v>0</v>
          </cell>
          <cell r="Y88">
            <v>0</v>
          </cell>
          <cell r="Z88">
            <v>0</v>
          </cell>
          <cell r="AA88">
            <v>0</v>
          </cell>
          <cell r="AB88">
            <v>0</v>
          </cell>
          <cell r="AC88">
            <v>0</v>
          </cell>
          <cell r="AD88">
            <v>0</v>
          </cell>
          <cell r="AE88">
            <v>0</v>
          </cell>
          <cell r="AG88">
            <v>0</v>
          </cell>
          <cell r="AK88">
            <v>634743</v>
          </cell>
          <cell r="AL88">
            <v>18.565675686901017</v>
          </cell>
          <cell r="AM88">
            <v>13.645482183172074</v>
          </cell>
          <cell r="AO88">
            <v>655536.58710947353</v>
          </cell>
          <cell r="AP88">
            <v>992981.33968686603</v>
          </cell>
          <cell r="AQ88">
            <v>0</v>
          </cell>
          <cell r="AR88">
            <v>0</v>
          </cell>
          <cell r="AS88">
            <v>0</v>
          </cell>
          <cell r="AT88">
            <v>0</v>
          </cell>
          <cell r="AU88">
            <v>0</v>
          </cell>
          <cell r="AV88">
            <v>0</v>
          </cell>
          <cell r="AW88">
            <v>0</v>
          </cell>
          <cell r="AX88">
            <v>0</v>
          </cell>
          <cell r="AZ88">
            <v>0</v>
          </cell>
          <cell r="BD88">
            <v>337444.7525773925</v>
          </cell>
          <cell r="BE88">
            <v>51.476112731605596</v>
          </cell>
          <cell r="BH88">
            <v>2763369.4128905265</v>
          </cell>
          <cell r="BI88">
            <v>3060667.6603131341</v>
          </cell>
          <cell r="BJ88">
            <v>0</v>
          </cell>
          <cell r="BK88">
            <v>0</v>
          </cell>
          <cell r="BL88">
            <v>0</v>
          </cell>
          <cell r="BM88">
            <v>0</v>
          </cell>
          <cell r="BN88">
            <v>0</v>
          </cell>
          <cell r="BO88">
            <v>0</v>
          </cell>
          <cell r="BP88">
            <v>0</v>
          </cell>
          <cell r="BQ88">
            <v>0</v>
          </cell>
          <cell r="BR88">
            <v>0</v>
          </cell>
          <cell r="BS88">
            <v>0</v>
          </cell>
          <cell r="BT88">
            <v>0</v>
          </cell>
          <cell r="BU88">
            <v>0</v>
          </cell>
          <cell r="BW88">
            <v>297298.24742260762</v>
          </cell>
          <cell r="BX88">
            <v>10.758541584624016</v>
          </cell>
          <cell r="BZ88">
            <v>-79</v>
          </cell>
        </row>
        <row r="89">
          <cell r="A89">
            <v>80</v>
          </cell>
          <cell r="B89" t="str">
            <v>DUDLEY</v>
          </cell>
          <cell r="C89">
            <v>0</v>
          </cell>
          <cell r="D89">
            <v>0</v>
          </cell>
          <cell r="E89">
            <v>0</v>
          </cell>
          <cell r="F89">
            <v>0</v>
          </cell>
          <cell r="G89">
            <v>0</v>
          </cell>
          <cell r="H89">
            <v>0</v>
          </cell>
          <cell r="I89">
            <v>0</v>
          </cell>
          <cell r="J89">
            <v>0</v>
          </cell>
          <cell r="K89">
            <v>0</v>
          </cell>
          <cell r="L89">
            <v>0</v>
          </cell>
          <cell r="M89">
            <v>0</v>
          </cell>
          <cell r="N89">
            <v>0</v>
          </cell>
          <cell r="R89">
            <v>0</v>
          </cell>
          <cell r="S89" t="str">
            <v>--</v>
          </cell>
          <cell r="V89">
            <v>0</v>
          </cell>
          <cell r="W89">
            <v>0</v>
          </cell>
          <cell r="X89">
            <v>0</v>
          </cell>
          <cell r="Y89">
            <v>0</v>
          </cell>
          <cell r="Z89">
            <v>0</v>
          </cell>
          <cell r="AA89">
            <v>0</v>
          </cell>
          <cell r="AB89">
            <v>0</v>
          </cell>
          <cell r="AC89">
            <v>0</v>
          </cell>
          <cell r="AD89">
            <v>0</v>
          </cell>
          <cell r="AE89">
            <v>0</v>
          </cell>
          <cell r="AG89">
            <v>0</v>
          </cell>
          <cell r="AK89">
            <v>0</v>
          </cell>
          <cell r="AL89" t="str">
            <v>--</v>
          </cell>
          <cell r="AM89" t="str">
            <v>--</v>
          </cell>
          <cell r="AO89">
            <v>0</v>
          </cell>
          <cell r="AP89">
            <v>0</v>
          </cell>
          <cell r="AQ89">
            <v>0</v>
          </cell>
          <cell r="AR89">
            <v>0</v>
          </cell>
          <cell r="AS89">
            <v>0</v>
          </cell>
          <cell r="AT89">
            <v>0</v>
          </cell>
          <cell r="AU89">
            <v>0</v>
          </cell>
          <cell r="AV89">
            <v>0</v>
          </cell>
          <cell r="AW89">
            <v>0</v>
          </cell>
          <cell r="AX89">
            <v>0</v>
          </cell>
          <cell r="AZ89">
            <v>0</v>
          </cell>
          <cell r="BD89">
            <v>0</v>
          </cell>
          <cell r="BE89" t="str">
            <v>--</v>
          </cell>
          <cell r="BH89">
            <v>0</v>
          </cell>
          <cell r="BI89">
            <v>0</v>
          </cell>
          <cell r="BJ89">
            <v>0</v>
          </cell>
          <cell r="BK89">
            <v>0</v>
          </cell>
          <cell r="BL89">
            <v>0</v>
          </cell>
          <cell r="BM89">
            <v>0</v>
          </cell>
          <cell r="BN89">
            <v>0</v>
          </cell>
          <cell r="BO89">
            <v>0</v>
          </cell>
          <cell r="BP89">
            <v>0</v>
          </cell>
          <cell r="BQ89">
            <v>0</v>
          </cell>
          <cell r="BR89">
            <v>0</v>
          </cell>
          <cell r="BS89">
            <v>0</v>
          </cell>
          <cell r="BT89">
            <v>0</v>
          </cell>
          <cell r="BU89">
            <v>0</v>
          </cell>
          <cell r="BW89">
            <v>0</v>
          </cell>
          <cell r="BX89" t="str">
            <v>--</v>
          </cell>
          <cell r="BZ89">
            <v>-80</v>
          </cell>
        </row>
        <row r="90">
          <cell r="A90">
            <v>81</v>
          </cell>
          <cell r="B90" t="str">
            <v>DUNSTABLE</v>
          </cell>
          <cell r="C90">
            <v>0</v>
          </cell>
          <cell r="D90">
            <v>0</v>
          </cell>
          <cell r="E90">
            <v>0</v>
          </cell>
          <cell r="F90">
            <v>0</v>
          </cell>
          <cell r="G90">
            <v>0</v>
          </cell>
          <cell r="H90">
            <v>0</v>
          </cell>
          <cell r="I90">
            <v>0</v>
          </cell>
          <cell r="J90">
            <v>0</v>
          </cell>
          <cell r="K90">
            <v>0</v>
          </cell>
          <cell r="L90">
            <v>0</v>
          </cell>
          <cell r="M90">
            <v>0</v>
          </cell>
          <cell r="N90">
            <v>0</v>
          </cell>
          <cell r="R90">
            <v>0</v>
          </cell>
          <cell r="S90" t="str">
            <v>--</v>
          </cell>
          <cell r="V90">
            <v>0</v>
          </cell>
          <cell r="W90">
            <v>0</v>
          </cell>
          <cell r="X90">
            <v>0</v>
          </cell>
          <cell r="Y90">
            <v>0</v>
          </cell>
          <cell r="Z90">
            <v>0</v>
          </cell>
          <cell r="AA90">
            <v>0</v>
          </cell>
          <cell r="AB90">
            <v>0</v>
          </cell>
          <cell r="AC90">
            <v>0</v>
          </cell>
          <cell r="AD90">
            <v>0</v>
          </cell>
          <cell r="AE90">
            <v>0</v>
          </cell>
          <cell r="AG90">
            <v>0</v>
          </cell>
          <cell r="AK90">
            <v>0</v>
          </cell>
          <cell r="AL90" t="str">
            <v>--</v>
          </cell>
          <cell r="AM90" t="str">
            <v>--</v>
          </cell>
          <cell r="AO90">
            <v>0</v>
          </cell>
          <cell r="AP90">
            <v>0</v>
          </cell>
          <cell r="AQ90">
            <v>0</v>
          </cell>
          <cell r="AR90">
            <v>0</v>
          </cell>
          <cell r="AS90">
            <v>0</v>
          </cell>
          <cell r="AT90">
            <v>0</v>
          </cell>
          <cell r="AU90">
            <v>0</v>
          </cell>
          <cell r="AV90">
            <v>0</v>
          </cell>
          <cell r="AW90">
            <v>0</v>
          </cell>
          <cell r="AX90">
            <v>0</v>
          </cell>
          <cell r="AZ90">
            <v>0</v>
          </cell>
          <cell r="BD90">
            <v>0</v>
          </cell>
          <cell r="BE90" t="str">
            <v>--</v>
          </cell>
          <cell r="BH90">
            <v>0</v>
          </cell>
          <cell r="BI90">
            <v>0</v>
          </cell>
          <cell r="BJ90">
            <v>0</v>
          </cell>
          <cell r="BK90">
            <v>0</v>
          </cell>
          <cell r="BL90">
            <v>0</v>
          </cell>
          <cell r="BM90">
            <v>0</v>
          </cell>
          <cell r="BN90">
            <v>0</v>
          </cell>
          <cell r="BO90">
            <v>0</v>
          </cell>
          <cell r="BP90">
            <v>0</v>
          </cell>
          <cell r="BQ90">
            <v>0</v>
          </cell>
          <cell r="BR90">
            <v>0</v>
          </cell>
          <cell r="BS90">
            <v>0</v>
          </cell>
          <cell r="BT90">
            <v>0</v>
          </cell>
          <cell r="BU90">
            <v>0</v>
          </cell>
          <cell r="BW90">
            <v>0</v>
          </cell>
          <cell r="BX90" t="str">
            <v>--</v>
          </cell>
          <cell r="BZ90">
            <v>-81</v>
          </cell>
        </row>
        <row r="91">
          <cell r="A91">
            <v>82</v>
          </cell>
          <cell r="B91" t="str">
            <v>DUXBURY</v>
          </cell>
          <cell r="C91">
            <v>9</v>
          </cell>
          <cell r="D91">
            <v>9.5360162549941077</v>
          </cell>
          <cell r="E91">
            <v>0</v>
          </cell>
          <cell r="F91">
            <v>0</v>
          </cell>
          <cell r="G91">
            <v>0</v>
          </cell>
          <cell r="H91">
            <v>0</v>
          </cell>
          <cell r="I91">
            <v>0</v>
          </cell>
          <cell r="J91">
            <v>0</v>
          </cell>
          <cell r="K91">
            <v>0</v>
          </cell>
          <cell r="L91">
            <v>0</v>
          </cell>
          <cell r="M91">
            <v>0</v>
          </cell>
          <cell r="N91">
            <v>0</v>
          </cell>
          <cell r="R91">
            <v>0.53601625499410765</v>
          </cell>
          <cell r="S91">
            <v>5.9557361666011888</v>
          </cell>
          <cell r="V91">
            <v>153444</v>
          </cell>
          <cell r="W91">
            <v>184214</v>
          </cell>
          <cell r="X91">
            <v>0</v>
          </cell>
          <cell r="Y91">
            <v>0</v>
          </cell>
          <cell r="Z91">
            <v>0</v>
          </cell>
          <cell r="AA91">
            <v>0</v>
          </cell>
          <cell r="AB91">
            <v>0</v>
          </cell>
          <cell r="AC91">
            <v>0</v>
          </cell>
          <cell r="AD91">
            <v>0</v>
          </cell>
          <cell r="AE91">
            <v>0</v>
          </cell>
          <cell r="AG91">
            <v>0</v>
          </cell>
          <cell r="AK91">
            <v>30770</v>
          </cell>
          <cell r="AL91">
            <v>20.052918328510728</v>
          </cell>
          <cell r="AM91">
            <v>14.09718216190954</v>
          </cell>
          <cell r="AO91">
            <v>23048</v>
          </cell>
          <cell r="AP91">
            <v>47584.513798906715</v>
          </cell>
          <cell r="AQ91">
            <v>0</v>
          </cell>
          <cell r="AR91">
            <v>0</v>
          </cell>
          <cell r="AS91">
            <v>0</v>
          </cell>
          <cell r="AT91">
            <v>0</v>
          </cell>
          <cell r="AU91">
            <v>0</v>
          </cell>
          <cell r="AV91">
            <v>0</v>
          </cell>
          <cell r="AW91">
            <v>0</v>
          </cell>
          <cell r="AX91">
            <v>0</v>
          </cell>
          <cell r="AZ91">
            <v>0</v>
          </cell>
          <cell r="BD91">
            <v>24536.513798906715</v>
          </cell>
          <cell r="BE91">
            <v>106.45832089077886</v>
          </cell>
          <cell r="BH91">
            <v>130396</v>
          </cell>
          <cell r="BI91">
            <v>136629.4862010933</v>
          </cell>
          <cell r="BJ91">
            <v>0</v>
          </cell>
          <cell r="BK91">
            <v>0</v>
          </cell>
          <cell r="BL91">
            <v>0</v>
          </cell>
          <cell r="BM91">
            <v>0</v>
          </cell>
          <cell r="BN91">
            <v>0</v>
          </cell>
          <cell r="BO91">
            <v>0</v>
          </cell>
          <cell r="BP91">
            <v>0</v>
          </cell>
          <cell r="BQ91">
            <v>0</v>
          </cell>
          <cell r="BR91">
            <v>0</v>
          </cell>
          <cell r="BS91">
            <v>0</v>
          </cell>
          <cell r="BT91">
            <v>0</v>
          </cell>
          <cell r="BU91">
            <v>0</v>
          </cell>
          <cell r="BW91">
            <v>6233.4862010932993</v>
          </cell>
          <cell r="BX91">
            <v>4.7804274679386527</v>
          </cell>
          <cell r="BZ91">
            <v>-82</v>
          </cell>
        </row>
        <row r="92">
          <cell r="A92">
            <v>83</v>
          </cell>
          <cell r="B92" t="str">
            <v>EAST BRIDGEWATER</v>
          </cell>
          <cell r="C92">
            <v>19</v>
          </cell>
          <cell r="D92">
            <v>19.585400952622628</v>
          </cell>
          <cell r="E92">
            <v>0</v>
          </cell>
          <cell r="F92">
            <v>0</v>
          </cell>
          <cell r="G92">
            <v>0</v>
          </cell>
          <cell r="H92">
            <v>0</v>
          </cell>
          <cell r="I92">
            <v>0</v>
          </cell>
          <cell r="J92">
            <v>0</v>
          </cell>
          <cell r="K92">
            <v>0</v>
          </cell>
          <cell r="L92">
            <v>0</v>
          </cell>
          <cell r="M92">
            <v>0</v>
          </cell>
          <cell r="N92">
            <v>0</v>
          </cell>
          <cell r="R92">
            <v>0.58540095262262781</v>
          </cell>
          <cell r="S92">
            <v>3.0810576453822458</v>
          </cell>
          <cell r="V92">
            <v>276884</v>
          </cell>
          <cell r="W92">
            <v>347763</v>
          </cell>
          <cell r="X92">
            <v>0</v>
          </cell>
          <cell r="Y92">
            <v>0</v>
          </cell>
          <cell r="Z92">
            <v>0</v>
          </cell>
          <cell r="AA92">
            <v>0</v>
          </cell>
          <cell r="AB92">
            <v>0</v>
          </cell>
          <cell r="AC92">
            <v>0</v>
          </cell>
          <cell r="AD92">
            <v>0</v>
          </cell>
          <cell r="AE92">
            <v>0</v>
          </cell>
          <cell r="AG92">
            <v>0</v>
          </cell>
          <cell r="AK92">
            <v>70879</v>
          </cell>
          <cell r="AL92">
            <v>25.598806720503898</v>
          </cell>
          <cell r="AM92">
            <v>22.517749075121653</v>
          </cell>
          <cell r="AO92">
            <v>138871.82766131547</v>
          </cell>
          <cell r="AP92">
            <v>141127.99547611893</v>
          </cell>
          <cell r="AQ92">
            <v>0</v>
          </cell>
          <cell r="AR92">
            <v>0</v>
          </cell>
          <cell r="AS92">
            <v>0</v>
          </cell>
          <cell r="AT92">
            <v>0</v>
          </cell>
          <cell r="AU92">
            <v>0</v>
          </cell>
          <cell r="AV92">
            <v>0</v>
          </cell>
          <cell r="AW92">
            <v>0</v>
          </cell>
          <cell r="AX92">
            <v>0</v>
          </cell>
          <cell r="AZ92">
            <v>0</v>
          </cell>
          <cell r="BD92">
            <v>2256.1678148034553</v>
          </cell>
          <cell r="BE92">
            <v>1.624640398847399</v>
          </cell>
          <cell r="BH92">
            <v>138012.17233868453</v>
          </cell>
          <cell r="BI92">
            <v>206635.00452388107</v>
          </cell>
          <cell r="BJ92">
            <v>0</v>
          </cell>
          <cell r="BK92">
            <v>0</v>
          </cell>
          <cell r="BL92">
            <v>0</v>
          </cell>
          <cell r="BM92">
            <v>0</v>
          </cell>
          <cell r="BN92">
            <v>0</v>
          </cell>
          <cell r="BO92">
            <v>0</v>
          </cell>
          <cell r="BP92">
            <v>0</v>
          </cell>
          <cell r="BQ92">
            <v>0</v>
          </cell>
          <cell r="BR92">
            <v>0</v>
          </cell>
          <cell r="BS92">
            <v>0</v>
          </cell>
          <cell r="BT92">
            <v>0</v>
          </cell>
          <cell r="BU92">
            <v>0</v>
          </cell>
          <cell r="BW92">
            <v>68622.832185196545</v>
          </cell>
          <cell r="BX92">
            <v>49.722304215888144</v>
          </cell>
          <cell r="BZ92">
            <v>-83</v>
          </cell>
        </row>
        <row r="93">
          <cell r="A93">
            <v>84</v>
          </cell>
          <cell r="B93" t="str">
            <v>EAST BROOKFIELD</v>
          </cell>
          <cell r="C93">
            <v>0</v>
          </cell>
          <cell r="D93">
            <v>0</v>
          </cell>
          <cell r="E93">
            <v>0</v>
          </cell>
          <cell r="F93">
            <v>0</v>
          </cell>
          <cell r="G93">
            <v>0</v>
          </cell>
          <cell r="H93">
            <v>0</v>
          </cell>
          <cell r="I93">
            <v>0</v>
          </cell>
          <cell r="J93">
            <v>0</v>
          </cell>
          <cell r="K93">
            <v>0</v>
          </cell>
          <cell r="L93">
            <v>0</v>
          </cell>
          <cell r="M93">
            <v>0</v>
          </cell>
          <cell r="N93">
            <v>0</v>
          </cell>
          <cell r="R93">
            <v>0</v>
          </cell>
          <cell r="S93" t="str">
            <v>--</v>
          </cell>
          <cell r="V93">
            <v>0</v>
          </cell>
          <cell r="W93">
            <v>0</v>
          </cell>
          <cell r="X93">
            <v>0</v>
          </cell>
          <cell r="Y93">
            <v>0</v>
          </cell>
          <cell r="Z93">
            <v>0</v>
          </cell>
          <cell r="AA93">
            <v>0</v>
          </cell>
          <cell r="AB93">
            <v>0</v>
          </cell>
          <cell r="AC93">
            <v>0</v>
          </cell>
          <cell r="AD93">
            <v>0</v>
          </cell>
          <cell r="AE93">
            <v>0</v>
          </cell>
          <cell r="AG93">
            <v>0</v>
          </cell>
          <cell r="AK93">
            <v>0</v>
          </cell>
          <cell r="AL93" t="str">
            <v>--</v>
          </cell>
          <cell r="AM93" t="str">
            <v>--</v>
          </cell>
          <cell r="AO93">
            <v>0</v>
          </cell>
          <cell r="AP93">
            <v>0</v>
          </cell>
          <cell r="AQ93">
            <v>0</v>
          </cell>
          <cell r="AR93">
            <v>0</v>
          </cell>
          <cell r="AS93">
            <v>0</v>
          </cell>
          <cell r="AT93">
            <v>0</v>
          </cell>
          <cell r="AU93">
            <v>0</v>
          </cell>
          <cell r="AV93">
            <v>0</v>
          </cell>
          <cell r="AW93">
            <v>0</v>
          </cell>
          <cell r="AX93">
            <v>0</v>
          </cell>
          <cell r="AZ93">
            <v>0</v>
          </cell>
          <cell r="BD93">
            <v>0</v>
          </cell>
          <cell r="BE93" t="str">
            <v>--</v>
          </cell>
          <cell r="BH93">
            <v>0</v>
          </cell>
          <cell r="BI93">
            <v>0</v>
          </cell>
          <cell r="BJ93">
            <v>0</v>
          </cell>
          <cell r="BK93">
            <v>0</v>
          </cell>
          <cell r="BL93">
            <v>0</v>
          </cell>
          <cell r="BM93">
            <v>0</v>
          </cell>
          <cell r="BN93">
            <v>0</v>
          </cell>
          <cell r="BO93">
            <v>0</v>
          </cell>
          <cell r="BP93">
            <v>0</v>
          </cell>
          <cell r="BQ93">
            <v>0</v>
          </cell>
          <cell r="BR93">
            <v>0</v>
          </cell>
          <cell r="BS93">
            <v>0</v>
          </cell>
          <cell r="BT93">
            <v>0</v>
          </cell>
          <cell r="BU93">
            <v>0</v>
          </cell>
          <cell r="BW93">
            <v>0</v>
          </cell>
          <cell r="BX93" t="str">
            <v>--</v>
          </cell>
          <cell r="BZ93">
            <v>-84</v>
          </cell>
        </row>
        <row r="94">
          <cell r="A94">
            <v>85</v>
          </cell>
          <cell r="B94" t="str">
            <v>EASTHAM</v>
          </cell>
          <cell r="C94">
            <v>0</v>
          </cell>
          <cell r="D94">
            <v>0</v>
          </cell>
          <cell r="E94">
            <v>0</v>
          </cell>
          <cell r="F94">
            <v>0</v>
          </cell>
          <cell r="G94">
            <v>0</v>
          </cell>
          <cell r="H94">
            <v>0</v>
          </cell>
          <cell r="I94">
            <v>0</v>
          </cell>
          <cell r="J94">
            <v>0</v>
          </cell>
          <cell r="K94">
            <v>0</v>
          </cell>
          <cell r="L94">
            <v>0</v>
          </cell>
          <cell r="M94">
            <v>0</v>
          </cell>
          <cell r="N94">
            <v>0</v>
          </cell>
          <cell r="R94">
            <v>0</v>
          </cell>
          <cell r="S94" t="str">
            <v>--</v>
          </cell>
          <cell r="V94">
            <v>0</v>
          </cell>
          <cell r="W94">
            <v>0</v>
          </cell>
          <cell r="X94">
            <v>0</v>
          </cell>
          <cell r="Y94">
            <v>0</v>
          </cell>
          <cell r="Z94">
            <v>0</v>
          </cell>
          <cell r="AA94">
            <v>0</v>
          </cell>
          <cell r="AB94">
            <v>0</v>
          </cell>
          <cell r="AC94">
            <v>0</v>
          </cell>
          <cell r="AD94">
            <v>0</v>
          </cell>
          <cell r="AE94">
            <v>0</v>
          </cell>
          <cell r="AG94">
            <v>0</v>
          </cell>
          <cell r="AK94">
            <v>0</v>
          </cell>
          <cell r="AL94" t="str">
            <v>--</v>
          </cell>
          <cell r="AM94" t="str">
            <v>--</v>
          </cell>
          <cell r="AO94">
            <v>0</v>
          </cell>
          <cell r="AP94">
            <v>0</v>
          </cell>
          <cell r="AQ94">
            <v>0</v>
          </cell>
          <cell r="AR94">
            <v>0</v>
          </cell>
          <cell r="AS94">
            <v>0</v>
          </cell>
          <cell r="AT94">
            <v>0</v>
          </cell>
          <cell r="AU94">
            <v>0</v>
          </cell>
          <cell r="AV94">
            <v>0</v>
          </cell>
          <cell r="AW94">
            <v>0</v>
          </cell>
          <cell r="AX94">
            <v>0</v>
          </cell>
          <cell r="AZ94">
            <v>0</v>
          </cell>
          <cell r="BD94">
            <v>0</v>
          </cell>
          <cell r="BE94" t="str">
            <v>--</v>
          </cell>
          <cell r="BH94">
            <v>0</v>
          </cell>
          <cell r="BI94">
            <v>0</v>
          </cell>
          <cell r="BJ94">
            <v>0</v>
          </cell>
          <cell r="BK94">
            <v>0</v>
          </cell>
          <cell r="BL94">
            <v>0</v>
          </cell>
          <cell r="BM94">
            <v>0</v>
          </cell>
          <cell r="BN94">
            <v>0</v>
          </cell>
          <cell r="BO94">
            <v>0</v>
          </cell>
          <cell r="BP94">
            <v>0</v>
          </cell>
          <cell r="BQ94">
            <v>0</v>
          </cell>
          <cell r="BR94">
            <v>0</v>
          </cell>
          <cell r="BS94">
            <v>0</v>
          </cell>
          <cell r="BT94">
            <v>0</v>
          </cell>
          <cell r="BU94">
            <v>0</v>
          </cell>
          <cell r="BW94">
            <v>0</v>
          </cell>
          <cell r="BX94" t="str">
            <v>--</v>
          </cell>
          <cell r="BZ94">
            <v>-85</v>
          </cell>
        </row>
        <row r="95">
          <cell r="A95">
            <v>86</v>
          </cell>
          <cell r="B95" t="str">
            <v>EASTHAMPTON</v>
          </cell>
          <cell r="C95">
            <v>119</v>
          </cell>
          <cell r="D95">
            <v>120.26902037046037</v>
          </cell>
          <cell r="E95">
            <v>0</v>
          </cell>
          <cell r="F95">
            <v>0</v>
          </cell>
          <cell r="G95">
            <v>0</v>
          </cell>
          <cell r="H95">
            <v>0</v>
          </cell>
          <cell r="I95">
            <v>0</v>
          </cell>
          <cell r="J95">
            <v>0</v>
          </cell>
          <cell r="K95">
            <v>0</v>
          </cell>
          <cell r="L95">
            <v>0</v>
          </cell>
          <cell r="M95">
            <v>0</v>
          </cell>
          <cell r="N95">
            <v>0</v>
          </cell>
          <cell r="R95">
            <v>1.2690203704603675</v>
          </cell>
          <cell r="S95">
            <v>1.0664036726557802</v>
          </cell>
          <cell r="V95">
            <v>1604012</v>
          </cell>
          <cell r="W95">
            <v>1761716</v>
          </cell>
          <cell r="X95">
            <v>0</v>
          </cell>
          <cell r="Y95">
            <v>0</v>
          </cell>
          <cell r="Z95">
            <v>0</v>
          </cell>
          <cell r="AA95">
            <v>0</v>
          </cell>
          <cell r="AB95">
            <v>0</v>
          </cell>
          <cell r="AC95">
            <v>0</v>
          </cell>
          <cell r="AD95">
            <v>0</v>
          </cell>
          <cell r="AE95">
            <v>0</v>
          </cell>
          <cell r="AG95">
            <v>0</v>
          </cell>
          <cell r="AK95">
            <v>157704</v>
          </cell>
          <cell r="AL95">
            <v>9.8318466445388211</v>
          </cell>
          <cell r="AM95">
            <v>8.76544297188304</v>
          </cell>
          <cell r="AO95">
            <v>245842.76776910841</v>
          </cell>
          <cell r="AP95">
            <v>302617.96394339867</v>
          </cell>
          <cell r="AQ95">
            <v>0</v>
          </cell>
          <cell r="AR95">
            <v>0</v>
          </cell>
          <cell r="AS95">
            <v>0</v>
          </cell>
          <cell r="AT95">
            <v>0</v>
          </cell>
          <cell r="AU95">
            <v>0</v>
          </cell>
          <cell r="AV95">
            <v>0</v>
          </cell>
          <cell r="AW95">
            <v>0</v>
          </cell>
          <cell r="AX95">
            <v>0</v>
          </cell>
          <cell r="AZ95">
            <v>0</v>
          </cell>
          <cell r="BD95">
            <v>56775.196174290264</v>
          </cell>
          <cell r="BE95">
            <v>23.094108762887267</v>
          </cell>
          <cell r="BH95">
            <v>1358169.2322308915</v>
          </cell>
          <cell r="BI95">
            <v>1459098.0360566014</v>
          </cell>
          <cell r="BJ95">
            <v>0</v>
          </cell>
          <cell r="BK95">
            <v>0</v>
          </cell>
          <cell r="BL95">
            <v>0</v>
          </cell>
          <cell r="BM95">
            <v>0</v>
          </cell>
          <cell r="BN95">
            <v>0</v>
          </cell>
          <cell r="BO95">
            <v>0</v>
          </cell>
          <cell r="BP95">
            <v>0</v>
          </cell>
          <cell r="BQ95">
            <v>0</v>
          </cell>
          <cell r="BR95">
            <v>0</v>
          </cell>
          <cell r="BS95">
            <v>0</v>
          </cell>
          <cell r="BT95">
            <v>0</v>
          </cell>
          <cell r="BU95">
            <v>0</v>
          </cell>
          <cell r="BW95">
            <v>100928.80382570997</v>
          </cell>
          <cell r="BX95">
            <v>7.4312391586081716</v>
          </cell>
          <cell r="BZ95">
            <v>-86</v>
          </cell>
        </row>
        <row r="96">
          <cell r="A96">
            <v>87</v>
          </cell>
          <cell r="B96" t="str">
            <v>EAST LONGMEADOW</v>
          </cell>
          <cell r="C96">
            <v>19</v>
          </cell>
          <cell r="D96">
            <v>20.517419552733056</v>
          </cell>
          <cell r="E96">
            <v>0</v>
          </cell>
          <cell r="F96">
            <v>0</v>
          </cell>
          <cell r="G96">
            <v>0</v>
          </cell>
          <cell r="H96">
            <v>0</v>
          </cell>
          <cell r="I96">
            <v>0</v>
          </cell>
          <cell r="J96">
            <v>0</v>
          </cell>
          <cell r="K96">
            <v>0</v>
          </cell>
          <cell r="L96">
            <v>0</v>
          </cell>
          <cell r="M96">
            <v>0</v>
          </cell>
          <cell r="N96">
            <v>0</v>
          </cell>
          <cell r="R96">
            <v>1.5174195527330561</v>
          </cell>
          <cell r="S96">
            <v>7.9864186985950214</v>
          </cell>
          <cell r="V96">
            <v>349122</v>
          </cell>
          <cell r="W96">
            <v>435264</v>
          </cell>
          <cell r="X96">
            <v>0</v>
          </cell>
          <cell r="Y96">
            <v>0</v>
          </cell>
          <cell r="Z96">
            <v>0</v>
          </cell>
          <cell r="AA96">
            <v>0</v>
          </cell>
          <cell r="AB96">
            <v>0</v>
          </cell>
          <cell r="AC96">
            <v>0</v>
          </cell>
          <cell r="AD96">
            <v>0</v>
          </cell>
          <cell r="AE96">
            <v>0</v>
          </cell>
          <cell r="AG96">
            <v>0</v>
          </cell>
          <cell r="AK96">
            <v>86142</v>
          </cell>
          <cell r="AL96">
            <v>24.67389623111691</v>
          </cell>
          <cell r="AM96">
            <v>16.687477532521889</v>
          </cell>
          <cell r="AO96">
            <v>185782.87190086127</v>
          </cell>
          <cell r="AP96">
            <v>195433.16991760395</v>
          </cell>
          <cell r="AQ96">
            <v>0</v>
          </cell>
          <cell r="AR96">
            <v>0</v>
          </cell>
          <cell r="AS96">
            <v>0</v>
          </cell>
          <cell r="AT96">
            <v>0</v>
          </cell>
          <cell r="AU96">
            <v>0</v>
          </cell>
          <cell r="AV96">
            <v>0</v>
          </cell>
          <cell r="AW96">
            <v>0</v>
          </cell>
          <cell r="AX96">
            <v>0</v>
          </cell>
          <cell r="AZ96">
            <v>0</v>
          </cell>
          <cell r="BD96">
            <v>9650.2980167426867</v>
          </cell>
          <cell r="BE96">
            <v>5.1943959731079792</v>
          </cell>
          <cell r="BH96">
            <v>163339.12809913873</v>
          </cell>
          <cell r="BI96">
            <v>239830.83008239605</v>
          </cell>
          <cell r="BJ96">
            <v>0</v>
          </cell>
          <cell r="BK96">
            <v>0</v>
          </cell>
          <cell r="BL96">
            <v>0</v>
          </cell>
          <cell r="BM96">
            <v>0</v>
          </cell>
          <cell r="BN96">
            <v>0</v>
          </cell>
          <cell r="BO96">
            <v>0</v>
          </cell>
          <cell r="BP96">
            <v>0</v>
          </cell>
          <cell r="BQ96">
            <v>0</v>
          </cell>
          <cell r="BR96">
            <v>0</v>
          </cell>
          <cell r="BS96">
            <v>0</v>
          </cell>
          <cell r="BT96">
            <v>0</v>
          </cell>
          <cell r="BU96">
            <v>0</v>
          </cell>
          <cell r="BW96">
            <v>76491.701983257313</v>
          </cell>
          <cell r="BX96">
            <v>46.829992833579141</v>
          </cell>
          <cell r="BZ96">
            <v>-87</v>
          </cell>
        </row>
        <row r="97">
          <cell r="A97">
            <v>88</v>
          </cell>
          <cell r="B97" t="str">
            <v>EASTON</v>
          </cell>
          <cell r="C97">
            <v>14</v>
          </cell>
          <cell r="D97">
            <v>14.07795407313807</v>
          </cell>
          <cell r="E97">
            <v>0</v>
          </cell>
          <cell r="F97">
            <v>0</v>
          </cell>
          <cell r="G97">
            <v>0</v>
          </cell>
          <cell r="H97">
            <v>0</v>
          </cell>
          <cell r="I97">
            <v>0</v>
          </cell>
          <cell r="J97">
            <v>0</v>
          </cell>
          <cell r="K97">
            <v>0</v>
          </cell>
          <cell r="L97">
            <v>0</v>
          </cell>
          <cell r="M97">
            <v>0</v>
          </cell>
          <cell r="N97">
            <v>0</v>
          </cell>
          <cell r="R97">
            <v>7.7954073138069901E-2</v>
          </cell>
          <cell r="S97">
            <v>0.55681480812908024</v>
          </cell>
          <cell r="V97">
            <v>252931</v>
          </cell>
          <cell r="W97">
            <v>268961</v>
          </cell>
          <cell r="X97">
            <v>0</v>
          </cell>
          <cell r="Y97">
            <v>0</v>
          </cell>
          <cell r="Z97">
            <v>0</v>
          </cell>
          <cell r="AA97">
            <v>0</v>
          </cell>
          <cell r="AB97">
            <v>0</v>
          </cell>
          <cell r="AC97">
            <v>0</v>
          </cell>
          <cell r="AD97">
            <v>0</v>
          </cell>
          <cell r="AE97">
            <v>0</v>
          </cell>
          <cell r="AG97">
            <v>0</v>
          </cell>
          <cell r="AK97">
            <v>16030</v>
          </cell>
          <cell r="AL97">
            <v>6.337696842221785</v>
          </cell>
          <cell r="AM97">
            <v>5.7808820340927047</v>
          </cell>
          <cell r="AO97">
            <v>13122.502873872103</v>
          </cell>
          <cell r="AP97">
            <v>29156</v>
          </cell>
          <cell r="AQ97">
            <v>0</v>
          </cell>
          <cell r="AR97">
            <v>0</v>
          </cell>
          <cell r="AS97">
            <v>0</v>
          </cell>
          <cell r="AT97">
            <v>0</v>
          </cell>
          <cell r="AU97">
            <v>0</v>
          </cell>
          <cell r="AV97">
            <v>0</v>
          </cell>
          <cell r="AW97">
            <v>0</v>
          </cell>
          <cell r="AX97">
            <v>0</v>
          </cell>
          <cell r="AZ97">
            <v>0</v>
          </cell>
          <cell r="BD97">
            <v>16033.497126127897</v>
          </cell>
          <cell r="BE97">
            <v>122.18322434550046</v>
          </cell>
          <cell r="BH97">
            <v>239808.49712612788</v>
          </cell>
          <cell r="BI97">
            <v>239805</v>
          </cell>
          <cell r="BJ97">
            <v>0</v>
          </cell>
          <cell r="BK97">
            <v>0</v>
          </cell>
          <cell r="BL97">
            <v>0</v>
          </cell>
          <cell r="BM97">
            <v>0</v>
          </cell>
          <cell r="BN97">
            <v>0</v>
          </cell>
          <cell r="BO97">
            <v>0</v>
          </cell>
          <cell r="BP97">
            <v>0</v>
          </cell>
          <cell r="BQ97">
            <v>0</v>
          </cell>
          <cell r="BR97">
            <v>0</v>
          </cell>
          <cell r="BS97">
            <v>0</v>
          </cell>
          <cell r="BT97">
            <v>0</v>
          </cell>
          <cell r="BU97">
            <v>0</v>
          </cell>
          <cell r="BW97">
            <v>-3.4971261278842576</v>
          </cell>
          <cell r="BX97">
            <v>-1.4582995055634207E-3</v>
          </cell>
          <cell r="BZ97">
            <v>-88</v>
          </cell>
        </row>
        <row r="98">
          <cell r="A98">
            <v>89</v>
          </cell>
          <cell r="B98" t="str">
            <v>EDGARTOWN</v>
          </cell>
          <cell r="C98">
            <v>23</v>
          </cell>
          <cell r="D98">
            <v>25.090909090909093</v>
          </cell>
          <cell r="E98">
            <v>0</v>
          </cell>
          <cell r="F98">
            <v>0</v>
          </cell>
          <cell r="G98">
            <v>0</v>
          </cell>
          <cell r="H98">
            <v>0</v>
          </cell>
          <cell r="I98">
            <v>0</v>
          </cell>
          <cell r="J98">
            <v>0</v>
          </cell>
          <cell r="K98">
            <v>0</v>
          </cell>
          <cell r="L98">
            <v>0</v>
          </cell>
          <cell r="M98">
            <v>0</v>
          </cell>
          <cell r="N98">
            <v>0</v>
          </cell>
          <cell r="R98">
            <v>2.0909090909090935</v>
          </cell>
          <cell r="S98">
            <v>9.0909090909091042</v>
          </cell>
          <cell r="V98">
            <v>667920</v>
          </cell>
          <cell r="W98">
            <v>834192</v>
          </cell>
          <cell r="X98">
            <v>0</v>
          </cell>
          <cell r="Y98">
            <v>0</v>
          </cell>
          <cell r="Z98">
            <v>0</v>
          </cell>
          <cell r="AA98">
            <v>0</v>
          </cell>
          <cell r="AB98">
            <v>0</v>
          </cell>
          <cell r="AC98">
            <v>0</v>
          </cell>
          <cell r="AD98">
            <v>0</v>
          </cell>
          <cell r="AE98">
            <v>0</v>
          </cell>
          <cell r="AG98">
            <v>0</v>
          </cell>
          <cell r="AK98">
            <v>166272</v>
          </cell>
          <cell r="AL98">
            <v>24.893999281351054</v>
          </cell>
          <cell r="AM98">
            <v>15.803090190441949</v>
          </cell>
          <cell r="AO98">
            <v>21574</v>
          </cell>
          <cell r="AP98">
            <v>187846</v>
          </cell>
          <cell r="AQ98">
            <v>0</v>
          </cell>
          <cell r="AR98">
            <v>0</v>
          </cell>
          <cell r="AS98">
            <v>0</v>
          </cell>
          <cell r="AT98">
            <v>0</v>
          </cell>
          <cell r="AU98">
            <v>0</v>
          </cell>
          <cell r="AV98">
            <v>0</v>
          </cell>
          <cell r="AW98">
            <v>0</v>
          </cell>
          <cell r="AX98">
            <v>0</v>
          </cell>
          <cell r="AZ98">
            <v>0</v>
          </cell>
          <cell r="BD98">
            <v>166272</v>
          </cell>
          <cell r="BE98">
            <v>770.70547881709467</v>
          </cell>
          <cell r="BH98">
            <v>646346</v>
          </cell>
          <cell r="BI98">
            <v>646346</v>
          </cell>
          <cell r="BJ98">
            <v>0</v>
          </cell>
          <cell r="BK98">
            <v>0</v>
          </cell>
          <cell r="BL98">
            <v>0</v>
          </cell>
          <cell r="BM98">
            <v>0</v>
          </cell>
          <cell r="BN98">
            <v>0</v>
          </cell>
          <cell r="BO98">
            <v>0</v>
          </cell>
          <cell r="BP98">
            <v>0</v>
          </cell>
          <cell r="BQ98">
            <v>0</v>
          </cell>
          <cell r="BR98">
            <v>0</v>
          </cell>
          <cell r="BS98">
            <v>0</v>
          </cell>
          <cell r="BT98">
            <v>0</v>
          </cell>
          <cell r="BU98">
            <v>0</v>
          </cell>
          <cell r="BW98">
            <v>0</v>
          </cell>
          <cell r="BX98">
            <v>0</v>
          </cell>
          <cell r="BZ98">
            <v>-89</v>
          </cell>
        </row>
        <row r="99">
          <cell r="A99">
            <v>90</v>
          </cell>
          <cell r="B99" t="str">
            <v>EGREMONT</v>
          </cell>
          <cell r="C99">
            <v>0</v>
          </cell>
          <cell r="D99">
            <v>0</v>
          </cell>
          <cell r="E99">
            <v>0</v>
          </cell>
          <cell r="F99">
            <v>0</v>
          </cell>
          <cell r="G99">
            <v>0</v>
          </cell>
          <cell r="H99">
            <v>0</v>
          </cell>
          <cell r="I99">
            <v>0</v>
          </cell>
          <cell r="J99">
            <v>0</v>
          </cell>
          <cell r="K99">
            <v>0</v>
          </cell>
          <cell r="L99">
            <v>0</v>
          </cell>
          <cell r="M99">
            <v>0</v>
          </cell>
          <cell r="N99">
            <v>0</v>
          </cell>
          <cell r="R99">
            <v>0</v>
          </cell>
          <cell r="S99" t="str">
            <v>--</v>
          </cell>
          <cell r="V99">
            <v>0</v>
          </cell>
          <cell r="W99">
            <v>0</v>
          </cell>
          <cell r="X99">
            <v>0</v>
          </cell>
          <cell r="Y99">
            <v>0</v>
          </cell>
          <cell r="Z99">
            <v>0</v>
          </cell>
          <cell r="AA99">
            <v>0</v>
          </cell>
          <cell r="AB99">
            <v>0</v>
          </cell>
          <cell r="AC99">
            <v>0</v>
          </cell>
          <cell r="AD99">
            <v>0</v>
          </cell>
          <cell r="AE99">
            <v>0</v>
          </cell>
          <cell r="AG99">
            <v>0</v>
          </cell>
          <cell r="AK99">
            <v>0</v>
          </cell>
          <cell r="AL99" t="str">
            <v>--</v>
          </cell>
          <cell r="AM99" t="str">
            <v>--</v>
          </cell>
          <cell r="AO99">
            <v>0</v>
          </cell>
          <cell r="AP99">
            <v>0</v>
          </cell>
          <cell r="AQ99">
            <v>0</v>
          </cell>
          <cell r="AR99">
            <v>0</v>
          </cell>
          <cell r="AS99">
            <v>0</v>
          </cell>
          <cell r="AT99">
            <v>0</v>
          </cell>
          <cell r="AU99">
            <v>0</v>
          </cell>
          <cell r="AV99">
            <v>0</v>
          </cell>
          <cell r="AW99">
            <v>0</v>
          </cell>
          <cell r="AX99">
            <v>0</v>
          </cell>
          <cell r="AZ99">
            <v>0</v>
          </cell>
          <cell r="BD99">
            <v>0</v>
          </cell>
          <cell r="BE99" t="str">
            <v>--</v>
          </cell>
          <cell r="BH99">
            <v>0</v>
          </cell>
          <cell r="BI99">
            <v>0</v>
          </cell>
          <cell r="BJ99">
            <v>0</v>
          </cell>
          <cell r="BK99">
            <v>0</v>
          </cell>
          <cell r="BL99">
            <v>0</v>
          </cell>
          <cell r="BM99">
            <v>0</v>
          </cell>
          <cell r="BN99">
            <v>0</v>
          </cell>
          <cell r="BO99">
            <v>0</v>
          </cell>
          <cell r="BP99">
            <v>0</v>
          </cell>
          <cell r="BQ99">
            <v>0</v>
          </cell>
          <cell r="BR99">
            <v>0</v>
          </cell>
          <cell r="BS99">
            <v>0</v>
          </cell>
          <cell r="BT99">
            <v>0</v>
          </cell>
          <cell r="BU99">
            <v>0</v>
          </cell>
          <cell r="BW99">
            <v>0</v>
          </cell>
          <cell r="BX99" t="str">
            <v>--</v>
          </cell>
          <cell r="BZ99">
            <v>-90</v>
          </cell>
        </row>
        <row r="100">
          <cell r="A100">
            <v>91</v>
          </cell>
          <cell r="B100" t="str">
            <v>ERVING</v>
          </cell>
          <cell r="C100">
            <v>2</v>
          </cell>
          <cell r="D100">
            <v>2.0091743119266057</v>
          </cell>
          <cell r="E100">
            <v>0</v>
          </cell>
          <cell r="F100">
            <v>0</v>
          </cell>
          <cell r="G100">
            <v>0</v>
          </cell>
          <cell r="H100">
            <v>0</v>
          </cell>
          <cell r="I100">
            <v>0</v>
          </cell>
          <cell r="J100">
            <v>0</v>
          </cell>
          <cell r="K100">
            <v>0</v>
          </cell>
          <cell r="L100">
            <v>0</v>
          </cell>
          <cell r="M100">
            <v>0</v>
          </cell>
          <cell r="N100">
            <v>0</v>
          </cell>
          <cell r="R100">
            <v>9.1743119266056716E-3</v>
          </cell>
          <cell r="S100">
            <v>0.45871559633028358</v>
          </cell>
          <cell r="V100">
            <v>61468</v>
          </cell>
          <cell r="W100">
            <v>55734</v>
          </cell>
          <cell r="X100">
            <v>0</v>
          </cell>
          <cell r="Y100">
            <v>0</v>
          </cell>
          <cell r="Z100">
            <v>0</v>
          </cell>
          <cell r="AA100">
            <v>0</v>
          </cell>
          <cell r="AB100">
            <v>0</v>
          </cell>
          <cell r="AC100">
            <v>0</v>
          </cell>
          <cell r="AD100">
            <v>0</v>
          </cell>
          <cell r="AE100">
            <v>0</v>
          </cell>
          <cell r="AG100">
            <v>0</v>
          </cell>
          <cell r="AK100">
            <v>-5734</v>
          </cell>
          <cell r="AL100">
            <v>-9.3284310535563186</v>
          </cell>
          <cell r="AM100">
            <v>-9.7871466498866013</v>
          </cell>
          <cell r="AO100">
            <v>9090.6315175011896</v>
          </cell>
          <cell r="AP100">
            <v>2184</v>
          </cell>
          <cell r="AQ100">
            <v>0</v>
          </cell>
          <cell r="AR100">
            <v>0</v>
          </cell>
          <cell r="AS100">
            <v>0</v>
          </cell>
          <cell r="AT100">
            <v>0</v>
          </cell>
          <cell r="AU100">
            <v>0</v>
          </cell>
          <cell r="AV100">
            <v>0</v>
          </cell>
          <cell r="AW100">
            <v>0</v>
          </cell>
          <cell r="AX100">
            <v>0</v>
          </cell>
          <cell r="AZ100">
            <v>0</v>
          </cell>
          <cell r="BD100">
            <v>-6906.6315175011896</v>
          </cell>
          <cell r="BE100">
            <v>-75.975266451011834</v>
          </cell>
          <cell r="BH100">
            <v>52377.368482498809</v>
          </cell>
          <cell r="BI100">
            <v>53550</v>
          </cell>
          <cell r="BJ100">
            <v>0</v>
          </cell>
          <cell r="BK100">
            <v>0</v>
          </cell>
          <cell r="BL100">
            <v>0</v>
          </cell>
          <cell r="BM100">
            <v>0</v>
          </cell>
          <cell r="BN100">
            <v>0</v>
          </cell>
          <cell r="BO100">
            <v>0</v>
          </cell>
          <cell r="BP100">
            <v>0</v>
          </cell>
          <cell r="BQ100">
            <v>0</v>
          </cell>
          <cell r="BR100">
            <v>0</v>
          </cell>
          <cell r="BS100">
            <v>0</v>
          </cell>
          <cell r="BT100">
            <v>0</v>
          </cell>
          <cell r="BU100">
            <v>0</v>
          </cell>
          <cell r="BW100">
            <v>1172.6315175011914</v>
          </cell>
          <cell r="BX100">
            <v>2.2388133491147322</v>
          </cell>
          <cell r="BZ100">
            <v>-91</v>
          </cell>
        </row>
        <row r="101">
          <cell r="A101">
            <v>92</v>
          </cell>
          <cell r="B101" t="str">
            <v>ESSEX</v>
          </cell>
          <cell r="C101">
            <v>0</v>
          </cell>
          <cell r="D101">
            <v>0</v>
          </cell>
          <cell r="E101">
            <v>0</v>
          </cell>
          <cell r="F101">
            <v>0</v>
          </cell>
          <cell r="G101">
            <v>0</v>
          </cell>
          <cell r="H101">
            <v>0</v>
          </cell>
          <cell r="I101">
            <v>0</v>
          </cell>
          <cell r="J101">
            <v>0</v>
          </cell>
          <cell r="K101">
            <v>0</v>
          </cell>
          <cell r="L101">
            <v>0</v>
          </cell>
          <cell r="M101">
            <v>0</v>
          </cell>
          <cell r="N101">
            <v>0</v>
          </cell>
          <cell r="R101">
            <v>0</v>
          </cell>
          <cell r="S101" t="str">
            <v>--</v>
          </cell>
          <cell r="V101">
            <v>0</v>
          </cell>
          <cell r="W101">
            <v>0</v>
          </cell>
          <cell r="X101">
            <v>0</v>
          </cell>
          <cell r="Y101">
            <v>0</v>
          </cell>
          <cell r="Z101">
            <v>0</v>
          </cell>
          <cell r="AA101">
            <v>0</v>
          </cell>
          <cell r="AB101">
            <v>0</v>
          </cell>
          <cell r="AC101">
            <v>0</v>
          </cell>
          <cell r="AD101">
            <v>0</v>
          </cell>
          <cell r="AE101">
            <v>0</v>
          </cell>
          <cell r="AG101">
            <v>0</v>
          </cell>
          <cell r="AK101">
            <v>0</v>
          </cell>
          <cell r="AL101" t="str">
            <v>--</v>
          </cell>
          <cell r="AM101" t="str">
            <v>--</v>
          </cell>
          <cell r="AO101">
            <v>0</v>
          </cell>
          <cell r="AP101">
            <v>0</v>
          </cell>
          <cell r="AQ101">
            <v>0</v>
          </cell>
          <cell r="AR101">
            <v>0</v>
          </cell>
          <cell r="AS101">
            <v>0</v>
          </cell>
          <cell r="AT101">
            <v>0</v>
          </cell>
          <cell r="AU101">
            <v>0</v>
          </cell>
          <cell r="AV101">
            <v>0</v>
          </cell>
          <cell r="AW101">
            <v>0</v>
          </cell>
          <cell r="AX101">
            <v>0</v>
          </cell>
          <cell r="AZ101">
            <v>0</v>
          </cell>
          <cell r="BD101">
            <v>0</v>
          </cell>
          <cell r="BE101" t="str">
            <v>--</v>
          </cell>
          <cell r="BH101">
            <v>0</v>
          </cell>
          <cell r="BI101">
            <v>0</v>
          </cell>
          <cell r="BJ101">
            <v>0</v>
          </cell>
          <cell r="BK101">
            <v>0</v>
          </cell>
          <cell r="BL101">
            <v>0</v>
          </cell>
          <cell r="BM101">
            <v>0</v>
          </cell>
          <cell r="BN101">
            <v>0</v>
          </cell>
          <cell r="BO101">
            <v>0</v>
          </cell>
          <cell r="BP101">
            <v>0</v>
          </cell>
          <cell r="BQ101">
            <v>0</v>
          </cell>
          <cell r="BR101">
            <v>0</v>
          </cell>
          <cell r="BS101">
            <v>0</v>
          </cell>
          <cell r="BT101">
            <v>0</v>
          </cell>
          <cell r="BU101">
            <v>0</v>
          </cell>
          <cell r="BW101">
            <v>0</v>
          </cell>
          <cell r="BX101" t="str">
            <v>--</v>
          </cell>
          <cell r="BZ101">
            <v>-92</v>
          </cell>
        </row>
        <row r="102">
          <cell r="A102">
            <v>93</v>
          </cell>
          <cell r="B102" t="str">
            <v>EVERETT</v>
          </cell>
          <cell r="C102">
            <v>668</v>
          </cell>
          <cell r="D102">
            <v>698.98755182252273</v>
          </cell>
          <cell r="E102">
            <v>0</v>
          </cell>
          <cell r="F102">
            <v>0</v>
          </cell>
          <cell r="G102">
            <v>0</v>
          </cell>
          <cell r="H102">
            <v>0</v>
          </cell>
          <cell r="I102">
            <v>0</v>
          </cell>
          <cell r="J102">
            <v>0</v>
          </cell>
          <cell r="K102">
            <v>0</v>
          </cell>
          <cell r="L102">
            <v>0</v>
          </cell>
          <cell r="M102">
            <v>0</v>
          </cell>
          <cell r="N102">
            <v>0</v>
          </cell>
          <cell r="R102">
            <v>30.987551822522732</v>
          </cell>
          <cell r="S102">
            <v>4.638855063251901</v>
          </cell>
          <cell r="V102">
            <v>10051857</v>
          </cell>
          <cell r="W102">
            <v>11434260</v>
          </cell>
          <cell r="X102">
            <v>0</v>
          </cell>
          <cell r="Y102">
            <v>0</v>
          </cell>
          <cell r="Z102">
            <v>0</v>
          </cell>
          <cell r="AA102">
            <v>0</v>
          </cell>
          <cell r="AB102">
            <v>0</v>
          </cell>
          <cell r="AC102">
            <v>0</v>
          </cell>
          <cell r="AD102">
            <v>0</v>
          </cell>
          <cell r="AE102">
            <v>0</v>
          </cell>
          <cell r="AG102">
            <v>0</v>
          </cell>
          <cell r="AK102">
            <v>1382403</v>
          </cell>
          <cell r="AL102">
            <v>13.75271255848547</v>
          </cell>
          <cell r="AM102">
            <v>9.1138574952335691</v>
          </cell>
          <cell r="AO102">
            <v>2068078</v>
          </cell>
          <cell r="AP102">
            <v>2835830.8625845835</v>
          </cell>
          <cell r="AQ102">
            <v>0</v>
          </cell>
          <cell r="AR102">
            <v>0</v>
          </cell>
          <cell r="AS102">
            <v>0</v>
          </cell>
          <cell r="AT102">
            <v>0</v>
          </cell>
          <cell r="AU102">
            <v>0</v>
          </cell>
          <cell r="AV102">
            <v>0</v>
          </cell>
          <cell r="AW102">
            <v>0</v>
          </cell>
          <cell r="AX102">
            <v>0</v>
          </cell>
          <cell r="AZ102">
            <v>0</v>
          </cell>
          <cell r="BD102">
            <v>767752.86258458346</v>
          </cell>
          <cell r="BE102">
            <v>37.12397997486476</v>
          </cell>
          <cell r="BH102">
            <v>7983779</v>
          </cell>
          <cell r="BI102">
            <v>8598429.1374154165</v>
          </cell>
          <cell r="BJ102">
            <v>0</v>
          </cell>
          <cell r="BK102">
            <v>0</v>
          </cell>
          <cell r="BL102">
            <v>0</v>
          </cell>
          <cell r="BM102">
            <v>0</v>
          </cell>
          <cell r="BN102">
            <v>0</v>
          </cell>
          <cell r="BO102">
            <v>0</v>
          </cell>
          <cell r="BP102">
            <v>0</v>
          </cell>
          <cell r="BQ102">
            <v>0</v>
          </cell>
          <cell r="BR102">
            <v>0</v>
          </cell>
          <cell r="BS102">
            <v>0</v>
          </cell>
          <cell r="BT102">
            <v>0</v>
          </cell>
          <cell r="BU102">
            <v>0</v>
          </cell>
          <cell r="BW102">
            <v>614650.13741541654</v>
          </cell>
          <cell r="BX102">
            <v>7.698736869036793</v>
          </cell>
          <cell r="BZ102">
            <v>-93</v>
          </cell>
        </row>
        <row r="103">
          <cell r="A103">
            <v>94</v>
          </cell>
          <cell r="B103" t="str">
            <v>FAIRHAVEN</v>
          </cell>
          <cell r="C103">
            <v>1</v>
          </cell>
          <cell r="D103">
            <v>1.1059322033898304</v>
          </cell>
          <cell r="E103">
            <v>0</v>
          </cell>
          <cell r="F103">
            <v>0</v>
          </cell>
          <cell r="G103">
            <v>0</v>
          </cell>
          <cell r="H103">
            <v>0</v>
          </cell>
          <cell r="I103">
            <v>0</v>
          </cell>
          <cell r="J103">
            <v>0</v>
          </cell>
          <cell r="K103">
            <v>0</v>
          </cell>
          <cell r="L103">
            <v>0</v>
          </cell>
          <cell r="M103">
            <v>0</v>
          </cell>
          <cell r="N103">
            <v>0</v>
          </cell>
          <cell r="R103">
            <v>0.10593220338983045</v>
          </cell>
          <cell r="S103">
            <v>10.593220338983045</v>
          </cell>
          <cell r="V103">
            <v>16599</v>
          </cell>
          <cell r="W103">
            <v>20421</v>
          </cell>
          <cell r="X103">
            <v>0</v>
          </cell>
          <cell r="Y103">
            <v>0</v>
          </cell>
          <cell r="Z103">
            <v>0</v>
          </cell>
          <cell r="AA103">
            <v>0</v>
          </cell>
          <cell r="AB103">
            <v>0</v>
          </cell>
          <cell r="AC103">
            <v>0</v>
          </cell>
          <cell r="AD103">
            <v>0</v>
          </cell>
          <cell r="AE103">
            <v>0</v>
          </cell>
          <cell r="AG103">
            <v>0</v>
          </cell>
          <cell r="AK103">
            <v>3822</v>
          </cell>
          <cell r="AL103">
            <v>23.025483462859199</v>
          </cell>
          <cell r="AM103">
            <v>12.432263123876155</v>
          </cell>
          <cell r="AO103">
            <v>927.27063119536069</v>
          </cell>
          <cell r="AP103">
            <v>4760</v>
          </cell>
          <cell r="AQ103">
            <v>0</v>
          </cell>
          <cell r="AR103">
            <v>0</v>
          </cell>
          <cell r="AS103">
            <v>0</v>
          </cell>
          <cell r="AT103">
            <v>0</v>
          </cell>
          <cell r="AU103">
            <v>0</v>
          </cell>
          <cell r="AV103">
            <v>0</v>
          </cell>
          <cell r="AW103">
            <v>0</v>
          </cell>
          <cell r="AX103">
            <v>0</v>
          </cell>
          <cell r="AZ103">
            <v>0</v>
          </cell>
          <cell r="BD103">
            <v>3832.7293688046393</v>
          </cell>
          <cell r="BE103">
            <v>413.33449371342664</v>
          </cell>
          <cell r="BH103">
            <v>15671.729368804639</v>
          </cell>
          <cell r="BI103">
            <v>15661</v>
          </cell>
          <cell r="BJ103">
            <v>0</v>
          </cell>
          <cell r="BK103">
            <v>0</v>
          </cell>
          <cell r="BL103">
            <v>0</v>
          </cell>
          <cell r="BM103">
            <v>0</v>
          </cell>
          <cell r="BN103">
            <v>0</v>
          </cell>
          <cell r="BO103">
            <v>0</v>
          </cell>
          <cell r="BP103">
            <v>0</v>
          </cell>
          <cell r="BQ103">
            <v>0</v>
          </cell>
          <cell r="BR103">
            <v>0</v>
          </cell>
          <cell r="BS103">
            <v>0</v>
          </cell>
          <cell r="BT103">
            <v>0</v>
          </cell>
          <cell r="BU103">
            <v>0</v>
          </cell>
          <cell r="BW103">
            <v>-10.729368804639307</v>
          </cell>
          <cell r="BX103">
            <v>-6.8463208827462818E-2</v>
          </cell>
          <cell r="BZ103">
            <v>-94</v>
          </cell>
        </row>
        <row r="104">
          <cell r="A104">
            <v>95</v>
          </cell>
          <cell r="B104" t="str">
            <v>FALL RIVER</v>
          </cell>
          <cell r="C104">
            <v>1762</v>
          </cell>
          <cell r="D104">
            <v>1984.9868577066472</v>
          </cell>
          <cell r="E104">
            <v>0</v>
          </cell>
          <cell r="F104">
            <v>0</v>
          </cell>
          <cell r="G104">
            <v>0</v>
          </cell>
          <cell r="H104">
            <v>0</v>
          </cell>
          <cell r="I104">
            <v>0</v>
          </cell>
          <cell r="J104">
            <v>0</v>
          </cell>
          <cell r="K104">
            <v>0</v>
          </cell>
          <cell r="L104">
            <v>0</v>
          </cell>
          <cell r="M104">
            <v>0</v>
          </cell>
          <cell r="N104">
            <v>0</v>
          </cell>
          <cell r="R104">
            <v>222.98685770664724</v>
          </cell>
          <cell r="S104">
            <v>12.655326771092357</v>
          </cell>
          <cell r="V104">
            <v>25502286</v>
          </cell>
          <cell r="W104">
            <v>33444876</v>
          </cell>
          <cell r="X104">
            <v>0</v>
          </cell>
          <cell r="Y104">
            <v>0</v>
          </cell>
          <cell r="Z104">
            <v>0</v>
          </cell>
          <cell r="AA104">
            <v>0</v>
          </cell>
          <cell r="AB104">
            <v>0</v>
          </cell>
          <cell r="AC104">
            <v>0</v>
          </cell>
          <cell r="AD104">
            <v>0</v>
          </cell>
          <cell r="AE104">
            <v>0</v>
          </cell>
          <cell r="AG104">
            <v>0</v>
          </cell>
          <cell r="AK104">
            <v>7942590</v>
          </cell>
          <cell r="AL104">
            <v>31.144619741147906</v>
          </cell>
          <cell r="AM104">
            <v>18.489292970055551</v>
          </cell>
          <cell r="AO104">
            <v>3786309.8866622313</v>
          </cell>
          <cell r="AP104">
            <v>10329081.287303504</v>
          </cell>
          <cell r="AQ104">
            <v>0</v>
          </cell>
          <cell r="AR104">
            <v>0</v>
          </cell>
          <cell r="AS104">
            <v>0</v>
          </cell>
          <cell r="AT104">
            <v>0</v>
          </cell>
          <cell r="AU104">
            <v>0</v>
          </cell>
          <cell r="AV104">
            <v>0</v>
          </cell>
          <cell r="AW104">
            <v>0</v>
          </cell>
          <cell r="AX104">
            <v>0</v>
          </cell>
          <cell r="AZ104">
            <v>0</v>
          </cell>
          <cell r="BD104">
            <v>6542771.4006412718</v>
          </cell>
          <cell r="BE104">
            <v>172.80073730069043</v>
          </cell>
          <cell r="BH104">
            <v>21715976.11333777</v>
          </cell>
          <cell r="BI104">
            <v>23115794.712696496</v>
          </cell>
          <cell r="BJ104">
            <v>0</v>
          </cell>
          <cell r="BK104">
            <v>0</v>
          </cell>
          <cell r="BL104">
            <v>0</v>
          </cell>
          <cell r="BM104">
            <v>0</v>
          </cell>
          <cell r="BN104">
            <v>0</v>
          </cell>
          <cell r="BO104">
            <v>0</v>
          </cell>
          <cell r="BP104">
            <v>0</v>
          </cell>
          <cell r="BQ104">
            <v>0</v>
          </cell>
          <cell r="BR104">
            <v>0</v>
          </cell>
          <cell r="BS104">
            <v>0</v>
          </cell>
          <cell r="BT104">
            <v>0</v>
          </cell>
          <cell r="BU104">
            <v>0</v>
          </cell>
          <cell r="BW104">
            <v>1399818.5993587263</v>
          </cell>
          <cell r="BX104">
            <v>6.4460312170769418</v>
          </cell>
          <cell r="BZ104">
            <v>-95</v>
          </cell>
        </row>
        <row r="105">
          <cell r="A105">
            <v>96</v>
          </cell>
          <cell r="B105" t="str">
            <v>FALMOUTH</v>
          </cell>
          <cell r="C105">
            <v>128</v>
          </cell>
          <cell r="D105">
            <v>129.99595709636819</v>
          </cell>
          <cell r="E105">
            <v>0</v>
          </cell>
          <cell r="F105">
            <v>0</v>
          </cell>
          <cell r="G105">
            <v>0</v>
          </cell>
          <cell r="H105">
            <v>0</v>
          </cell>
          <cell r="I105">
            <v>0</v>
          </cell>
          <cell r="J105">
            <v>0</v>
          </cell>
          <cell r="K105">
            <v>0</v>
          </cell>
          <cell r="L105">
            <v>0</v>
          </cell>
          <cell r="M105">
            <v>0</v>
          </cell>
          <cell r="N105">
            <v>0</v>
          </cell>
          <cell r="R105">
            <v>1.995957096368187</v>
          </cell>
          <cell r="S105">
            <v>1.5593414815376461</v>
          </cell>
          <cell r="V105">
            <v>2723650</v>
          </cell>
          <cell r="W105">
            <v>3043195</v>
          </cell>
          <cell r="X105">
            <v>0</v>
          </cell>
          <cell r="Y105">
            <v>0</v>
          </cell>
          <cell r="Z105">
            <v>0</v>
          </cell>
          <cell r="AA105">
            <v>0</v>
          </cell>
          <cell r="AB105">
            <v>0</v>
          </cell>
          <cell r="AC105">
            <v>0</v>
          </cell>
          <cell r="AD105">
            <v>0</v>
          </cell>
          <cell r="AE105">
            <v>0</v>
          </cell>
          <cell r="AG105">
            <v>0</v>
          </cell>
          <cell r="AK105">
            <v>319545</v>
          </cell>
          <cell r="AL105">
            <v>11.732234317918966</v>
          </cell>
          <cell r="AM105">
            <v>10.172892836381319</v>
          </cell>
          <cell r="AO105">
            <v>815759.71145625156</v>
          </cell>
          <cell r="AP105">
            <v>799184.20547755319</v>
          </cell>
          <cell r="AQ105">
            <v>0</v>
          </cell>
          <cell r="AR105">
            <v>0</v>
          </cell>
          <cell r="AS105">
            <v>0</v>
          </cell>
          <cell r="AT105">
            <v>0</v>
          </cell>
          <cell r="AU105">
            <v>0</v>
          </cell>
          <cell r="AV105">
            <v>0</v>
          </cell>
          <cell r="AW105">
            <v>0</v>
          </cell>
          <cell r="AX105">
            <v>0</v>
          </cell>
          <cell r="AZ105">
            <v>0</v>
          </cell>
          <cell r="BD105">
            <v>-16575.505978698377</v>
          </cell>
          <cell r="BE105">
            <v>-2.0319103463823485</v>
          </cell>
          <cell r="BH105">
            <v>1907890.2885437484</v>
          </cell>
          <cell r="BI105">
            <v>2244010.7945224466</v>
          </cell>
          <cell r="BJ105">
            <v>0</v>
          </cell>
          <cell r="BK105">
            <v>0</v>
          </cell>
          <cell r="BL105">
            <v>0</v>
          </cell>
          <cell r="BM105">
            <v>0</v>
          </cell>
          <cell r="BN105">
            <v>0</v>
          </cell>
          <cell r="BO105">
            <v>0</v>
          </cell>
          <cell r="BP105">
            <v>0</v>
          </cell>
          <cell r="BQ105">
            <v>0</v>
          </cell>
          <cell r="BR105">
            <v>0</v>
          </cell>
          <cell r="BS105">
            <v>0</v>
          </cell>
          <cell r="BT105">
            <v>0</v>
          </cell>
          <cell r="BU105">
            <v>0</v>
          </cell>
          <cell r="BW105">
            <v>336120.50597869814</v>
          </cell>
          <cell r="BX105">
            <v>17.617391733528432</v>
          </cell>
          <cell r="BZ105">
            <v>-96</v>
          </cell>
        </row>
        <row r="106">
          <cell r="A106">
            <v>97</v>
          </cell>
          <cell r="B106" t="str">
            <v>FITCHBURG</v>
          </cell>
          <cell r="C106">
            <v>240</v>
          </cell>
          <cell r="D106">
            <v>271.47709124177646</v>
          </cell>
          <cell r="E106">
            <v>0</v>
          </cell>
          <cell r="F106">
            <v>0</v>
          </cell>
          <cell r="G106">
            <v>0</v>
          </cell>
          <cell r="H106">
            <v>0</v>
          </cell>
          <cell r="I106">
            <v>0</v>
          </cell>
          <cell r="J106">
            <v>0</v>
          </cell>
          <cell r="K106">
            <v>0</v>
          </cell>
          <cell r="L106">
            <v>0</v>
          </cell>
          <cell r="M106">
            <v>0</v>
          </cell>
          <cell r="N106">
            <v>0</v>
          </cell>
          <cell r="R106">
            <v>31.477091241776463</v>
          </cell>
          <cell r="S106">
            <v>13.115454684073535</v>
          </cell>
          <cell r="V106">
            <v>3572169</v>
          </cell>
          <cell r="W106">
            <v>4316264</v>
          </cell>
          <cell r="X106">
            <v>0</v>
          </cell>
          <cell r="Y106">
            <v>0</v>
          </cell>
          <cell r="Z106">
            <v>0</v>
          </cell>
          <cell r="AA106">
            <v>0</v>
          </cell>
          <cell r="AB106">
            <v>0</v>
          </cell>
          <cell r="AC106">
            <v>0</v>
          </cell>
          <cell r="AD106">
            <v>0</v>
          </cell>
          <cell r="AE106">
            <v>0</v>
          </cell>
          <cell r="AG106">
            <v>0</v>
          </cell>
          <cell r="AK106">
            <v>744095</v>
          </cell>
          <cell r="AL106">
            <v>20.830341453609847</v>
          </cell>
          <cell r="AM106">
            <v>7.7148867695363119</v>
          </cell>
          <cell r="AO106">
            <v>938519.0519860253</v>
          </cell>
          <cell r="AP106">
            <v>1301910.4212583934</v>
          </cell>
          <cell r="AQ106">
            <v>0</v>
          </cell>
          <cell r="AR106">
            <v>0</v>
          </cell>
          <cell r="AS106">
            <v>0</v>
          </cell>
          <cell r="AT106">
            <v>0</v>
          </cell>
          <cell r="AU106">
            <v>0</v>
          </cell>
          <cell r="AV106">
            <v>0</v>
          </cell>
          <cell r="AW106">
            <v>0</v>
          </cell>
          <cell r="AX106">
            <v>0</v>
          </cell>
          <cell r="AZ106">
            <v>0</v>
          </cell>
          <cell r="BD106">
            <v>363391.36927236815</v>
          </cell>
          <cell r="BE106">
            <v>38.719658221469878</v>
          </cell>
          <cell r="BH106">
            <v>2633649.9480139748</v>
          </cell>
          <cell r="BI106">
            <v>3014353.5787416063</v>
          </cell>
          <cell r="BJ106">
            <v>0</v>
          </cell>
          <cell r="BK106">
            <v>0</v>
          </cell>
          <cell r="BL106">
            <v>0</v>
          </cell>
          <cell r="BM106">
            <v>0</v>
          </cell>
          <cell r="BN106">
            <v>0</v>
          </cell>
          <cell r="BO106">
            <v>0</v>
          </cell>
          <cell r="BP106">
            <v>0</v>
          </cell>
          <cell r="BQ106">
            <v>0</v>
          </cell>
          <cell r="BR106">
            <v>0</v>
          </cell>
          <cell r="BS106">
            <v>0</v>
          </cell>
          <cell r="BT106">
            <v>0</v>
          </cell>
          <cell r="BU106">
            <v>0</v>
          </cell>
          <cell r="BW106">
            <v>380703.63072763151</v>
          </cell>
          <cell r="BX106">
            <v>14.455361883408946</v>
          </cell>
          <cell r="BZ106">
            <v>-97</v>
          </cell>
        </row>
        <row r="107">
          <cell r="A107">
            <v>98</v>
          </cell>
          <cell r="B107" t="str">
            <v>FLORIDA</v>
          </cell>
          <cell r="C107">
            <v>1</v>
          </cell>
          <cell r="D107">
            <v>0.99180327868852469</v>
          </cell>
          <cell r="E107">
            <v>0</v>
          </cell>
          <cell r="F107">
            <v>0</v>
          </cell>
          <cell r="G107">
            <v>0</v>
          </cell>
          <cell r="H107">
            <v>0</v>
          </cell>
          <cell r="I107">
            <v>0</v>
          </cell>
          <cell r="J107">
            <v>0</v>
          </cell>
          <cell r="K107">
            <v>0</v>
          </cell>
          <cell r="L107">
            <v>0</v>
          </cell>
          <cell r="M107">
            <v>0</v>
          </cell>
          <cell r="N107">
            <v>0</v>
          </cell>
          <cell r="R107">
            <v>-8.1967213114753079E-3</v>
          </cell>
          <cell r="S107">
            <v>-0.81967213114753079</v>
          </cell>
          <cell r="V107">
            <v>27326</v>
          </cell>
          <cell r="W107">
            <v>28882</v>
          </cell>
          <cell r="X107">
            <v>0</v>
          </cell>
          <cell r="Y107">
            <v>0</v>
          </cell>
          <cell r="Z107">
            <v>0</v>
          </cell>
          <cell r="AA107">
            <v>0</v>
          </cell>
          <cell r="AB107">
            <v>0</v>
          </cell>
          <cell r="AC107">
            <v>0</v>
          </cell>
          <cell r="AD107">
            <v>0</v>
          </cell>
          <cell r="AE107">
            <v>0</v>
          </cell>
          <cell r="AG107">
            <v>0</v>
          </cell>
          <cell r="AK107">
            <v>1556</v>
          </cell>
          <cell r="AL107">
            <v>5.694210641879538</v>
          </cell>
          <cell r="AM107">
            <v>6.5138827730270688</v>
          </cell>
          <cell r="AO107">
            <v>1310.9718510248304</v>
          </cell>
          <cell r="AP107">
            <v>2709.705477910501</v>
          </cell>
          <cell r="AQ107">
            <v>0</v>
          </cell>
          <cell r="AR107">
            <v>0</v>
          </cell>
          <cell r="AS107">
            <v>0</v>
          </cell>
          <cell r="AT107">
            <v>0</v>
          </cell>
          <cell r="AU107">
            <v>0</v>
          </cell>
          <cell r="AV107">
            <v>0</v>
          </cell>
          <cell r="AW107">
            <v>0</v>
          </cell>
          <cell r="AX107">
            <v>0</v>
          </cell>
          <cell r="AZ107">
            <v>0</v>
          </cell>
          <cell r="BD107">
            <v>1398.7336268856707</v>
          </cell>
          <cell r="BE107">
            <v>106.69440581750358</v>
          </cell>
          <cell r="BH107">
            <v>26015.028148975169</v>
          </cell>
          <cell r="BI107">
            <v>26172.294522089498</v>
          </cell>
          <cell r="BJ107">
            <v>0</v>
          </cell>
          <cell r="BK107">
            <v>0</v>
          </cell>
          <cell r="BL107">
            <v>0</v>
          </cell>
          <cell r="BM107">
            <v>0</v>
          </cell>
          <cell r="BN107">
            <v>0</v>
          </cell>
          <cell r="BO107">
            <v>0</v>
          </cell>
          <cell r="BP107">
            <v>0</v>
          </cell>
          <cell r="BQ107">
            <v>0</v>
          </cell>
          <cell r="BR107">
            <v>0</v>
          </cell>
          <cell r="BS107">
            <v>0</v>
          </cell>
          <cell r="BT107">
            <v>0</v>
          </cell>
          <cell r="BU107">
            <v>0</v>
          </cell>
          <cell r="BW107">
            <v>157.26637311432933</v>
          </cell>
          <cell r="BX107">
            <v>0.60452124907857119</v>
          </cell>
          <cell r="BZ107">
            <v>-98</v>
          </cell>
        </row>
        <row r="108">
          <cell r="A108">
            <v>99</v>
          </cell>
          <cell r="B108" t="str">
            <v>FOXBOROUGH</v>
          </cell>
          <cell r="C108">
            <v>105</v>
          </cell>
          <cell r="D108">
            <v>105.68383658969802</v>
          </cell>
          <cell r="E108">
            <v>0</v>
          </cell>
          <cell r="F108">
            <v>0</v>
          </cell>
          <cell r="G108">
            <v>0</v>
          </cell>
          <cell r="H108">
            <v>0</v>
          </cell>
          <cell r="I108">
            <v>0</v>
          </cell>
          <cell r="J108">
            <v>0</v>
          </cell>
          <cell r="K108">
            <v>0</v>
          </cell>
          <cell r="L108">
            <v>0</v>
          </cell>
          <cell r="M108">
            <v>0</v>
          </cell>
          <cell r="N108">
            <v>0</v>
          </cell>
          <cell r="R108">
            <v>0.68383658969801786</v>
          </cell>
          <cell r="S108">
            <v>0.65127294256954738</v>
          </cell>
          <cell r="V108">
            <v>2069760</v>
          </cell>
          <cell r="W108">
            <v>2367105</v>
          </cell>
          <cell r="X108">
            <v>0</v>
          </cell>
          <cell r="Y108">
            <v>0</v>
          </cell>
          <cell r="Z108">
            <v>0</v>
          </cell>
          <cell r="AA108">
            <v>0</v>
          </cell>
          <cell r="AB108">
            <v>0</v>
          </cell>
          <cell r="AC108">
            <v>0</v>
          </cell>
          <cell r="AD108">
            <v>0</v>
          </cell>
          <cell r="AE108">
            <v>0</v>
          </cell>
          <cell r="AG108">
            <v>0</v>
          </cell>
          <cell r="AK108">
            <v>297345</v>
          </cell>
          <cell r="AL108">
            <v>14.366158395176253</v>
          </cell>
          <cell r="AM108">
            <v>13.714885452606705</v>
          </cell>
          <cell r="AO108">
            <v>182096.27688549264</v>
          </cell>
          <cell r="AP108">
            <v>417073.82751433877</v>
          </cell>
          <cell r="AQ108">
            <v>0</v>
          </cell>
          <cell r="AR108">
            <v>0</v>
          </cell>
          <cell r="AS108">
            <v>0</v>
          </cell>
          <cell r="AT108">
            <v>0</v>
          </cell>
          <cell r="AU108">
            <v>0</v>
          </cell>
          <cell r="AV108">
            <v>0</v>
          </cell>
          <cell r="AW108">
            <v>0</v>
          </cell>
          <cell r="AX108">
            <v>0</v>
          </cell>
          <cell r="AZ108">
            <v>0</v>
          </cell>
          <cell r="BD108">
            <v>234977.55062884613</v>
          </cell>
          <cell r="BE108">
            <v>129.04028278217172</v>
          </cell>
          <cell r="BH108">
            <v>1887663.7231145073</v>
          </cell>
          <cell r="BI108">
            <v>1950031.1724856612</v>
          </cell>
          <cell r="BJ108">
            <v>0</v>
          </cell>
          <cell r="BK108">
            <v>0</v>
          </cell>
          <cell r="BL108">
            <v>0</v>
          </cell>
          <cell r="BM108">
            <v>0</v>
          </cell>
          <cell r="BN108">
            <v>0</v>
          </cell>
          <cell r="BO108">
            <v>0</v>
          </cell>
          <cell r="BP108">
            <v>0</v>
          </cell>
          <cell r="BQ108">
            <v>0</v>
          </cell>
          <cell r="BR108">
            <v>0</v>
          </cell>
          <cell r="BS108">
            <v>0</v>
          </cell>
          <cell r="BT108">
            <v>0</v>
          </cell>
          <cell r="BU108">
            <v>0</v>
          </cell>
          <cell r="BW108">
            <v>62367.449371153954</v>
          </cell>
          <cell r="BX108">
            <v>3.3039491413360489</v>
          </cell>
          <cell r="BZ108">
            <v>-99</v>
          </cell>
        </row>
        <row r="109">
          <cell r="A109">
            <v>100</v>
          </cell>
          <cell r="B109" t="str">
            <v>FRAMINGHAM</v>
          </cell>
          <cell r="C109">
            <v>360</v>
          </cell>
          <cell r="D109">
            <v>367.16837339041786</v>
          </cell>
          <cell r="E109">
            <v>0</v>
          </cell>
          <cell r="F109">
            <v>0</v>
          </cell>
          <cell r="G109">
            <v>0</v>
          </cell>
          <cell r="H109">
            <v>0</v>
          </cell>
          <cell r="I109">
            <v>0</v>
          </cell>
          <cell r="J109">
            <v>0</v>
          </cell>
          <cell r="K109">
            <v>0</v>
          </cell>
          <cell r="L109">
            <v>0</v>
          </cell>
          <cell r="M109">
            <v>0</v>
          </cell>
          <cell r="N109">
            <v>0</v>
          </cell>
          <cell r="R109">
            <v>7.1683733904178553</v>
          </cell>
          <cell r="S109">
            <v>1.9912148306716171</v>
          </cell>
          <cell r="V109">
            <v>6393072</v>
          </cell>
          <cell r="W109">
            <v>7322610</v>
          </cell>
          <cell r="X109">
            <v>0</v>
          </cell>
          <cell r="Y109">
            <v>0</v>
          </cell>
          <cell r="Z109">
            <v>0</v>
          </cell>
          <cell r="AA109">
            <v>0</v>
          </cell>
          <cell r="AB109">
            <v>0</v>
          </cell>
          <cell r="AC109">
            <v>0</v>
          </cell>
          <cell r="AD109">
            <v>0</v>
          </cell>
          <cell r="AE109">
            <v>0</v>
          </cell>
          <cell r="AG109">
            <v>0</v>
          </cell>
          <cell r="AK109">
            <v>929538</v>
          </cell>
          <cell r="AL109">
            <v>14.539770551622123</v>
          </cell>
          <cell r="AM109">
            <v>12.548555720950507</v>
          </cell>
          <cell r="AO109">
            <v>948305.9585454748</v>
          </cell>
          <cell r="AP109">
            <v>1521348.0421896987</v>
          </cell>
          <cell r="AQ109">
            <v>0</v>
          </cell>
          <cell r="AR109">
            <v>0</v>
          </cell>
          <cell r="AS109">
            <v>0</v>
          </cell>
          <cell r="AT109">
            <v>0</v>
          </cell>
          <cell r="AU109">
            <v>0</v>
          </cell>
          <cell r="AV109">
            <v>0</v>
          </cell>
          <cell r="AW109">
            <v>0</v>
          </cell>
          <cell r="AX109">
            <v>0</v>
          </cell>
          <cell r="AZ109">
            <v>0</v>
          </cell>
          <cell r="BD109">
            <v>573042.08364422387</v>
          </cell>
          <cell r="BE109">
            <v>60.427974587775864</v>
          </cell>
          <cell r="BH109">
            <v>5444766.0414545257</v>
          </cell>
          <cell r="BI109">
            <v>5801261.9578103013</v>
          </cell>
          <cell r="BJ109">
            <v>0</v>
          </cell>
          <cell r="BK109">
            <v>0</v>
          </cell>
          <cell r="BL109">
            <v>0</v>
          </cell>
          <cell r="BM109">
            <v>0</v>
          </cell>
          <cell r="BN109">
            <v>0</v>
          </cell>
          <cell r="BO109">
            <v>0</v>
          </cell>
          <cell r="BP109">
            <v>0</v>
          </cell>
          <cell r="BQ109">
            <v>0</v>
          </cell>
          <cell r="BR109">
            <v>0</v>
          </cell>
          <cell r="BS109">
            <v>0</v>
          </cell>
          <cell r="BT109">
            <v>0</v>
          </cell>
          <cell r="BU109">
            <v>0</v>
          </cell>
          <cell r="BW109">
            <v>356495.91635577567</v>
          </cell>
          <cell r="BX109">
            <v>6.5474974248946882</v>
          </cell>
          <cell r="BZ109">
            <v>-100</v>
          </cell>
        </row>
        <row r="110">
          <cell r="A110">
            <v>101</v>
          </cell>
          <cell r="B110" t="str">
            <v>FRANKLIN</v>
          </cell>
          <cell r="C110">
            <v>343</v>
          </cell>
          <cell r="D110">
            <v>364.56403233130595</v>
          </cell>
          <cell r="E110">
            <v>0</v>
          </cell>
          <cell r="F110">
            <v>0</v>
          </cell>
          <cell r="G110">
            <v>0</v>
          </cell>
          <cell r="H110">
            <v>0</v>
          </cell>
          <cell r="I110">
            <v>0</v>
          </cell>
          <cell r="J110">
            <v>0</v>
          </cell>
          <cell r="K110">
            <v>0</v>
          </cell>
          <cell r="L110">
            <v>0</v>
          </cell>
          <cell r="M110">
            <v>0</v>
          </cell>
          <cell r="N110">
            <v>0</v>
          </cell>
          <cell r="R110">
            <v>21.564032331305953</v>
          </cell>
          <cell r="S110">
            <v>6.2868898925090289</v>
          </cell>
          <cell r="V110">
            <v>5006631</v>
          </cell>
          <cell r="W110">
            <v>5766145</v>
          </cell>
          <cell r="X110">
            <v>0</v>
          </cell>
          <cell r="Y110">
            <v>0</v>
          </cell>
          <cell r="Z110">
            <v>0</v>
          </cell>
          <cell r="AA110">
            <v>0</v>
          </cell>
          <cell r="AB110">
            <v>0</v>
          </cell>
          <cell r="AC110">
            <v>0</v>
          </cell>
          <cell r="AD110">
            <v>0</v>
          </cell>
          <cell r="AE110">
            <v>0</v>
          </cell>
          <cell r="AG110">
            <v>0</v>
          </cell>
          <cell r="AK110">
            <v>759514</v>
          </cell>
          <cell r="AL110">
            <v>15.170161332041454</v>
          </cell>
          <cell r="AM110">
            <v>8.8832714395324253</v>
          </cell>
          <cell r="AO110">
            <v>456345.96048971149</v>
          </cell>
          <cell r="AP110">
            <v>1095327.1050136238</v>
          </cell>
          <cell r="AQ110">
            <v>0</v>
          </cell>
          <cell r="AR110">
            <v>0</v>
          </cell>
          <cell r="AS110">
            <v>0</v>
          </cell>
          <cell r="AT110">
            <v>0</v>
          </cell>
          <cell r="AU110">
            <v>0</v>
          </cell>
          <cell r="AV110">
            <v>0</v>
          </cell>
          <cell r="AW110">
            <v>0</v>
          </cell>
          <cell r="AX110">
            <v>0</v>
          </cell>
          <cell r="AZ110">
            <v>0</v>
          </cell>
          <cell r="BD110">
            <v>638981.14452391234</v>
          </cell>
          <cell r="BE110">
            <v>140.02121194153059</v>
          </cell>
          <cell r="BH110">
            <v>4550285.0395102883</v>
          </cell>
          <cell r="BI110">
            <v>4670817.8949863762</v>
          </cell>
          <cell r="BJ110">
            <v>0</v>
          </cell>
          <cell r="BK110">
            <v>0</v>
          </cell>
          <cell r="BL110">
            <v>0</v>
          </cell>
          <cell r="BM110">
            <v>0</v>
          </cell>
          <cell r="BN110">
            <v>0</v>
          </cell>
          <cell r="BO110">
            <v>0</v>
          </cell>
          <cell r="BP110">
            <v>0</v>
          </cell>
          <cell r="BQ110">
            <v>0</v>
          </cell>
          <cell r="BR110">
            <v>0</v>
          </cell>
          <cell r="BS110">
            <v>0</v>
          </cell>
          <cell r="BT110">
            <v>0</v>
          </cell>
          <cell r="BU110">
            <v>0</v>
          </cell>
          <cell r="BW110">
            <v>120532.85547608789</v>
          </cell>
          <cell r="BX110">
            <v>2.6489078031265434</v>
          </cell>
          <cell r="BZ110">
            <v>-101</v>
          </cell>
        </row>
        <row r="111">
          <cell r="A111">
            <v>102</v>
          </cell>
          <cell r="B111" t="str">
            <v>FREETOWN</v>
          </cell>
          <cell r="C111">
            <v>0</v>
          </cell>
          <cell r="D111">
            <v>0</v>
          </cell>
          <cell r="E111">
            <v>0</v>
          </cell>
          <cell r="F111">
            <v>0</v>
          </cell>
          <cell r="G111">
            <v>0</v>
          </cell>
          <cell r="H111">
            <v>0</v>
          </cell>
          <cell r="I111">
            <v>0</v>
          </cell>
          <cell r="J111">
            <v>0</v>
          </cell>
          <cell r="K111">
            <v>0</v>
          </cell>
          <cell r="L111">
            <v>0</v>
          </cell>
          <cell r="M111">
            <v>0</v>
          </cell>
          <cell r="N111">
            <v>0</v>
          </cell>
          <cell r="R111">
            <v>0</v>
          </cell>
          <cell r="S111" t="str">
            <v>--</v>
          </cell>
          <cell r="V111">
            <v>0</v>
          </cell>
          <cell r="W111">
            <v>0</v>
          </cell>
          <cell r="X111">
            <v>0</v>
          </cell>
          <cell r="Y111">
            <v>0</v>
          </cell>
          <cell r="Z111">
            <v>0</v>
          </cell>
          <cell r="AA111">
            <v>0</v>
          </cell>
          <cell r="AB111">
            <v>0</v>
          </cell>
          <cell r="AC111">
            <v>0</v>
          </cell>
          <cell r="AD111">
            <v>0</v>
          </cell>
          <cell r="AE111">
            <v>0</v>
          </cell>
          <cell r="AG111">
            <v>0</v>
          </cell>
          <cell r="AK111">
            <v>0</v>
          </cell>
          <cell r="AL111" t="str">
            <v>--</v>
          </cell>
          <cell r="AM111" t="str">
            <v>--</v>
          </cell>
          <cell r="AO111">
            <v>0</v>
          </cell>
          <cell r="AP111">
            <v>0</v>
          </cell>
          <cell r="AQ111">
            <v>0</v>
          </cell>
          <cell r="AR111">
            <v>0</v>
          </cell>
          <cell r="AS111">
            <v>0</v>
          </cell>
          <cell r="AT111">
            <v>0</v>
          </cell>
          <cell r="AU111">
            <v>0</v>
          </cell>
          <cell r="AV111">
            <v>0</v>
          </cell>
          <cell r="AW111">
            <v>0</v>
          </cell>
          <cell r="AX111">
            <v>0</v>
          </cell>
          <cell r="AZ111">
            <v>0</v>
          </cell>
          <cell r="BD111">
            <v>0</v>
          </cell>
          <cell r="BE111" t="str">
            <v>--</v>
          </cell>
          <cell r="BH111">
            <v>0</v>
          </cell>
          <cell r="BI111">
            <v>0</v>
          </cell>
          <cell r="BJ111">
            <v>0</v>
          </cell>
          <cell r="BK111">
            <v>0</v>
          </cell>
          <cell r="BL111">
            <v>0</v>
          </cell>
          <cell r="BM111">
            <v>0</v>
          </cell>
          <cell r="BN111">
            <v>0</v>
          </cell>
          <cell r="BO111">
            <v>0</v>
          </cell>
          <cell r="BP111">
            <v>0</v>
          </cell>
          <cell r="BQ111">
            <v>0</v>
          </cell>
          <cell r="BR111">
            <v>0</v>
          </cell>
          <cell r="BS111">
            <v>0</v>
          </cell>
          <cell r="BT111">
            <v>0</v>
          </cell>
          <cell r="BU111">
            <v>0</v>
          </cell>
          <cell r="BW111">
            <v>0</v>
          </cell>
          <cell r="BX111" t="str">
            <v>--</v>
          </cell>
          <cell r="BZ111">
            <v>-102</v>
          </cell>
        </row>
        <row r="112">
          <cell r="A112">
            <v>103</v>
          </cell>
          <cell r="B112" t="str">
            <v>GARDNER</v>
          </cell>
          <cell r="C112">
            <v>22</v>
          </cell>
          <cell r="D112">
            <v>24.325830387197087</v>
          </cell>
          <cell r="E112">
            <v>0</v>
          </cell>
          <cell r="F112">
            <v>0</v>
          </cell>
          <cell r="G112">
            <v>0</v>
          </cell>
          <cell r="H112">
            <v>0</v>
          </cell>
          <cell r="I112">
            <v>0</v>
          </cell>
          <cell r="J112">
            <v>0</v>
          </cell>
          <cell r="K112">
            <v>0</v>
          </cell>
          <cell r="L112">
            <v>0</v>
          </cell>
          <cell r="M112">
            <v>0</v>
          </cell>
          <cell r="N112">
            <v>0</v>
          </cell>
          <cell r="R112">
            <v>2.3258303871970867</v>
          </cell>
          <cell r="S112">
            <v>10.571956305441299</v>
          </cell>
          <cell r="V112">
            <v>332014</v>
          </cell>
          <cell r="W112">
            <v>401870</v>
          </cell>
          <cell r="X112">
            <v>0</v>
          </cell>
          <cell r="Y112">
            <v>0</v>
          </cell>
          <cell r="Z112">
            <v>0</v>
          </cell>
          <cell r="AA112">
            <v>0</v>
          </cell>
          <cell r="AB112">
            <v>0</v>
          </cell>
          <cell r="AC112">
            <v>0</v>
          </cell>
          <cell r="AD112">
            <v>0</v>
          </cell>
          <cell r="AE112">
            <v>0</v>
          </cell>
          <cell r="AG112">
            <v>0</v>
          </cell>
          <cell r="AK112">
            <v>69856</v>
          </cell>
          <cell r="AL112">
            <v>21.040076623274917</v>
          </cell>
          <cell r="AM112">
            <v>10.468120317833618</v>
          </cell>
          <cell r="AO112">
            <v>59146.458484076116</v>
          </cell>
          <cell r="AP112">
            <v>90492</v>
          </cell>
          <cell r="AQ112">
            <v>0</v>
          </cell>
          <cell r="AR112">
            <v>0</v>
          </cell>
          <cell r="AS112">
            <v>0</v>
          </cell>
          <cell r="AT112">
            <v>0</v>
          </cell>
          <cell r="AU112">
            <v>0</v>
          </cell>
          <cell r="AV112">
            <v>0</v>
          </cell>
          <cell r="AW112">
            <v>0</v>
          </cell>
          <cell r="AX112">
            <v>0</v>
          </cell>
          <cell r="AZ112">
            <v>0</v>
          </cell>
          <cell r="BD112">
            <v>31345.541515923884</v>
          </cell>
          <cell r="BE112">
            <v>52.996480802587676</v>
          </cell>
          <cell r="BH112">
            <v>272867.54151592386</v>
          </cell>
          <cell r="BI112">
            <v>311378</v>
          </cell>
          <cell r="BJ112">
            <v>0</v>
          </cell>
          <cell r="BK112">
            <v>0</v>
          </cell>
          <cell r="BL112">
            <v>0</v>
          </cell>
          <cell r="BM112">
            <v>0</v>
          </cell>
          <cell r="BN112">
            <v>0</v>
          </cell>
          <cell r="BO112">
            <v>0</v>
          </cell>
          <cell r="BP112">
            <v>0</v>
          </cell>
          <cell r="BQ112">
            <v>0</v>
          </cell>
          <cell r="BR112">
            <v>0</v>
          </cell>
          <cell r="BS112">
            <v>0</v>
          </cell>
          <cell r="BT112">
            <v>0</v>
          </cell>
          <cell r="BU112">
            <v>0</v>
          </cell>
          <cell r="BW112">
            <v>38510.458484076138</v>
          </cell>
          <cell r="BX112">
            <v>14.113242736798281</v>
          </cell>
          <cell r="BZ112">
            <v>-103</v>
          </cell>
        </row>
        <row r="113">
          <cell r="A113">
            <v>104</v>
          </cell>
          <cell r="B113" t="str">
            <v>AQUINNAH</v>
          </cell>
          <cell r="C113">
            <v>0</v>
          </cell>
          <cell r="D113">
            <v>0</v>
          </cell>
          <cell r="E113">
            <v>0</v>
          </cell>
          <cell r="F113">
            <v>0</v>
          </cell>
          <cell r="G113">
            <v>0</v>
          </cell>
          <cell r="H113">
            <v>0</v>
          </cell>
          <cell r="I113">
            <v>0</v>
          </cell>
          <cell r="J113">
            <v>0</v>
          </cell>
          <cell r="K113">
            <v>0</v>
          </cell>
          <cell r="L113">
            <v>0</v>
          </cell>
          <cell r="M113">
            <v>0</v>
          </cell>
          <cell r="N113">
            <v>0</v>
          </cell>
          <cell r="R113">
            <v>0</v>
          </cell>
          <cell r="S113" t="str">
            <v>--</v>
          </cell>
          <cell r="V113">
            <v>0</v>
          </cell>
          <cell r="W113">
            <v>0</v>
          </cell>
          <cell r="X113">
            <v>0</v>
          </cell>
          <cell r="Y113">
            <v>0</v>
          </cell>
          <cell r="Z113">
            <v>0</v>
          </cell>
          <cell r="AA113">
            <v>0</v>
          </cell>
          <cell r="AB113">
            <v>0</v>
          </cell>
          <cell r="AC113">
            <v>0</v>
          </cell>
          <cell r="AD113">
            <v>0</v>
          </cell>
          <cell r="AE113">
            <v>0</v>
          </cell>
          <cell r="AG113">
            <v>0</v>
          </cell>
          <cell r="AK113">
            <v>0</v>
          </cell>
          <cell r="AL113" t="str">
            <v>--</v>
          </cell>
          <cell r="AM113" t="str">
            <v>--</v>
          </cell>
          <cell r="AO113">
            <v>0</v>
          </cell>
          <cell r="AP113">
            <v>0</v>
          </cell>
          <cell r="AQ113">
            <v>0</v>
          </cell>
          <cell r="AR113">
            <v>0</v>
          </cell>
          <cell r="AS113">
            <v>0</v>
          </cell>
          <cell r="AT113">
            <v>0</v>
          </cell>
          <cell r="AU113">
            <v>0</v>
          </cell>
          <cell r="AV113">
            <v>0</v>
          </cell>
          <cell r="AW113">
            <v>0</v>
          </cell>
          <cell r="AX113">
            <v>0</v>
          </cell>
          <cell r="AZ113">
            <v>0</v>
          </cell>
          <cell r="BD113">
            <v>0</v>
          </cell>
          <cell r="BE113" t="str">
            <v>--</v>
          </cell>
          <cell r="BH113">
            <v>0</v>
          </cell>
          <cell r="BI113">
            <v>0</v>
          </cell>
          <cell r="BJ113">
            <v>0</v>
          </cell>
          <cell r="BK113">
            <v>0</v>
          </cell>
          <cell r="BL113">
            <v>0</v>
          </cell>
          <cell r="BM113">
            <v>0</v>
          </cell>
          <cell r="BN113">
            <v>0</v>
          </cell>
          <cell r="BO113">
            <v>0</v>
          </cell>
          <cell r="BP113">
            <v>0</v>
          </cell>
          <cell r="BQ113">
            <v>0</v>
          </cell>
          <cell r="BR113">
            <v>0</v>
          </cell>
          <cell r="BS113">
            <v>0</v>
          </cell>
          <cell r="BT113">
            <v>0</v>
          </cell>
          <cell r="BU113">
            <v>0</v>
          </cell>
          <cell r="BW113">
            <v>0</v>
          </cell>
          <cell r="BX113" t="str">
            <v>--</v>
          </cell>
          <cell r="BZ113">
            <v>-104</v>
          </cell>
        </row>
        <row r="114">
          <cell r="A114">
            <v>105</v>
          </cell>
          <cell r="B114" t="str">
            <v>GEORGETOWN</v>
          </cell>
          <cell r="C114">
            <v>3</v>
          </cell>
          <cell r="D114">
            <v>3</v>
          </cell>
          <cell r="E114">
            <v>0</v>
          </cell>
          <cell r="F114">
            <v>0</v>
          </cell>
          <cell r="G114">
            <v>0</v>
          </cell>
          <cell r="H114">
            <v>0</v>
          </cell>
          <cell r="I114">
            <v>0</v>
          </cell>
          <cell r="J114">
            <v>0</v>
          </cell>
          <cell r="K114">
            <v>0</v>
          </cell>
          <cell r="L114">
            <v>0</v>
          </cell>
          <cell r="M114">
            <v>0</v>
          </cell>
          <cell r="N114">
            <v>0</v>
          </cell>
          <cell r="R114">
            <v>0</v>
          </cell>
          <cell r="S114">
            <v>0</v>
          </cell>
          <cell r="V114">
            <v>44829</v>
          </cell>
          <cell r="W114">
            <v>46638</v>
          </cell>
          <cell r="X114">
            <v>0</v>
          </cell>
          <cell r="Y114">
            <v>0</v>
          </cell>
          <cell r="Z114">
            <v>0</v>
          </cell>
          <cell r="AA114">
            <v>0</v>
          </cell>
          <cell r="AB114">
            <v>0</v>
          </cell>
          <cell r="AC114">
            <v>0</v>
          </cell>
          <cell r="AD114">
            <v>0</v>
          </cell>
          <cell r="AE114">
            <v>0</v>
          </cell>
          <cell r="AG114">
            <v>0</v>
          </cell>
          <cell r="AK114">
            <v>1809</v>
          </cell>
          <cell r="AL114">
            <v>4.0353342702268646</v>
          </cell>
          <cell r="AM114">
            <v>4.0353342702268646</v>
          </cell>
          <cell r="AO114">
            <v>10120</v>
          </cell>
          <cell r="AP114">
            <v>8813.7492861900573</v>
          </cell>
          <cell r="AQ114">
            <v>0</v>
          </cell>
          <cell r="AR114">
            <v>0</v>
          </cell>
          <cell r="AS114">
            <v>0</v>
          </cell>
          <cell r="AT114">
            <v>0</v>
          </cell>
          <cell r="AU114">
            <v>0</v>
          </cell>
          <cell r="AV114">
            <v>0</v>
          </cell>
          <cell r="AW114">
            <v>0</v>
          </cell>
          <cell r="AX114">
            <v>0</v>
          </cell>
          <cell r="AZ114">
            <v>0</v>
          </cell>
          <cell r="BD114">
            <v>-1306.2507138099427</v>
          </cell>
          <cell r="BE114">
            <v>-12.907615749110102</v>
          </cell>
          <cell r="BH114">
            <v>34709</v>
          </cell>
          <cell r="BI114">
            <v>37824.250713809946</v>
          </cell>
          <cell r="BJ114">
            <v>0</v>
          </cell>
          <cell r="BK114">
            <v>0</v>
          </cell>
          <cell r="BL114">
            <v>0</v>
          </cell>
          <cell r="BM114">
            <v>0</v>
          </cell>
          <cell r="BN114">
            <v>0</v>
          </cell>
          <cell r="BO114">
            <v>0</v>
          </cell>
          <cell r="BP114">
            <v>0</v>
          </cell>
          <cell r="BQ114">
            <v>0</v>
          </cell>
          <cell r="BR114">
            <v>0</v>
          </cell>
          <cell r="BS114">
            <v>0</v>
          </cell>
          <cell r="BT114">
            <v>0</v>
          </cell>
          <cell r="BU114">
            <v>0</v>
          </cell>
          <cell r="BW114">
            <v>3115.2507138099463</v>
          </cell>
          <cell r="BX114">
            <v>8.9753398651933214</v>
          </cell>
          <cell r="BZ114">
            <v>-105</v>
          </cell>
        </row>
        <row r="115">
          <cell r="A115">
            <v>106</v>
          </cell>
          <cell r="B115" t="str">
            <v>GILL</v>
          </cell>
          <cell r="C115">
            <v>0</v>
          </cell>
          <cell r="D115">
            <v>0</v>
          </cell>
          <cell r="E115">
            <v>0</v>
          </cell>
          <cell r="F115">
            <v>0</v>
          </cell>
          <cell r="G115">
            <v>0</v>
          </cell>
          <cell r="H115">
            <v>0</v>
          </cell>
          <cell r="I115">
            <v>0</v>
          </cell>
          <cell r="J115">
            <v>0</v>
          </cell>
          <cell r="K115">
            <v>0</v>
          </cell>
          <cell r="L115">
            <v>0</v>
          </cell>
          <cell r="M115">
            <v>0</v>
          </cell>
          <cell r="N115">
            <v>0</v>
          </cell>
          <cell r="R115">
            <v>0</v>
          </cell>
          <cell r="S115" t="str">
            <v>--</v>
          </cell>
          <cell r="V115">
            <v>0</v>
          </cell>
          <cell r="W115">
            <v>0</v>
          </cell>
          <cell r="X115">
            <v>0</v>
          </cell>
          <cell r="Y115">
            <v>0</v>
          </cell>
          <cell r="Z115">
            <v>0</v>
          </cell>
          <cell r="AA115">
            <v>0</v>
          </cell>
          <cell r="AB115">
            <v>0</v>
          </cell>
          <cell r="AC115">
            <v>0</v>
          </cell>
          <cell r="AD115">
            <v>0</v>
          </cell>
          <cell r="AE115">
            <v>0</v>
          </cell>
          <cell r="AG115">
            <v>0</v>
          </cell>
          <cell r="AK115">
            <v>0</v>
          </cell>
          <cell r="AL115" t="str">
            <v>--</v>
          </cell>
          <cell r="AM115" t="str">
            <v>--</v>
          </cell>
          <cell r="AO115">
            <v>0</v>
          </cell>
          <cell r="AP115">
            <v>0</v>
          </cell>
          <cell r="AQ115">
            <v>0</v>
          </cell>
          <cell r="AR115">
            <v>0</v>
          </cell>
          <cell r="AS115">
            <v>0</v>
          </cell>
          <cell r="AT115">
            <v>0</v>
          </cell>
          <cell r="AU115">
            <v>0</v>
          </cell>
          <cell r="AV115">
            <v>0</v>
          </cell>
          <cell r="AW115">
            <v>0</v>
          </cell>
          <cell r="AX115">
            <v>0</v>
          </cell>
          <cell r="AZ115">
            <v>0</v>
          </cell>
          <cell r="BD115">
            <v>0</v>
          </cell>
          <cell r="BE115" t="str">
            <v>--</v>
          </cell>
          <cell r="BH115">
            <v>0</v>
          </cell>
          <cell r="BI115">
            <v>0</v>
          </cell>
          <cell r="BJ115">
            <v>0</v>
          </cell>
          <cell r="BK115">
            <v>0</v>
          </cell>
          <cell r="BL115">
            <v>0</v>
          </cell>
          <cell r="BM115">
            <v>0</v>
          </cell>
          <cell r="BN115">
            <v>0</v>
          </cell>
          <cell r="BO115">
            <v>0</v>
          </cell>
          <cell r="BP115">
            <v>0</v>
          </cell>
          <cell r="BQ115">
            <v>0</v>
          </cell>
          <cell r="BR115">
            <v>0</v>
          </cell>
          <cell r="BS115">
            <v>0</v>
          </cell>
          <cell r="BT115">
            <v>0</v>
          </cell>
          <cell r="BU115">
            <v>0</v>
          </cell>
          <cell r="BW115">
            <v>0</v>
          </cell>
          <cell r="BX115" t="str">
            <v>--</v>
          </cell>
          <cell r="BZ115">
            <v>-106</v>
          </cell>
        </row>
        <row r="116">
          <cell r="A116">
            <v>107</v>
          </cell>
          <cell r="B116" t="str">
            <v>GLOUCESTER</v>
          </cell>
          <cell r="C116">
            <v>2</v>
          </cell>
          <cell r="D116">
            <v>2.0080808080808081</v>
          </cell>
          <cell r="E116">
            <v>0</v>
          </cell>
          <cell r="F116">
            <v>0</v>
          </cell>
          <cell r="G116">
            <v>0</v>
          </cell>
          <cell r="H116">
            <v>0</v>
          </cell>
          <cell r="I116">
            <v>0</v>
          </cell>
          <cell r="J116">
            <v>0</v>
          </cell>
          <cell r="K116">
            <v>0</v>
          </cell>
          <cell r="L116">
            <v>0</v>
          </cell>
          <cell r="M116">
            <v>0</v>
          </cell>
          <cell r="N116">
            <v>0</v>
          </cell>
          <cell r="R116">
            <v>8.0808080808081328E-3</v>
          </cell>
          <cell r="S116">
            <v>0.40404040404040664</v>
          </cell>
          <cell r="V116">
            <v>29746</v>
          </cell>
          <cell r="W116">
            <v>32704</v>
          </cell>
          <cell r="X116">
            <v>0</v>
          </cell>
          <cell r="Y116">
            <v>0</v>
          </cell>
          <cell r="Z116">
            <v>0</v>
          </cell>
          <cell r="AA116">
            <v>0</v>
          </cell>
          <cell r="AB116">
            <v>0</v>
          </cell>
          <cell r="AC116">
            <v>0</v>
          </cell>
          <cell r="AD116">
            <v>0</v>
          </cell>
          <cell r="AE116">
            <v>0</v>
          </cell>
          <cell r="AG116">
            <v>0</v>
          </cell>
          <cell r="AK116">
            <v>2958</v>
          </cell>
          <cell r="AL116">
            <v>9.9441941773683808</v>
          </cell>
          <cell r="AM116">
            <v>9.5401537733279742</v>
          </cell>
          <cell r="AO116">
            <v>16871.953307973512</v>
          </cell>
          <cell r="AP116">
            <v>4778</v>
          </cell>
          <cell r="AQ116">
            <v>0</v>
          </cell>
          <cell r="AR116">
            <v>0</v>
          </cell>
          <cell r="AS116">
            <v>0</v>
          </cell>
          <cell r="AT116">
            <v>0</v>
          </cell>
          <cell r="AU116">
            <v>0</v>
          </cell>
          <cell r="AV116">
            <v>0</v>
          </cell>
          <cell r="AW116">
            <v>0</v>
          </cell>
          <cell r="AX116">
            <v>0</v>
          </cell>
          <cell r="AZ116">
            <v>0</v>
          </cell>
          <cell r="BD116">
            <v>-12093.953307973512</v>
          </cell>
          <cell r="BE116">
            <v>-71.680813046454034</v>
          </cell>
          <cell r="BH116">
            <v>12874.046692026488</v>
          </cell>
          <cell r="BI116">
            <v>27926</v>
          </cell>
          <cell r="BJ116">
            <v>0</v>
          </cell>
          <cell r="BK116">
            <v>0</v>
          </cell>
          <cell r="BL116">
            <v>0</v>
          </cell>
          <cell r="BM116">
            <v>0</v>
          </cell>
          <cell r="BN116">
            <v>0</v>
          </cell>
          <cell r="BO116">
            <v>0</v>
          </cell>
          <cell r="BP116">
            <v>0</v>
          </cell>
          <cell r="BQ116">
            <v>0</v>
          </cell>
          <cell r="BR116">
            <v>0</v>
          </cell>
          <cell r="BS116">
            <v>0</v>
          </cell>
          <cell r="BT116">
            <v>0</v>
          </cell>
          <cell r="BU116">
            <v>0</v>
          </cell>
          <cell r="BW116">
            <v>15051.953307973512</v>
          </cell>
          <cell r="BX116">
            <v>116.91703213486018</v>
          </cell>
          <cell r="BZ116">
            <v>-107</v>
          </cell>
        </row>
        <row r="117">
          <cell r="A117">
            <v>108</v>
          </cell>
          <cell r="B117" t="str">
            <v>GOSHEN</v>
          </cell>
          <cell r="C117">
            <v>0</v>
          </cell>
          <cell r="D117">
            <v>0</v>
          </cell>
          <cell r="E117">
            <v>0</v>
          </cell>
          <cell r="F117">
            <v>0</v>
          </cell>
          <cell r="G117">
            <v>0</v>
          </cell>
          <cell r="H117">
            <v>0</v>
          </cell>
          <cell r="I117">
            <v>0</v>
          </cell>
          <cell r="J117">
            <v>0</v>
          </cell>
          <cell r="K117">
            <v>0</v>
          </cell>
          <cell r="L117">
            <v>0</v>
          </cell>
          <cell r="M117">
            <v>0</v>
          </cell>
          <cell r="N117">
            <v>0</v>
          </cell>
          <cell r="R117">
            <v>0</v>
          </cell>
          <cell r="S117" t="str">
            <v>--</v>
          </cell>
          <cell r="V117">
            <v>0</v>
          </cell>
          <cell r="W117">
            <v>0</v>
          </cell>
          <cell r="X117">
            <v>0</v>
          </cell>
          <cell r="Y117">
            <v>0</v>
          </cell>
          <cell r="Z117">
            <v>0</v>
          </cell>
          <cell r="AA117">
            <v>0</v>
          </cell>
          <cell r="AB117">
            <v>0</v>
          </cell>
          <cell r="AC117">
            <v>0</v>
          </cell>
          <cell r="AD117">
            <v>0</v>
          </cell>
          <cell r="AE117">
            <v>0</v>
          </cell>
          <cell r="AG117">
            <v>0</v>
          </cell>
          <cell r="AK117">
            <v>0</v>
          </cell>
          <cell r="AL117" t="str">
            <v>--</v>
          </cell>
          <cell r="AM117" t="str">
            <v>--</v>
          </cell>
          <cell r="AO117">
            <v>0</v>
          </cell>
          <cell r="AP117">
            <v>0</v>
          </cell>
          <cell r="AQ117">
            <v>0</v>
          </cell>
          <cell r="AR117">
            <v>0</v>
          </cell>
          <cell r="AS117">
            <v>0</v>
          </cell>
          <cell r="AT117">
            <v>0</v>
          </cell>
          <cell r="AU117">
            <v>0</v>
          </cell>
          <cell r="AV117">
            <v>0</v>
          </cell>
          <cell r="AW117">
            <v>0</v>
          </cell>
          <cell r="AX117">
            <v>0</v>
          </cell>
          <cell r="AZ117">
            <v>0</v>
          </cell>
          <cell r="BD117">
            <v>0</v>
          </cell>
          <cell r="BE117" t="str">
            <v>--</v>
          </cell>
          <cell r="BH117">
            <v>0</v>
          </cell>
          <cell r="BI117">
            <v>0</v>
          </cell>
          <cell r="BJ117">
            <v>0</v>
          </cell>
          <cell r="BK117">
            <v>0</v>
          </cell>
          <cell r="BL117">
            <v>0</v>
          </cell>
          <cell r="BM117">
            <v>0</v>
          </cell>
          <cell r="BN117">
            <v>0</v>
          </cell>
          <cell r="BO117">
            <v>0</v>
          </cell>
          <cell r="BP117">
            <v>0</v>
          </cell>
          <cell r="BQ117">
            <v>0</v>
          </cell>
          <cell r="BR117">
            <v>0</v>
          </cell>
          <cell r="BS117">
            <v>0</v>
          </cell>
          <cell r="BT117">
            <v>0</v>
          </cell>
          <cell r="BU117">
            <v>0</v>
          </cell>
          <cell r="BW117">
            <v>0</v>
          </cell>
          <cell r="BX117" t="str">
            <v>--</v>
          </cell>
          <cell r="BZ117">
            <v>-108</v>
          </cell>
        </row>
        <row r="118">
          <cell r="A118">
            <v>109</v>
          </cell>
          <cell r="B118" t="str">
            <v>GOSNOLD</v>
          </cell>
          <cell r="C118">
            <v>0</v>
          </cell>
          <cell r="D118">
            <v>0</v>
          </cell>
          <cell r="E118">
            <v>0</v>
          </cell>
          <cell r="F118">
            <v>0</v>
          </cell>
          <cell r="G118">
            <v>0</v>
          </cell>
          <cell r="H118">
            <v>0</v>
          </cell>
          <cell r="I118">
            <v>0</v>
          </cell>
          <cell r="J118">
            <v>0</v>
          </cell>
          <cell r="K118">
            <v>0</v>
          </cell>
          <cell r="L118">
            <v>0</v>
          </cell>
          <cell r="M118">
            <v>0</v>
          </cell>
          <cell r="N118">
            <v>0</v>
          </cell>
          <cell r="R118">
            <v>0</v>
          </cell>
          <cell r="S118" t="str">
            <v>--</v>
          </cell>
          <cell r="V118">
            <v>0</v>
          </cell>
          <cell r="W118">
            <v>0</v>
          </cell>
          <cell r="X118">
            <v>0</v>
          </cell>
          <cell r="Y118">
            <v>0</v>
          </cell>
          <cell r="Z118">
            <v>0</v>
          </cell>
          <cell r="AA118">
            <v>0</v>
          </cell>
          <cell r="AB118">
            <v>0</v>
          </cell>
          <cell r="AC118">
            <v>0</v>
          </cell>
          <cell r="AD118">
            <v>0</v>
          </cell>
          <cell r="AE118">
            <v>0</v>
          </cell>
          <cell r="AG118">
            <v>0</v>
          </cell>
          <cell r="AK118">
            <v>0</v>
          </cell>
          <cell r="AL118" t="str">
            <v>--</v>
          </cell>
          <cell r="AM118" t="str">
            <v>--</v>
          </cell>
          <cell r="AO118">
            <v>0</v>
          </cell>
          <cell r="AP118">
            <v>0</v>
          </cell>
          <cell r="AQ118">
            <v>0</v>
          </cell>
          <cell r="AR118">
            <v>0</v>
          </cell>
          <cell r="AS118">
            <v>0</v>
          </cell>
          <cell r="AT118">
            <v>0</v>
          </cell>
          <cell r="AU118">
            <v>0</v>
          </cell>
          <cell r="AV118">
            <v>0</v>
          </cell>
          <cell r="AW118">
            <v>0</v>
          </cell>
          <cell r="AX118">
            <v>0</v>
          </cell>
          <cell r="AZ118">
            <v>0</v>
          </cell>
          <cell r="BD118">
            <v>0</v>
          </cell>
          <cell r="BE118" t="str">
            <v>--</v>
          </cell>
          <cell r="BH118">
            <v>0</v>
          </cell>
          <cell r="BI118">
            <v>0</v>
          </cell>
          <cell r="BJ118">
            <v>0</v>
          </cell>
          <cell r="BK118">
            <v>0</v>
          </cell>
          <cell r="BL118">
            <v>0</v>
          </cell>
          <cell r="BM118">
            <v>0</v>
          </cell>
          <cell r="BN118">
            <v>0</v>
          </cell>
          <cell r="BO118">
            <v>0</v>
          </cell>
          <cell r="BP118">
            <v>0</v>
          </cell>
          <cell r="BQ118">
            <v>0</v>
          </cell>
          <cell r="BR118">
            <v>0</v>
          </cell>
          <cell r="BS118">
            <v>0</v>
          </cell>
          <cell r="BT118">
            <v>0</v>
          </cell>
          <cell r="BU118">
            <v>0</v>
          </cell>
          <cell r="BW118">
            <v>0</v>
          </cell>
          <cell r="BX118" t="str">
            <v>--</v>
          </cell>
          <cell r="BZ118">
            <v>-109</v>
          </cell>
        </row>
        <row r="119">
          <cell r="A119">
            <v>110</v>
          </cell>
          <cell r="B119" t="str">
            <v>GRAFTON</v>
          </cell>
          <cell r="C119">
            <v>20</v>
          </cell>
          <cell r="D119">
            <v>20.018652849740931</v>
          </cell>
          <cell r="E119">
            <v>0</v>
          </cell>
          <cell r="F119">
            <v>0</v>
          </cell>
          <cell r="G119">
            <v>0</v>
          </cell>
          <cell r="H119">
            <v>0</v>
          </cell>
          <cell r="I119">
            <v>0</v>
          </cell>
          <cell r="J119">
            <v>0</v>
          </cell>
          <cell r="K119">
            <v>0</v>
          </cell>
          <cell r="L119">
            <v>0</v>
          </cell>
          <cell r="M119">
            <v>0</v>
          </cell>
          <cell r="N119">
            <v>0</v>
          </cell>
          <cell r="R119">
            <v>1.8652849740931288E-2</v>
          </cell>
          <cell r="S119">
            <v>9.3264248704660879E-2</v>
          </cell>
          <cell r="V119">
            <v>301594</v>
          </cell>
          <cell r="W119">
            <v>326106</v>
          </cell>
          <cell r="X119">
            <v>0</v>
          </cell>
          <cell r="Y119">
            <v>0</v>
          </cell>
          <cell r="Z119">
            <v>0</v>
          </cell>
          <cell r="AA119">
            <v>0</v>
          </cell>
          <cell r="AB119">
            <v>0</v>
          </cell>
          <cell r="AC119">
            <v>0</v>
          </cell>
          <cell r="AD119">
            <v>0</v>
          </cell>
          <cell r="AE119">
            <v>0</v>
          </cell>
          <cell r="AG119">
            <v>0</v>
          </cell>
          <cell r="AK119">
            <v>24512</v>
          </cell>
          <cell r="AL119">
            <v>8.1274826422276227</v>
          </cell>
          <cell r="AM119">
            <v>8.0342183935229627</v>
          </cell>
          <cell r="AO119">
            <v>18760</v>
          </cell>
          <cell r="AP119">
            <v>43272</v>
          </cell>
          <cell r="AQ119">
            <v>0</v>
          </cell>
          <cell r="AR119">
            <v>0</v>
          </cell>
          <cell r="AS119">
            <v>0</v>
          </cell>
          <cell r="AT119">
            <v>0</v>
          </cell>
          <cell r="AU119">
            <v>0</v>
          </cell>
          <cell r="AV119">
            <v>0</v>
          </cell>
          <cell r="AW119">
            <v>0</v>
          </cell>
          <cell r="AX119">
            <v>0</v>
          </cell>
          <cell r="AZ119">
            <v>0</v>
          </cell>
          <cell r="BD119">
            <v>24512</v>
          </cell>
          <cell r="BE119">
            <v>130.66098081023455</v>
          </cell>
          <cell r="BH119">
            <v>282834</v>
          </cell>
          <cell r="BI119">
            <v>282834</v>
          </cell>
          <cell r="BJ119">
            <v>0</v>
          </cell>
          <cell r="BK119">
            <v>0</v>
          </cell>
          <cell r="BL119">
            <v>0</v>
          </cell>
          <cell r="BM119">
            <v>0</v>
          </cell>
          <cell r="BN119">
            <v>0</v>
          </cell>
          <cell r="BO119">
            <v>0</v>
          </cell>
          <cell r="BP119">
            <v>0</v>
          </cell>
          <cell r="BQ119">
            <v>0</v>
          </cell>
          <cell r="BR119">
            <v>0</v>
          </cell>
          <cell r="BS119">
            <v>0</v>
          </cell>
          <cell r="BT119">
            <v>0</v>
          </cell>
          <cell r="BU119">
            <v>0</v>
          </cell>
          <cell r="BW119">
            <v>0</v>
          </cell>
          <cell r="BX119">
            <v>0</v>
          </cell>
          <cell r="BZ119">
            <v>-110</v>
          </cell>
        </row>
        <row r="120">
          <cell r="A120">
            <v>111</v>
          </cell>
          <cell r="B120" t="str">
            <v>GRANBY</v>
          </cell>
          <cell r="C120">
            <v>20</v>
          </cell>
          <cell r="D120">
            <v>20.295658819539149</v>
          </cell>
          <cell r="E120">
            <v>0</v>
          </cell>
          <cell r="F120">
            <v>0</v>
          </cell>
          <cell r="G120">
            <v>0</v>
          </cell>
          <cell r="H120">
            <v>0</v>
          </cell>
          <cell r="I120">
            <v>0</v>
          </cell>
          <cell r="J120">
            <v>0</v>
          </cell>
          <cell r="K120">
            <v>0</v>
          </cell>
          <cell r="L120">
            <v>0</v>
          </cell>
          <cell r="M120">
            <v>0</v>
          </cell>
          <cell r="N120">
            <v>0</v>
          </cell>
          <cell r="R120">
            <v>0.29565881953914896</v>
          </cell>
          <cell r="S120">
            <v>1.4782940976957537</v>
          </cell>
          <cell r="V120">
            <v>312843</v>
          </cell>
          <cell r="W120">
            <v>326237</v>
          </cell>
          <cell r="X120">
            <v>0</v>
          </cell>
          <cell r="Y120">
            <v>0</v>
          </cell>
          <cell r="Z120">
            <v>0</v>
          </cell>
          <cell r="AA120">
            <v>0</v>
          </cell>
          <cell r="AB120">
            <v>0</v>
          </cell>
          <cell r="AC120">
            <v>0</v>
          </cell>
          <cell r="AD120">
            <v>0</v>
          </cell>
          <cell r="AE120">
            <v>0</v>
          </cell>
          <cell r="AG120">
            <v>0</v>
          </cell>
          <cell r="AK120">
            <v>13394</v>
          </cell>
          <cell r="AL120">
            <v>4.2813807564816786</v>
          </cell>
          <cell r="AM120">
            <v>2.8030866587859249</v>
          </cell>
          <cell r="AO120">
            <v>71233.521884659247</v>
          </cell>
          <cell r="AP120">
            <v>41705.650302988885</v>
          </cell>
          <cell r="AQ120">
            <v>0</v>
          </cell>
          <cell r="AR120">
            <v>0</v>
          </cell>
          <cell r="AS120">
            <v>0</v>
          </cell>
          <cell r="AT120">
            <v>0</v>
          </cell>
          <cell r="AU120">
            <v>0</v>
          </cell>
          <cell r="AV120">
            <v>0</v>
          </cell>
          <cell r="AW120">
            <v>0</v>
          </cell>
          <cell r="AX120">
            <v>0</v>
          </cell>
          <cell r="AZ120">
            <v>0</v>
          </cell>
          <cell r="BD120">
            <v>-29527.871581670363</v>
          </cell>
          <cell r="BE120">
            <v>-41.45221350908588</v>
          </cell>
          <cell r="BH120">
            <v>241609.47811534075</v>
          </cell>
          <cell r="BI120">
            <v>284531.34969701112</v>
          </cell>
          <cell r="BJ120">
            <v>0</v>
          </cell>
          <cell r="BK120">
            <v>0</v>
          </cell>
          <cell r="BL120">
            <v>0</v>
          </cell>
          <cell r="BM120">
            <v>0</v>
          </cell>
          <cell r="BN120">
            <v>0</v>
          </cell>
          <cell r="BO120">
            <v>0</v>
          </cell>
          <cell r="BP120">
            <v>0</v>
          </cell>
          <cell r="BQ120">
            <v>0</v>
          </cell>
          <cell r="BR120">
            <v>0</v>
          </cell>
          <cell r="BS120">
            <v>0</v>
          </cell>
          <cell r="BT120">
            <v>0</v>
          </cell>
          <cell r="BU120">
            <v>0</v>
          </cell>
          <cell r="BW120">
            <v>42921.871581670363</v>
          </cell>
          <cell r="BX120">
            <v>17.764978392602671</v>
          </cell>
          <cell r="BZ120">
            <v>-111</v>
          </cell>
        </row>
        <row r="121">
          <cell r="A121">
            <v>112</v>
          </cell>
          <cell r="B121" t="str">
            <v>GRANVILLE</v>
          </cell>
          <cell r="C121">
            <v>0</v>
          </cell>
          <cell r="D121">
            <v>0</v>
          </cell>
          <cell r="E121">
            <v>0</v>
          </cell>
          <cell r="F121">
            <v>0</v>
          </cell>
          <cell r="G121">
            <v>0</v>
          </cell>
          <cell r="H121">
            <v>0</v>
          </cell>
          <cell r="I121">
            <v>0</v>
          </cell>
          <cell r="J121">
            <v>0</v>
          </cell>
          <cell r="K121">
            <v>0</v>
          </cell>
          <cell r="L121">
            <v>0</v>
          </cell>
          <cell r="M121">
            <v>0</v>
          </cell>
          <cell r="N121">
            <v>0</v>
          </cell>
          <cell r="R121">
            <v>0</v>
          </cell>
          <cell r="S121" t="str">
            <v>--</v>
          </cell>
          <cell r="V121">
            <v>0</v>
          </cell>
          <cell r="W121">
            <v>0</v>
          </cell>
          <cell r="X121">
            <v>0</v>
          </cell>
          <cell r="Y121">
            <v>0</v>
          </cell>
          <cell r="Z121">
            <v>0</v>
          </cell>
          <cell r="AA121">
            <v>0</v>
          </cell>
          <cell r="AB121">
            <v>0</v>
          </cell>
          <cell r="AC121">
            <v>0</v>
          </cell>
          <cell r="AD121">
            <v>0</v>
          </cell>
          <cell r="AE121">
            <v>0</v>
          </cell>
          <cell r="AG121">
            <v>0</v>
          </cell>
          <cell r="AK121">
            <v>0</v>
          </cell>
          <cell r="AL121" t="str">
            <v>--</v>
          </cell>
          <cell r="AM121" t="str">
            <v>--</v>
          </cell>
          <cell r="AO121">
            <v>0</v>
          </cell>
          <cell r="AP121">
            <v>0</v>
          </cell>
          <cell r="AQ121">
            <v>0</v>
          </cell>
          <cell r="AR121">
            <v>0</v>
          </cell>
          <cell r="AS121">
            <v>0</v>
          </cell>
          <cell r="AT121">
            <v>0</v>
          </cell>
          <cell r="AU121">
            <v>0</v>
          </cell>
          <cell r="AV121">
            <v>0</v>
          </cell>
          <cell r="AW121">
            <v>0</v>
          </cell>
          <cell r="AX121">
            <v>0</v>
          </cell>
          <cell r="AZ121">
            <v>0</v>
          </cell>
          <cell r="BD121">
            <v>0</v>
          </cell>
          <cell r="BE121" t="str">
            <v>--</v>
          </cell>
          <cell r="BH121">
            <v>0</v>
          </cell>
          <cell r="BI121">
            <v>0</v>
          </cell>
          <cell r="BJ121">
            <v>0</v>
          </cell>
          <cell r="BK121">
            <v>0</v>
          </cell>
          <cell r="BL121">
            <v>0</v>
          </cell>
          <cell r="BM121">
            <v>0</v>
          </cell>
          <cell r="BN121">
            <v>0</v>
          </cell>
          <cell r="BO121">
            <v>0</v>
          </cell>
          <cell r="BP121">
            <v>0</v>
          </cell>
          <cell r="BQ121">
            <v>0</v>
          </cell>
          <cell r="BR121">
            <v>0</v>
          </cell>
          <cell r="BS121">
            <v>0</v>
          </cell>
          <cell r="BT121">
            <v>0</v>
          </cell>
          <cell r="BU121">
            <v>0</v>
          </cell>
          <cell r="BW121">
            <v>0</v>
          </cell>
          <cell r="BX121" t="str">
            <v>--</v>
          </cell>
          <cell r="BZ121">
            <v>-112</v>
          </cell>
        </row>
        <row r="122">
          <cell r="A122">
            <v>113</v>
          </cell>
          <cell r="B122" t="str">
            <v>GREAT BARRINGTON</v>
          </cell>
          <cell r="C122">
            <v>0</v>
          </cell>
          <cell r="D122">
            <v>0</v>
          </cell>
          <cell r="E122">
            <v>0</v>
          </cell>
          <cell r="F122">
            <v>0</v>
          </cell>
          <cell r="G122">
            <v>0</v>
          </cell>
          <cell r="H122">
            <v>0</v>
          </cell>
          <cell r="I122">
            <v>0</v>
          </cell>
          <cell r="J122">
            <v>0</v>
          </cell>
          <cell r="K122">
            <v>0</v>
          </cell>
          <cell r="L122">
            <v>0</v>
          </cell>
          <cell r="M122">
            <v>0</v>
          </cell>
          <cell r="N122">
            <v>0</v>
          </cell>
          <cell r="R122">
            <v>0</v>
          </cell>
          <cell r="S122" t="str">
            <v>--</v>
          </cell>
          <cell r="V122">
            <v>0</v>
          </cell>
          <cell r="W122">
            <v>0</v>
          </cell>
          <cell r="X122">
            <v>0</v>
          </cell>
          <cell r="Y122">
            <v>0</v>
          </cell>
          <cell r="Z122">
            <v>0</v>
          </cell>
          <cell r="AA122">
            <v>0</v>
          </cell>
          <cell r="AB122">
            <v>0</v>
          </cell>
          <cell r="AC122">
            <v>0</v>
          </cell>
          <cell r="AD122">
            <v>0</v>
          </cell>
          <cell r="AE122">
            <v>0</v>
          </cell>
          <cell r="AG122">
            <v>0</v>
          </cell>
          <cell r="AK122">
            <v>0</v>
          </cell>
          <cell r="AL122" t="str">
            <v>--</v>
          </cell>
          <cell r="AM122" t="str">
            <v>--</v>
          </cell>
          <cell r="AO122">
            <v>0</v>
          </cell>
          <cell r="AP122">
            <v>0</v>
          </cell>
          <cell r="AQ122">
            <v>0</v>
          </cell>
          <cell r="AR122">
            <v>0</v>
          </cell>
          <cell r="AS122">
            <v>0</v>
          </cell>
          <cell r="AT122">
            <v>0</v>
          </cell>
          <cell r="AU122">
            <v>0</v>
          </cell>
          <cell r="AV122">
            <v>0</v>
          </cell>
          <cell r="AW122">
            <v>0</v>
          </cell>
          <cell r="AX122">
            <v>0</v>
          </cell>
          <cell r="AZ122">
            <v>0</v>
          </cell>
          <cell r="BD122">
            <v>0</v>
          </cell>
          <cell r="BE122" t="str">
            <v>--</v>
          </cell>
          <cell r="BH122">
            <v>0</v>
          </cell>
          <cell r="BI122">
            <v>0</v>
          </cell>
          <cell r="BJ122">
            <v>0</v>
          </cell>
          <cell r="BK122">
            <v>0</v>
          </cell>
          <cell r="BL122">
            <v>0</v>
          </cell>
          <cell r="BM122">
            <v>0</v>
          </cell>
          <cell r="BN122">
            <v>0</v>
          </cell>
          <cell r="BO122">
            <v>0</v>
          </cell>
          <cell r="BP122">
            <v>0</v>
          </cell>
          <cell r="BQ122">
            <v>0</v>
          </cell>
          <cell r="BR122">
            <v>0</v>
          </cell>
          <cell r="BS122">
            <v>0</v>
          </cell>
          <cell r="BT122">
            <v>0</v>
          </cell>
          <cell r="BU122">
            <v>0</v>
          </cell>
          <cell r="BW122">
            <v>0</v>
          </cell>
          <cell r="BX122" t="str">
            <v>--</v>
          </cell>
          <cell r="BZ122">
            <v>-113</v>
          </cell>
        </row>
        <row r="123">
          <cell r="A123">
            <v>114</v>
          </cell>
          <cell r="B123" t="str">
            <v>GREENFIELD</v>
          </cell>
          <cell r="C123">
            <v>92</v>
          </cell>
          <cell r="D123">
            <v>93.181705491215524</v>
          </cell>
          <cell r="E123">
            <v>0</v>
          </cell>
          <cell r="F123">
            <v>0</v>
          </cell>
          <cell r="G123">
            <v>0</v>
          </cell>
          <cell r="H123">
            <v>0</v>
          </cell>
          <cell r="I123">
            <v>0</v>
          </cell>
          <cell r="J123">
            <v>0</v>
          </cell>
          <cell r="K123">
            <v>0</v>
          </cell>
          <cell r="L123">
            <v>0</v>
          </cell>
          <cell r="M123">
            <v>0</v>
          </cell>
          <cell r="N123">
            <v>0</v>
          </cell>
          <cell r="R123">
            <v>1.1817054912155243</v>
          </cell>
          <cell r="S123">
            <v>1.2844624904516655</v>
          </cell>
          <cell r="V123">
            <v>1501063</v>
          </cell>
          <cell r="W123">
            <v>1631596</v>
          </cell>
          <cell r="X123">
            <v>0</v>
          </cell>
          <cell r="Y123">
            <v>0</v>
          </cell>
          <cell r="Z123">
            <v>0</v>
          </cell>
          <cell r="AA123">
            <v>0</v>
          </cell>
          <cell r="AB123">
            <v>0</v>
          </cell>
          <cell r="AC123">
            <v>0</v>
          </cell>
          <cell r="AD123">
            <v>0</v>
          </cell>
          <cell r="AE123">
            <v>0</v>
          </cell>
          <cell r="AG123">
            <v>0</v>
          </cell>
          <cell r="AK123">
            <v>130533</v>
          </cell>
          <cell r="AL123">
            <v>8.6960374081567426</v>
          </cell>
          <cell r="AM123">
            <v>7.4115749177050771</v>
          </cell>
          <cell r="AO123">
            <v>222227.63142333901</v>
          </cell>
          <cell r="AP123">
            <v>237267.07662417711</v>
          </cell>
          <cell r="AQ123">
            <v>0</v>
          </cell>
          <cell r="AR123">
            <v>0</v>
          </cell>
          <cell r="AS123">
            <v>0</v>
          </cell>
          <cell r="AT123">
            <v>0</v>
          </cell>
          <cell r="AU123">
            <v>0</v>
          </cell>
          <cell r="AV123">
            <v>0</v>
          </cell>
          <cell r="AW123">
            <v>0</v>
          </cell>
          <cell r="AX123">
            <v>0</v>
          </cell>
          <cell r="AZ123">
            <v>0</v>
          </cell>
          <cell r="BD123">
            <v>15039.44520083809</v>
          </cell>
          <cell r="BE123">
            <v>6.767585607834814</v>
          </cell>
          <cell r="BH123">
            <v>1278835.368576661</v>
          </cell>
          <cell r="BI123">
            <v>1394328.9233758228</v>
          </cell>
          <cell r="BJ123">
            <v>0</v>
          </cell>
          <cell r="BK123">
            <v>0</v>
          </cell>
          <cell r="BL123">
            <v>0</v>
          </cell>
          <cell r="BM123">
            <v>0</v>
          </cell>
          <cell r="BN123">
            <v>0</v>
          </cell>
          <cell r="BO123">
            <v>0</v>
          </cell>
          <cell r="BP123">
            <v>0</v>
          </cell>
          <cell r="BQ123">
            <v>0</v>
          </cell>
          <cell r="BR123">
            <v>0</v>
          </cell>
          <cell r="BS123">
            <v>0</v>
          </cell>
          <cell r="BT123">
            <v>0</v>
          </cell>
          <cell r="BU123">
            <v>0</v>
          </cell>
          <cell r="BW123">
            <v>115493.55479916185</v>
          </cell>
          <cell r="BX123">
            <v>9.031151126802639</v>
          </cell>
          <cell r="BZ123">
            <v>-114</v>
          </cell>
        </row>
        <row r="124">
          <cell r="A124">
            <v>115</v>
          </cell>
          <cell r="B124" t="str">
            <v>GROTON</v>
          </cell>
          <cell r="C124">
            <v>0</v>
          </cell>
          <cell r="D124">
            <v>0</v>
          </cell>
          <cell r="E124">
            <v>0</v>
          </cell>
          <cell r="F124">
            <v>0</v>
          </cell>
          <cell r="G124">
            <v>0</v>
          </cell>
          <cell r="H124">
            <v>0</v>
          </cell>
          <cell r="I124">
            <v>0</v>
          </cell>
          <cell r="J124">
            <v>0</v>
          </cell>
          <cell r="K124">
            <v>0</v>
          </cell>
          <cell r="L124">
            <v>0</v>
          </cell>
          <cell r="M124">
            <v>0</v>
          </cell>
          <cell r="N124">
            <v>0</v>
          </cell>
          <cell r="R124">
            <v>0</v>
          </cell>
          <cell r="S124" t="str">
            <v>--</v>
          </cell>
          <cell r="V124">
            <v>0</v>
          </cell>
          <cell r="W124">
            <v>0</v>
          </cell>
          <cell r="X124">
            <v>0</v>
          </cell>
          <cell r="Y124">
            <v>0</v>
          </cell>
          <cell r="Z124">
            <v>0</v>
          </cell>
          <cell r="AA124">
            <v>0</v>
          </cell>
          <cell r="AB124">
            <v>0</v>
          </cell>
          <cell r="AC124">
            <v>0</v>
          </cell>
          <cell r="AD124">
            <v>0</v>
          </cell>
          <cell r="AE124">
            <v>0</v>
          </cell>
          <cell r="AG124">
            <v>0</v>
          </cell>
          <cell r="AK124">
            <v>0</v>
          </cell>
          <cell r="AL124" t="str">
            <v>--</v>
          </cell>
          <cell r="AM124" t="str">
            <v>--</v>
          </cell>
          <cell r="AO124">
            <v>0</v>
          </cell>
          <cell r="AP124">
            <v>0</v>
          </cell>
          <cell r="AQ124">
            <v>0</v>
          </cell>
          <cell r="AR124">
            <v>0</v>
          </cell>
          <cell r="AS124">
            <v>0</v>
          </cell>
          <cell r="AT124">
            <v>0</v>
          </cell>
          <cell r="AU124">
            <v>0</v>
          </cell>
          <cell r="AV124">
            <v>0</v>
          </cell>
          <cell r="AW124">
            <v>0</v>
          </cell>
          <cell r="AX124">
            <v>0</v>
          </cell>
          <cell r="AZ124">
            <v>0</v>
          </cell>
          <cell r="BD124">
            <v>0</v>
          </cell>
          <cell r="BE124" t="str">
            <v>--</v>
          </cell>
          <cell r="BH124">
            <v>0</v>
          </cell>
          <cell r="BI124">
            <v>0</v>
          </cell>
          <cell r="BJ124">
            <v>0</v>
          </cell>
          <cell r="BK124">
            <v>0</v>
          </cell>
          <cell r="BL124">
            <v>0</v>
          </cell>
          <cell r="BM124">
            <v>0</v>
          </cell>
          <cell r="BN124">
            <v>0</v>
          </cell>
          <cell r="BO124">
            <v>0</v>
          </cell>
          <cell r="BP124">
            <v>0</v>
          </cell>
          <cell r="BQ124">
            <v>0</v>
          </cell>
          <cell r="BR124">
            <v>0</v>
          </cell>
          <cell r="BS124">
            <v>0</v>
          </cell>
          <cell r="BT124">
            <v>0</v>
          </cell>
          <cell r="BU124">
            <v>0</v>
          </cell>
          <cell r="BW124">
            <v>0</v>
          </cell>
          <cell r="BX124" t="str">
            <v>--</v>
          </cell>
          <cell r="BZ124">
            <v>-115</v>
          </cell>
        </row>
        <row r="125">
          <cell r="A125">
            <v>116</v>
          </cell>
          <cell r="B125" t="str">
            <v>GROVELAND</v>
          </cell>
          <cell r="C125">
            <v>0</v>
          </cell>
          <cell r="D125">
            <v>0</v>
          </cell>
          <cell r="E125">
            <v>0</v>
          </cell>
          <cell r="F125">
            <v>0</v>
          </cell>
          <cell r="G125">
            <v>0</v>
          </cell>
          <cell r="H125">
            <v>0</v>
          </cell>
          <cell r="I125">
            <v>0</v>
          </cell>
          <cell r="J125">
            <v>0</v>
          </cell>
          <cell r="K125">
            <v>0</v>
          </cell>
          <cell r="L125">
            <v>0</v>
          </cell>
          <cell r="M125">
            <v>0</v>
          </cell>
          <cell r="N125">
            <v>0</v>
          </cell>
          <cell r="R125">
            <v>0</v>
          </cell>
          <cell r="S125" t="str">
            <v>--</v>
          </cell>
          <cell r="V125">
            <v>0</v>
          </cell>
          <cell r="W125">
            <v>0</v>
          </cell>
          <cell r="X125">
            <v>0</v>
          </cell>
          <cell r="Y125">
            <v>0</v>
          </cell>
          <cell r="Z125">
            <v>0</v>
          </cell>
          <cell r="AA125">
            <v>0</v>
          </cell>
          <cell r="AB125">
            <v>0</v>
          </cell>
          <cell r="AC125">
            <v>0</v>
          </cell>
          <cell r="AD125">
            <v>0</v>
          </cell>
          <cell r="AE125">
            <v>0</v>
          </cell>
          <cell r="AG125">
            <v>0</v>
          </cell>
          <cell r="AK125">
            <v>0</v>
          </cell>
          <cell r="AL125" t="str">
            <v>--</v>
          </cell>
          <cell r="AM125" t="str">
            <v>--</v>
          </cell>
          <cell r="AO125">
            <v>0</v>
          </cell>
          <cell r="AP125">
            <v>0</v>
          </cell>
          <cell r="AQ125">
            <v>0</v>
          </cell>
          <cell r="AR125">
            <v>0</v>
          </cell>
          <cell r="AS125">
            <v>0</v>
          </cell>
          <cell r="AT125">
            <v>0</v>
          </cell>
          <cell r="AU125">
            <v>0</v>
          </cell>
          <cell r="AV125">
            <v>0</v>
          </cell>
          <cell r="AW125">
            <v>0</v>
          </cell>
          <cell r="AX125">
            <v>0</v>
          </cell>
          <cell r="AZ125">
            <v>0</v>
          </cell>
          <cell r="BD125">
            <v>0</v>
          </cell>
          <cell r="BE125" t="str">
            <v>--</v>
          </cell>
          <cell r="BH125">
            <v>0</v>
          </cell>
          <cell r="BI125">
            <v>0</v>
          </cell>
          <cell r="BJ125">
            <v>0</v>
          </cell>
          <cell r="BK125">
            <v>0</v>
          </cell>
          <cell r="BL125">
            <v>0</v>
          </cell>
          <cell r="BM125">
            <v>0</v>
          </cell>
          <cell r="BN125">
            <v>0</v>
          </cell>
          <cell r="BO125">
            <v>0</v>
          </cell>
          <cell r="BP125">
            <v>0</v>
          </cell>
          <cell r="BQ125">
            <v>0</v>
          </cell>
          <cell r="BR125">
            <v>0</v>
          </cell>
          <cell r="BS125">
            <v>0</v>
          </cell>
          <cell r="BT125">
            <v>0</v>
          </cell>
          <cell r="BU125">
            <v>0</v>
          </cell>
          <cell r="BW125">
            <v>0</v>
          </cell>
          <cell r="BX125" t="str">
            <v>--</v>
          </cell>
          <cell r="BZ125">
            <v>-116</v>
          </cell>
        </row>
        <row r="126">
          <cell r="A126">
            <v>117</v>
          </cell>
          <cell r="B126" t="str">
            <v>HADLEY</v>
          </cell>
          <cell r="C126">
            <v>49</v>
          </cell>
          <cell r="D126">
            <v>49.759853050175636</v>
          </cell>
          <cell r="E126">
            <v>0</v>
          </cell>
          <cell r="F126">
            <v>0</v>
          </cell>
          <cell r="G126">
            <v>0</v>
          </cell>
          <cell r="H126">
            <v>0</v>
          </cell>
          <cell r="I126">
            <v>0</v>
          </cell>
          <cell r="J126">
            <v>0</v>
          </cell>
          <cell r="K126">
            <v>0</v>
          </cell>
          <cell r="L126">
            <v>0</v>
          </cell>
          <cell r="M126">
            <v>0</v>
          </cell>
          <cell r="N126">
            <v>0</v>
          </cell>
          <cell r="R126">
            <v>0.75985305017563576</v>
          </cell>
          <cell r="S126">
            <v>1.550720510562531</v>
          </cell>
          <cell r="V126">
            <v>824142</v>
          </cell>
          <cell r="W126">
            <v>888368</v>
          </cell>
          <cell r="X126">
            <v>0</v>
          </cell>
          <cell r="Y126">
            <v>0</v>
          </cell>
          <cell r="Z126">
            <v>0</v>
          </cell>
          <cell r="AA126">
            <v>0</v>
          </cell>
          <cell r="AB126">
            <v>0</v>
          </cell>
          <cell r="AC126">
            <v>0</v>
          </cell>
          <cell r="AD126">
            <v>0</v>
          </cell>
          <cell r="AE126">
            <v>0</v>
          </cell>
          <cell r="AG126">
            <v>0</v>
          </cell>
          <cell r="AK126">
            <v>64226</v>
          </cell>
          <cell r="AL126">
            <v>7.7930744944439079</v>
          </cell>
          <cell r="AM126">
            <v>6.2423539838813769</v>
          </cell>
          <cell r="AO126">
            <v>208090.46890749849</v>
          </cell>
          <cell r="AP126">
            <v>174721.29433928448</v>
          </cell>
          <cell r="AQ126">
            <v>0</v>
          </cell>
          <cell r="AR126">
            <v>0</v>
          </cell>
          <cell r="AS126">
            <v>0</v>
          </cell>
          <cell r="AT126">
            <v>0</v>
          </cell>
          <cell r="AU126">
            <v>0</v>
          </cell>
          <cell r="AV126">
            <v>0</v>
          </cell>
          <cell r="AW126">
            <v>0</v>
          </cell>
          <cell r="AX126">
            <v>0</v>
          </cell>
          <cell r="AZ126">
            <v>0</v>
          </cell>
          <cell r="BD126">
            <v>-33369.174568214017</v>
          </cell>
          <cell r="BE126">
            <v>-16.035897628279873</v>
          </cell>
          <cell r="BH126">
            <v>616051.53109250148</v>
          </cell>
          <cell r="BI126">
            <v>713646.70566071547</v>
          </cell>
          <cell r="BJ126">
            <v>0</v>
          </cell>
          <cell r="BK126">
            <v>0</v>
          </cell>
          <cell r="BL126">
            <v>0</v>
          </cell>
          <cell r="BM126">
            <v>0</v>
          </cell>
          <cell r="BN126">
            <v>0</v>
          </cell>
          <cell r="BO126">
            <v>0</v>
          </cell>
          <cell r="BP126">
            <v>0</v>
          </cell>
          <cell r="BQ126">
            <v>0</v>
          </cell>
          <cell r="BR126">
            <v>0</v>
          </cell>
          <cell r="BS126">
            <v>0</v>
          </cell>
          <cell r="BT126">
            <v>0</v>
          </cell>
          <cell r="BU126">
            <v>0</v>
          </cell>
          <cell r="BW126">
            <v>97595.174568213988</v>
          </cell>
          <cell r="BX126">
            <v>15.842047238343749</v>
          </cell>
          <cell r="BZ126">
            <v>-117</v>
          </cell>
        </row>
        <row r="127">
          <cell r="A127">
            <v>118</v>
          </cell>
          <cell r="B127" t="str">
            <v>HALIFAX</v>
          </cell>
          <cell r="C127">
            <v>3</v>
          </cell>
          <cell r="D127">
            <v>3.1163213376953842</v>
          </cell>
          <cell r="E127">
            <v>0</v>
          </cell>
          <cell r="F127">
            <v>0</v>
          </cell>
          <cell r="G127">
            <v>0</v>
          </cell>
          <cell r="H127">
            <v>0</v>
          </cell>
          <cell r="I127">
            <v>0</v>
          </cell>
          <cell r="J127">
            <v>0</v>
          </cell>
          <cell r="K127">
            <v>0</v>
          </cell>
          <cell r="L127">
            <v>0</v>
          </cell>
          <cell r="M127">
            <v>0</v>
          </cell>
          <cell r="N127">
            <v>0</v>
          </cell>
          <cell r="R127">
            <v>0.11632133769538422</v>
          </cell>
          <cell r="S127">
            <v>3.8773779231794814</v>
          </cell>
          <cell r="V127">
            <v>47353</v>
          </cell>
          <cell r="W127">
            <v>58389</v>
          </cell>
          <cell r="X127">
            <v>0</v>
          </cell>
          <cell r="Y127">
            <v>0</v>
          </cell>
          <cell r="Z127">
            <v>0</v>
          </cell>
          <cell r="AA127">
            <v>0</v>
          </cell>
          <cell r="AB127">
            <v>0</v>
          </cell>
          <cell r="AC127">
            <v>0</v>
          </cell>
          <cell r="AD127">
            <v>0</v>
          </cell>
          <cell r="AE127">
            <v>0</v>
          </cell>
          <cell r="AG127">
            <v>0</v>
          </cell>
          <cell r="AK127">
            <v>11036</v>
          </cell>
          <cell r="AL127">
            <v>23.305809558000547</v>
          </cell>
          <cell r="AM127">
            <v>19.428431634821067</v>
          </cell>
          <cell r="AO127">
            <v>16882.908537296938</v>
          </cell>
          <cell r="AP127">
            <v>20092.530041282014</v>
          </cell>
          <cell r="AQ127">
            <v>0</v>
          </cell>
          <cell r="AR127">
            <v>0</v>
          </cell>
          <cell r="AS127">
            <v>0</v>
          </cell>
          <cell r="AT127">
            <v>0</v>
          </cell>
          <cell r="AU127">
            <v>0</v>
          </cell>
          <cell r="AV127">
            <v>0</v>
          </cell>
          <cell r="AW127">
            <v>0</v>
          </cell>
          <cell r="AX127">
            <v>0</v>
          </cell>
          <cell r="AZ127">
            <v>0</v>
          </cell>
          <cell r="BD127">
            <v>3209.6215039850758</v>
          </cell>
          <cell r="BE127">
            <v>19.011069667850954</v>
          </cell>
          <cell r="BH127">
            <v>30470.091462703062</v>
          </cell>
          <cell r="BI127">
            <v>38296.469958717986</v>
          </cell>
          <cell r="BJ127">
            <v>0</v>
          </cell>
          <cell r="BK127">
            <v>0</v>
          </cell>
          <cell r="BL127">
            <v>0</v>
          </cell>
          <cell r="BM127">
            <v>0</v>
          </cell>
          <cell r="BN127">
            <v>0</v>
          </cell>
          <cell r="BO127">
            <v>0</v>
          </cell>
          <cell r="BP127">
            <v>0</v>
          </cell>
          <cell r="BQ127">
            <v>0</v>
          </cell>
          <cell r="BR127">
            <v>0</v>
          </cell>
          <cell r="BS127">
            <v>0</v>
          </cell>
          <cell r="BT127">
            <v>0</v>
          </cell>
          <cell r="BU127">
            <v>0</v>
          </cell>
          <cell r="BW127">
            <v>7826.3784960149242</v>
          </cell>
          <cell r="BX127">
            <v>25.685444710905479</v>
          </cell>
          <cell r="BZ127">
            <v>-118</v>
          </cell>
        </row>
        <row r="128">
          <cell r="A128">
            <v>119</v>
          </cell>
          <cell r="B128" t="str">
            <v>HAMILTON</v>
          </cell>
          <cell r="C128">
            <v>0</v>
          </cell>
          <cell r="D128">
            <v>0</v>
          </cell>
          <cell r="E128">
            <v>0</v>
          </cell>
          <cell r="F128">
            <v>0</v>
          </cell>
          <cell r="G128">
            <v>0</v>
          </cell>
          <cell r="H128">
            <v>0</v>
          </cell>
          <cell r="I128">
            <v>0</v>
          </cell>
          <cell r="J128">
            <v>0</v>
          </cell>
          <cell r="K128">
            <v>0</v>
          </cell>
          <cell r="L128">
            <v>0</v>
          </cell>
          <cell r="M128">
            <v>0</v>
          </cell>
          <cell r="N128">
            <v>0</v>
          </cell>
          <cell r="R128">
            <v>0</v>
          </cell>
          <cell r="S128" t="str">
            <v>--</v>
          </cell>
          <cell r="V128">
            <v>0</v>
          </cell>
          <cell r="W128">
            <v>0</v>
          </cell>
          <cell r="X128">
            <v>0</v>
          </cell>
          <cell r="Y128">
            <v>0</v>
          </cell>
          <cell r="Z128">
            <v>0</v>
          </cell>
          <cell r="AA128">
            <v>0</v>
          </cell>
          <cell r="AB128">
            <v>0</v>
          </cell>
          <cell r="AC128">
            <v>0</v>
          </cell>
          <cell r="AD128">
            <v>0</v>
          </cell>
          <cell r="AE128">
            <v>0</v>
          </cell>
          <cell r="AG128">
            <v>0</v>
          </cell>
          <cell r="AK128">
            <v>0</v>
          </cell>
          <cell r="AL128" t="str">
            <v>--</v>
          </cell>
          <cell r="AM128" t="str">
            <v>--</v>
          </cell>
          <cell r="AO128">
            <v>0</v>
          </cell>
          <cell r="AP128">
            <v>0</v>
          </cell>
          <cell r="AQ128">
            <v>0</v>
          </cell>
          <cell r="AR128">
            <v>0</v>
          </cell>
          <cell r="AS128">
            <v>0</v>
          </cell>
          <cell r="AT128">
            <v>0</v>
          </cell>
          <cell r="AU128">
            <v>0</v>
          </cell>
          <cell r="AV128">
            <v>0</v>
          </cell>
          <cell r="AW128">
            <v>0</v>
          </cell>
          <cell r="AX128">
            <v>0</v>
          </cell>
          <cell r="AZ128">
            <v>0</v>
          </cell>
          <cell r="BD128">
            <v>0</v>
          </cell>
          <cell r="BE128" t="str">
            <v>--</v>
          </cell>
          <cell r="BH128">
            <v>0</v>
          </cell>
          <cell r="BI128">
            <v>0</v>
          </cell>
          <cell r="BJ128">
            <v>0</v>
          </cell>
          <cell r="BK128">
            <v>0</v>
          </cell>
          <cell r="BL128">
            <v>0</v>
          </cell>
          <cell r="BM128">
            <v>0</v>
          </cell>
          <cell r="BN128">
            <v>0</v>
          </cell>
          <cell r="BO128">
            <v>0</v>
          </cell>
          <cell r="BP128">
            <v>0</v>
          </cell>
          <cell r="BQ128">
            <v>0</v>
          </cell>
          <cell r="BR128">
            <v>0</v>
          </cell>
          <cell r="BS128">
            <v>0</v>
          </cell>
          <cell r="BT128">
            <v>0</v>
          </cell>
          <cell r="BU128">
            <v>0</v>
          </cell>
          <cell r="BW128">
            <v>0</v>
          </cell>
          <cell r="BX128" t="str">
            <v>--</v>
          </cell>
          <cell r="BZ128">
            <v>-119</v>
          </cell>
        </row>
        <row r="129">
          <cell r="A129">
            <v>120</v>
          </cell>
          <cell r="B129" t="str">
            <v>HAMPDEN</v>
          </cell>
          <cell r="C129">
            <v>0</v>
          </cell>
          <cell r="D129">
            <v>0</v>
          </cell>
          <cell r="E129">
            <v>0</v>
          </cell>
          <cell r="F129">
            <v>0</v>
          </cell>
          <cell r="G129">
            <v>0</v>
          </cell>
          <cell r="H129">
            <v>0</v>
          </cell>
          <cell r="I129">
            <v>0</v>
          </cell>
          <cell r="J129">
            <v>0</v>
          </cell>
          <cell r="K129">
            <v>0</v>
          </cell>
          <cell r="L129">
            <v>0</v>
          </cell>
          <cell r="M129">
            <v>0</v>
          </cell>
          <cell r="N129">
            <v>0</v>
          </cell>
          <cell r="R129">
            <v>0</v>
          </cell>
          <cell r="S129" t="str">
            <v>--</v>
          </cell>
          <cell r="V129">
            <v>0</v>
          </cell>
          <cell r="W129">
            <v>0</v>
          </cell>
          <cell r="X129">
            <v>0</v>
          </cell>
          <cell r="Y129">
            <v>0</v>
          </cell>
          <cell r="Z129">
            <v>0</v>
          </cell>
          <cell r="AA129">
            <v>0</v>
          </cell>
          <cell r="AB129">
            <v>0</v>
          </cell>
          <cell r="AC129">
            <v>0</v>
          </cell>
          <cell r="AD129">
            <v>0</v>
          </cell>
          <cell r="AE129">
            <v>0</v>
          </cell>
          <cell r="AG129">
            <v>0</v>
          </cell>
          <cell r="AK129">
            <v>0</v>
          </cell>
          <cell r="AL129" t="str">
            <v>--</v>
          </cell>
          <cell r="AM129" t="str">
            <v>--</v>
          </cell>
          <cell r="AO129">
            <v>0</v>
          </cell>
          <cell r="AP129">
            <v>0</v>
          </cell>
          <cell r="AQ129">
            <v>0</v>
          </cell>
          <cell r="AR129">
            <v>0</v>
          </cell>
          <cell r="AS129">
            <v>0</v>
          </cell>
          <cell r="AT129">
            <v>0</v>
          </cell>
          <cell r="AU129">
            <v>0</v>
          </cell>
          <cell r="AV129">
            <v>0</v>
          </cell>
          <cell r="AW129">
            <v>0</v>
          </cell>
          <cell r="AX129">
            <v>0</v>
          </cell>
          <cell r="AZ129">
            <v>0</v>
          </cell>
          <cell r="BD129">
            <v>0</v>
          </cell>
          <cell r="BE129" t="str">
            <v>--</v>
          </cell>
          <cell r="BH129">
            <v>0</v>
          </cell>
          <cell r="BI129">
            <v>0</v>
          </cell>
          <cell r="BJ129">
            <v>0</v>
          </cell>
          <cell r="BK129">
            <v>0</v>
          </cell>
          <cell r="BL129">
            <v>0</v>
          </cell>
          <cell r="BM129">
            <v>0</v>
          </cell>
          <cell r="BN129">
            <v>0</v>
          </cell>
          <cell r="BO129">
            <v>0</v>
          </cell>
          <cell r="BP129">
            <v>0</v>
          </cell>
          <cell r="BQ129">
            <v>0</v>
          </cell>
          <cell r="BR129">
            <v>0</v>
          </cell>
          <cell r="BS129">
            <v>0</v>
          </cell>
          <cell r="BT129">
            <v>0</v>
          </cell>
          <cell r="BU129">
            <v>0</v>
          </cell>
          <cell r="BW129">
            <v>0</v>
          </cell>
          <cell r="BX129" t="str">
            <v>--</v>
          </cell>
          <cell r="BZ129">
            <v>-120</v>
          </cell>
        </row>
        <row r="130">
          <cell r="A130">
            <v>121</v>
          </cell>
          <cell r="B130" t="str">
            <v>HANCOCK</v>
          </cell>
          <cell r="C130">
            <v>0</v>
          </cell>
          <cell r="D130">
            <v>0</v>
          </cell>
          <cell r="E130">
            <v>0</v>
          </cell>
          <cell r="F130">
            <v>0</v>
          </cell>
          <cell r="G130">
            <v>0</v>
          </cell>
          <cell r="H130">
            <v>0</v>
          </cell>
          <cell r="I130">
            <v>0</v>
          </cell>
          <cell r="J130">
            <v>0</v>
          </cell>
          <cell r="K130">
            <v>0</v>
          </cell>
          <cell r="L130">
            <v>0</v>
          </cell>
          <cell r="M130">
            <v>0</v>
          </cell>
          <cell r="N130">
            <v>0</v>
          </cell>
          <cell r="R130">
            <v>0</v>
          </cell>
          <cell r="S130" t="str">
            <v>--</v>
          </cell>
          <cell r="V130">
            <v>0</v>
          </cell>
          <cell r="W130">
            <v>0</v>
          </cell>
          <cell r="X130">
            <v>0</v>
          </cell>
          <cell r="Y130">
            <v>0</v>
          </cell>
          <cell r="Z130">
            <v>0</v>
          </cell>
          <cell r="AA130">
            <v>0</v>
          </cell>
          <cell r="AB130">
            <v>0</v>
          </cell>
          <cell r="AC130">
            <v>0</v>
          </cell>
          <cell r="AD130">
            <v>0</v>
          </cell>
          <cell r="AE130">
            <v>0</v>
          </cell>
          <cell r="AG130">
            <v>0</v>
          </cell>
          <cell r="AK130">
            <v>0</v>
          </cell>
          <cell r="AL130" t="str">
            <v>--</v>
          </cell>
          <cell r="AM130" t="str">
            <v>--</v>
          </cell>
          <cell r="AO130">
            <v>0</v>
          </cell>
          <cell r="AP130">
            <v>0</v>
          </cell>
          <cell r="AQ130">
            <v>0</v>
          </cell>
          <cell r="AR130">
            <v>0</v>
          </cell>
          <cell r="AS130">
            <v>0</v>
          </cell>
          <cell r="AT130">
            <v>0</v>
          </cell>
          <cell r="AU130">
            <v>0</v>
          </cell>
          <cell r="AV130">
            <v>0</v>
          </cell>
          <cell r="AW130">
            <v>0</v>
          </cell>
          <cell r="AX130">
            <v>0</v>
          </cell>
          <cell r="AZ130">
            <v>0</v>
          </cell>
          <cell r="BD130">
            <v>0</v>
          </cell>
          <cell r="BE130" t="str">
            <v>--</v>
          </cell>
          <cell r="BH130">
            <v>0</v>
          </cell>
          <cell r="BI130">
            <v>0</v>
          </cell>
          <cell r="BJ130">
            <v>0</v>
          </cell>
          <cell r="BK130">
            <v>0</v>
          </cell>
          <cell r="BL130">
            <v>0</v>
          </cell>
          <cell r="BM130">
            <v>0</v>
          </cell>
          <cell r="BN130">
            <v>0</v>
          </cell>
          <cell r="BO130">
            <v>0</v>
          </cell>
          <cell r="BP130">
            <v>0</v>
          </cell>
          <cell r="BQ130">
            <v>0</v>
          </cell>
          <cell r="BR130">
            <v>0</v>
          </cell>
          <cell r="BS130">
            <v>0</v>
          </cell>
          <cell r="BT130">
            <v>0</v>
          </cell>
          <cell r="BU130">
            <v>0</v>
          </cell>
          <cell r="BW130">
            <v>0</v>
          </cell>
          <cell r="BX130" t="str">
            <v>--</v>
          </cell>
          <cell r="BZ130">
            <v>-121</v>
          </cell>
        </row>
        <row r="131">
          <cell r="A131">
            <v>122</v>
          </cell>
          <cell r="B131" t="str">
            <v>HANOVER</v>
          </cell>
          <cell r="C131">
            <v>28</v>
          </cell>
          <cell r="D131">
            <v>28.666666666666661</v>
          </cell>
          <cell r="E131">
            <v>0</v>
          </cell>
          <cell r="F131">
            <v>0</v>
          </cell>
          <cell r="G131">
            <v>0</v>
          </cell>
          <cell r="H131">
            <v>0</v>
          </cell>
          <cell r="I131">
            <v>0</v>
          </cell>
          <cell r="J131">
            <v>0</v>
          </cell>
          <cell r="K131">
            <v>0</v>
          </cell>
          <cell r="L131">
            <v>0</v>
          </cell>
          <cell r="M131">
            <v>0</v>
          </cell>
          <cell r="N131">
            <v>0</v>
          </cell>
          <cell r="R131">
            <v>0.66666666666666075</v>
          </cell>
          <cell r="S131">
            <v>2.3809523809523503</v>
          </cell>
          <cell r="V131">
            <v>484960</v>
          </cell>
          <cell r="W131">
            <v>528008</v>
          </cell>
          <cell r="X131">
            <v>0</v>
          </cell>
          <cell r="Y131">
            <v>0</v>
          </cell>
          <cell r="Z131">
            <v>0</v>
          </cell>
          <cell r="AA131">
            <v>0</v>
          </cell>
          <cell r="AB131">
            <v>0</v>
          </cell>
          <cell r="AC131">
            <v>0</v>
          </cell>
          <cell r="AD131">
            <v>0</v>
          </cell>
          <cell r="AE131">
            <v>0</v>
          </cell>
          <cell r="AG131">
            <v>0</v>
          </cell>
          <cell r="AK131">
            <v>43048</v>
          </cell>
          <cell r="AL131">
            <v>8.8766083800725823</v>
          </cell>
          <cell r="AM131">
            <v>6.4956559991202321</v>
          </cell>
          <cell r="AO131">
            <v>53531.884770446806</v>
          </cell>
          <cell r="AP131">
            <v>77068.270441809742</v>
          </cell>
          <cell r="AQ131">
            <v>0</v>
          </cell>
          <cell r="AR131">
            <v>0</v>
          </cell>
          <cell r="AS131">
            <v>0</v>
          </cell>
          <cell r="AT131">
            <v>0</v>
          </cell>
          <cell r="AU131">
            <v>0</v>
          </cell>
          <cell r="AV131">
            <v>0</v>
          </cell>
          <cell r="AW131">
            <v>0</v>
          </cell>
          <cell r="AX131">
            <v>0</v>
          </cell>
          <cell r="AZ131">
            <v>0</v>
          </cell>
          <cell r="BD131">
            <v>23536.385671362936</v>
          </cell>
          <cell r="BE131">
            <v>43.967040899625864</v>
          </cell>
          <cell r="BH131">
            <v>431428.11522955319</v>
          </cell>
          <cell r="BI131">
            <v>450939.72955819027</v>
          </cell>
          <cell r="BJ131">
            <v>0</v>
          </cell>
          <cell r="BK131">
            <v>0</v>
          </cell>
          <cell r="BL131">
            <v>0</v>
          </cell>
          <cell r="BM131">
            <v>0</v>
          </cell>
          <cell r="BN131">
            <v>0</v>
          </cell>
          <cell r="BO131">
            <v>0</v>
          </cell>
          <cell r="BP131">
            <v>0</v>
          </cell>
          <cell r="BQ131">
            <v>0</v>
          </cell>
          <cell r="BR131">
            <v>0</v>
          </cell>
          <cell r="BS131">
            <v>0</v>
          </cell>
          <cell r="BT131">
            <v>0</v>
          </cell>
          <cell r="BU131">
            <v>0</v>
          </cell>
          <cell r="BW131">
            <v>19511.614328637079</v>
          </cell>
          <cell r="BX131">
            <v>4.5225643948251681</v>
          </cell>
          <cell r="BZ131">
            <v>-122</v>
          </cell>
        </row>
        <row r="132">
          <cell r="A132">
            <v>123</v>
          </cell>
          <cell r="B132" t="str">
            <v>HANSON</v>
          </cell>
          <cell r="C132">
            <v>0</v>
          </cell>
          <cell r="D132">
            <v>0</v>
          </cell>
          <cell r="E132">
            <v>0</v>
          </cell>
          <cell r="F132">
            <v>0</v>
          </cell>
          <cell r="G132">
            <v>0</v>
          </cell>
          <cell r="H132">
            <v>0</v>
          </cell>
          <cell r="I132">
            <v>0</v>
          </cell>
          <cell r="J132">
            <v>0</v>
          </cell>
          <cell r="K132">
            <v>0</v>
          </cell>
          <cell r="L132">
            <v>0</v>
          </cell>
          <cell r="M132">
            <v>0</v>
          </cell>
          <cell r="N132">
            <v>0</v>
          </cell>
          <cell r="R132">
            <v>0</v>
          </cell>
          <cell r="S132" t="str">
            <v>--</v>
          </cell>
          <cell r="V132">
            <v>0</v>
          </cell>
          <cell r="W132">
            <v>0</v>
          </cell>
          <cell r="X132">
            <v>0</v>
          </cell>
          <cell r="Y132">
            <v>0</v>
          </cell>
          <cell r="Z132">
            <v>0</v>
          </cell>
          <cell r="AA132">
            <v>0</v>
          </cell>
          <cell r="AB132">
            <v>0</v>
          </cell>
          <cell r="AC132">
            <v>0</v>
          </cell>
          <cell r="AD132">
            <v>0</v>
          </cell>
          <cell r="AE132">
            <v>0</v>
          </cell>
          <cell r="AG132">
            <v>0</v>
          </cell>
          <cell r="AK132">
            <v>0</v>
          </cell>
          <cell r="AL132" t="str">
            <v>--</v>
          </cell>
          <cell r="AM132" t="str">
            <v>--</v>
          </cell>
          <cell r="AO132">
            <v>0</v>
          </cell>
          <cell r="AP132">
            <v>0</v>
          </cell>
          <cell r="AQ132">
            <v>0</v>
          </cell>
          <cell r="AR132">
            <v>0</v>
          </cell>
          <cell r="AS132">
            <v>0</v>
          </cell>
          <cell r="AT132">
            <v>0</v>
          </cell>
          <cell r="AU132">
            <v>0</v>
          </cell>
          <cell r="AV132">
            <v>0</v>
          </cell>
          <cell r="AW132">
            <v>0</v>
          </cell>
          <cell r="AX132">
            <v>0</v>
          </cell>
          <cell r="AZ132">
            <v>0</v>
          </cell>
          <cell r="BD132">
            <v>0</v>
          </cell>
          <cell r="BE132" t="str">
            <v>--</v>
          </cell>
          <cell r="BH132">
            <v>0</v>
          </cell>
          <cell r="BI132">
            <v>0</v>
          </cell>
          <cell r="BJ132">
            <v>0</v>
          </cell>
          <cell r="BK132">
            <v>0</v>
          </cell>
          <cell r="BL132">
            <v>0</v>
          </cell>
          <cell r="BM132">
            <v>0</v>
          </cell>
          <cell r="BN132">
            <v>0</v>
          </cell>
          <cell r="BO132">
            <v>0</v>
          </cell>
          <cell r="BP132">
            <v>0</v>
          </cell>
          <cell r="BQ132">
            <v>0</v>
          </cell>
          <cell r="BR132">
            <v>0</v>
          </cell>
          <cell r="BS132">
            <v>0</v>
          </cell>
          <cell r="BT132">
            <v>0</v>
          </cell>
          <cell r="BU132">
            <v>0</v>
          </cell>
          <cell r="BW132">
            <v>0</v>
          </cell>
          <cell r="BX132" t="str">
            <v>--</v>
          </cell>
          <cell r="BZ132">
            <v>-123</v>
          </cell>
        </row>
        <row r="133">
          <cell r="A133">
            <v>124</v>
          </cell>
          <cell r="B133" t="str">
            <v>HARDWICK</v>
          </cell>
          <cell r="C133">
            <v>0</v>
          </cell>
          <cell r="D133">
            <v>0</v>
          </cell>
          <cell r="E133">
            <v>0</v>
          </cell>
          <cell r="F133">
            <v>0</v>
          </cell>
          <cell r="G133">
            <v>0</v>
          </cell>
          <cell r="H133">
            <v>0</v>
          </cell>
          <cell r="I133">
            <v>0</v>
          </cell>
          <cell r="J133">
            <v>0</v>
          </cell>
          <cell r="K133">
            <v>0</v>
          </cell>
          <cell r="L133">
            <v>0</v>
          </cell>
          <cell r="M133">
            <v>0</v>
          </cell>
          <cell r="N133">
            <v>0</v>
          </cell>
          <cell r="R133">
            <v>0</v>
          </cell>
          <cell r="S133" t="str">
            <v>--</v>
          </cell>
          <cell r="V133">
            <v>0</v>
          </cell>
          <cell r="W133">
            <v>0</v>
          </cell>
          <cell r="X133">
            <v>0</v>
          </cell>
          <cell r="Y133">
            <v>0</v>
          </cell>
          <cell r="Z133">
            <v>0</v>
          </cell>
          <cell r="AA133">
            <v>0</v>
          </cell>
          <cell r="AB133">
            <v>0</v>
          </cell>
          <cell r="AC133">
            <v>0</v>
          </cell>
          <cell r="AD133">
            <v>0</v>
          </cell>
          <cell r="AE133">
            <v>0</v>
          </cell>
          <cell r="AG133">
            <v>0</v>
          </cell>
          <cell r="AK133">
            <v>0</v>
          </cell>
          <cell r="AL133" t="str">
            <v>--</v>
          </cell>
          <cell r="AM133" t="str">
            <v>--</v>
          </cell>
          <cell r="AO133">
            <v>0</v>
          </cell>
          <cell r="AP133">
            <v>0</v>
          </cell>
          <cell r="AQ133">
            <v>0</v>
          </cell>
          <cell r="AR133">
            <v>0</v>
          </cell>
          <cell r="AS133">
            <v>0</v>
          </cell>
          <cell r="AT133">
            <v>0</v>
          </cell>
          <cell r="AU133">
            <v>0</v>
          </cell>
          <cell r="AV133">
            <v>0</v>
          </cell>
          <cell r="AW133">
            <v>0</v>
          </cell>
          <cell r="AX133">
            <v>0</v>
          </cell>
          <cell r="AZ133">
            <v>0</v>
          </cell>
          <cell r="BD133">
            <v>0</v>
          </cell>
          <cell r="BE133" t="str">
            <v>--</v>
          </cell>
          <cell r="BH133">
            <v>0</v>
          </cell>
          <cell r="BI133">
            <v>0</v>
          </cell>
          <cell r="BJ133">
            <v>0</v>
          </cell>
          <cell r="BK133">
            <v>0</v>
          </cell>
          <cell r="BL133">
            <v>0</v>
          </cell>
          <cell r="BM133">
            <v>0</v>
          </cell>
          <cell r="BN133">
            <v>0</v>
          </cell>
          <cell r="BO133">
            <v>0</v>
          </cell>
          <cell r="BP133">
            <v>0</v>
          </cell>
          <cell r="BQ133">
            <v>0</v>
          </cell>
          <cell r="BR133">
            <v>0</v>
          </cell>
          <cell r="BS133">
            <v>0</v>
          </cell>
          <cell r="BT133">
            <v>0</v>
          </cell>
          <cell r="BU133">
            <v>0</v>
          </cell>
          <cell r="BW133">
            <v>0</v>
          </cell>
          <cell r="BX133" t="str">
            <v>--</v>
          </cell>
          <cell r="BZ133">
            <v>-124</v>
          </cell>
        </row>
        <row r="134">
          <cell r="A134">
            <v>125</v>
          </cell>
          <cell r="B134" t="str">
            <v>HARVARD</v>
          </cell>
          <cell r="C134">
            <v>27</v>
          </cell>
          <cell r="D134">
            <v>27.97927461139896</v>
          </cell>
          <cell r="E134">
            <v>0</v>
          </cell>
          <cell r="F134">
            <v>0</v>
          </cell>
          <cell r="G134">
            <v>0</v>
          </cell>
          <cell r="H134">
            <v>0</v>
          </cell>
          <cell r="I134">
            <v>0</v>
          </cell>
          <cell r="J134">
            <v>0</v>
          </cell>
          <cell r="K134">
            <v>0</v>
          </cell>
          <cell r="L134">
            <v>0</v>
          </cell>
          <cell r="M134">
            <v>0</v>
          </cell>
          <cell r="N134">
            <v>0</v>
          </cell>
          <cell r="R134">
            <v>0.9792746113989601</v>
          </cell>
          <cell r="S134">
            <v>3.6269430051813378</v>
          </cell>
          <cell r="V134">
            <v>479277</v>
          </cell>
          <cell r="W134">
            <v>531468</v>
          </cell>
          <cell r="X134">
            <v>0</v>
          </cell>
          <cell r="Y134">
            <v>0</v>
          </cell>
          <cell r="Z134">
            <v>0</v>
          </cell>
          <cell r="AA134">
            <v>0</v>
          </cell>
          <cell r="AB134">
            <v>0</v>
          </cell>
          <cell r="AC134">
            <v>0</v>
          </cell>
          <cell r="AD134">
            <v>0</v>
          </cell>
          <cell r="AE134">
            <v>0</v>
          </cell>
          <cell r="AG134">
            <v>0</v>
          </cell>
          <cell r="AK134">
            <v>52191</v>
          </cell>
          <cell r="AL134">
            <v>10.889527350571804</v>
          </cell>
          <cell r="AM134">
            <v>7.2625843453904659</v>
          </cell>
          <cell r="AO134">
            <v>130478.69432861971</v>
          </cell>
          <cell r="AP134">
            <v>109028.49778074691</v>
          </cell>
          <cell r="AQ134">
            <v>0</v>
          </cell>
          <cell r="AR134">
            <v>0</v>
          </cell>
          <cell r="AS134">
            <v>0</v>
          </cell>
          <cell r="AT134">
            <v>0</v>
          </cell>
          <cell r="AU134">
            <v>0</v>
          </cell>
          <cell r="AV134">
            <v>0</v>
          </cell>
          <cell r="AW134">
            <v>0</v>
          </cell>
          <cell r="AX134">
            <v>0</v>
          </cell>
          <cell r="AZ134">
            <v>0</v>
          </cell>
          <cell r="BD134">
            <v>-21450.196547872794</v>
          </cell>
          <cell r="BE134">
            <v>-16.439616182737826</v>
          </cell>
          <cell r="BH134">
            <v>348798.30567138031</v>
          </cell>
          <cell r="BI134">
            <v>422439.5022192531</v>
          </cell>
          <cell r="BJ134">
            <v>0</v>
          </cell>
          <cell r="BK134">
            <v>0</v>
          </cell>
          <cell r="BL134">
            <v>0</v>
          </cell>
          <cell r="BM134">
            <v>0</v>
          </cell>
          <cell r="BN134">
            <v>0</v>
          </cell>
          <cell r="BO134">
            <v>0</v>
          </cell>
          <cell r="BP134">
            <v>0</v>
          </cell>
          <cell r="BQ134">
            <v>0</v>
          </cell>
          <cell r="BR134">
            <v>0</v>
          </cell>
          <cell r="BS134">
            <v>0</v>
          </cell>
          <cell r="BT134">
            <v>0</v>
          </cell>
          <cell r="BU134">
            <v>0</v>
          </cell>
          <cell r="BW134">
            <v>73641.196547872794</v>
          </cell>
          <cell r="BX134">
            <v>21.112830925633475</v>
          </cell>
          <cell r="BZ134">
            <v>-125</v>
          </cell>
        </row>
        <row r="135">
          <cell r="A135">
            <v>126</v>
          </cell>
          <cell r="B135" t="str">
            <v>HARWICH</v>
          </cell>
          <cell r="C135">
            <v>0</v>
          </cell>
          <cell r="D135">
            <v>0</v>
          </cell>
          <cell r="E135">
            <v>0</v>
          </cell>
          <cell r="F135">
            <v>0</v>
          </cell>
          <cell r="G135">
            <v>0</v>
          </cell>
          <cell r="H135">
            <v>0</v>
          </cell>
          <cell r="I135">
            <v>0</v>
          </cell>
          <cell r="J135">
            <v>0</v>
          </cell>
          <cell r="K135">
            <v>0</v>
          </cell>
          <cell r="L135">
            <v>0</v>
          </cell>
          <cell r="M135">
            <v>0</v>
          </cell>
          <cell r="N135">
            <v>0</v>
          </cell>
          <cell r="R135">
            <v>0</v>
          </cell>
          <cell r="S135" t="str">
            <v>--</v>
          </cell>
          <cell r="V135">
            <v>0</v>
          </cell>
          <cell r="W135">
            <v>0</v>
          </cell>
          <cell r="X135">
            <v>0</v>
          </cell>
          <cell r="Y135">
            <v>0</v>
          </cell>
          <cell r="Z135">
            <v>0</v>
          </cell>
          <cell r="AA135">
            <v>0</v>
          </cell>
          <cell r="AB135">
            <v>0</v>
          </cell>
          <cell r="AC135">
            <v>0</v>
          </cell>
          <cell r="AD135">
            <v>0</v>
          </cell>
          <cell r="AE135">
            <v>0</v>
          </cell>
          <cell r="AG135">
            <v>0</v>
          </cell>
          <cell r="AK135">
            <v>0</v>
          </cell>
          <cell r="AL135" t="str">
            <v>--</v>
          </cell>
          <cell r="AM135" t="str">
            <v>--</v>
          </cell>
          <cell r="AO135">
            <v>0</v>
          </cell>
          <cell r="AP135">
            <v>0</v>
          </cell>
          <cell r="AQ135">
            <v>0</v>
          </cell>
          <cell r="AR135">
            <v>0</v>
          </cell>
          <cell r="AS135">
            <v>0</v>
          </cell>
          <cell r="AT135">
            <v>0</v>
          </cell>
          <cell r="AU135">
            <v>0</v>
          </cell>
          <cell r="AV135">
            <v>0</v>
          </cell>
          <cell r="AW135">
            <v>0</v>
          </cell>
          <cell r="AX135">
            <v>0</v>
          </cell>
          <cell r="AZ135">
            <v>0</v>
          </cell>
          <cell r="BD135">
            <v>0</v>
          </cell>
          <cell r="BE135" t="str">
            <v>--</v>
          </cell>
          <cell r="BH135">
            <v>0</v>
          </cell>
          <cell r="BI135">
            <v>0</v>
          </cell>
          <cell r="BJ135">
            <v>0</v>
          </cell>
          <cell r="BK135">
            <v>0</v>
          </cell>
          <cell r="BL135">
            <v>0</v>
          </cell>
          <cell r="BM135">
            <v>0</v>
          </cell>
          <cell r="BN135">
            <v>0</v>
          </cell>
          <cell r="BO135">
            <v>0</v>
          </cell>
          <cell r="BP135">
            <v>0</v>
          </cell>
          <cell r="BQ135">
            <v>0</v>
          </cell>
          <cell r="BR135">
            <v>0</v>
          </cell>
          <cell r="BS135">
            <v>0</v>
          </cell>
          <cell r="BT135">
            <v>0</v>
          </cell>
          <cell r="BU135">
            <v>0</v>
          </cell>
          <cell r="BW135">
            <v>0</v>
          </cell>
          <cell r="BX135" t="str">
            <v>--</v>
          </cell>
          <cell r="BZ135">
            <v>-126</v>
          </cell>
        </row>
        <row r="136">
          <cell r="A136">
            <v>127</v>
          </cell>
          <cell r="B136" t="str">
            <v>HATFIELD</v>
          </cell>
          <cell r="C136">
            <v>12</v>
          </cell>
          <cell r="D136">
            <v>12.060348943746391</v>
          </cell>
          <cell r="E136">
            <v>0</v>
          </cell>
          <cell r="F136">
            <v>0</v>
          </cell>
          <cell r="G136">
            <v>0</v>
          </cell>
          <cell r="H136">
            <v>0</v>
          </cell>
          <cell r="I136">
            <v>0</v>
          </cell>
          <cell r="J136">
            <v>0</v>
          </cell>
          <cell r="K136">
            <v>0</v>
          </cell>
          <cell r="L136">
            <v>0</v>
          </cell>
          <cell r="M136">
            <v>0</v>
          </cell>
          <cell r="N136">
            <v>0</v>
          </cell>
          <cell r="R136">
            <v>6.034894374639066E-2</v>
          </cell>
          <cell r="S136">
            <v>0.5029078645532481</v>
          </cell>
          <cell r="V136">
            <v>208336</v>
          </cell>
          <cell r="W136">
            <v>231562</v>
          </cell>
          <cell r="X136">
            <v>0</v>
          </cell>
          <cell r="Y136">
            <v>0</v>
          </cell>
          <cell r="Z136">
            <v>0</v>
          </cell>
          <cell r="AA136">
            <v>0</v>
          </cell>
          <cell r="AB136">
            <v>0</v>
          </cell>
          <cell r="AC136">
            <v>0</v>
          </cell>
          <cell r="AD136">
            <v>0</v>
          </cell>
          <cell r="AE136">
            <v>0</v>
          </cell>
          <cell r="AG136">
            <v>0</v>
          </cell>
          <cell r="AK136">
            <v>23226</v>
          </cell>
          <cell r="AL136">
            <v>11.148337301282552</v>
          </cell>
          <cell r="AM136">
            <v>10.645429436729305</v>
          </cell>
          <cell r="AO136">
            <v>41682.743214003436</v>
          </cell>
          <cell r="AP136">
            <v>47841.232257783522</v>
          </cell>
          <cell r="AQ136">
            <v>0</v>
          </cell>
          <cell r="AR136">
            <v>0</v>
          </cell>
          <cell r="AS136">
            <v>0</v>
          </cell>
          <cell r="AT136">
            <v>0</v>
          </cell>
          <cell r="AU136">
            <v>0</v>
          </cell>
          <cell r="AV136">
            <v>0</v>
          </cell>
          <cell r="AW136">
            <v>0</v>
          </cell>
          <cell r="AX136">
            <v>0</v>
          </cell>
          <cell r="AZ136">
            <v>0</v>
          </cell>
          <cell r="BD136">
            <v>6158.4890437800859</v>
          </cell>
          <cell r="BE136">
            <v>14.774673087521561</v>
          </cell>
          <cell r="BH136">
            <v>166653.25678599655</v>
          </cell>
          <cell r="BI136">
            <v>183720.76774221647</v>
          </cell>
          <cell r="BJ136">
            <v>0</v>
          </cell>
          <cell r="BK136">
            <v>0</v>
          </cell>
          <cell r="BL136">
            <v>0</v>
          </cell>
          <cell r="BM136">
            <v>0</v>
          </cell>
          <cell r="BN136">
            <v>0</v>
          </cell>
          <cell r="BO136">
            <v>0</v>
          </cell>
          <cell r="BP136">
            <v>0</v>
          </cell>
          <cell r="BQ136">
            <v>0</v>
          </cell>
          <cell r="BR136">
            <v>0</v>
          </cell>
          <cell r="BS136">
            <v>0</v>
          </cell>
          <cell r="BT136">
            <v>0</v>
          </cell>
          <cell r="BU136">
            <v>0</v>
          </cell>
          <cell r="BW136">
            <v>17067.510956219921</v>
          </cell>
          <cell r="BX136">
            <v>10.241330583858144</v>
          </cell>
          <cell r="BZ136">
            <v>-127</v>
          </cell>
        </row>
        <row r="137">
          <cell r="A137">
            <v>128</v>
          </cell>
          <cell r="B137" t="str">
            <v>HAVERHILL</v>
          </cell>
          <cell r="C137">
            <v>392</v>
          </cell>
          <cell r="D137">
            <v>400.29607954547276</v>
          </cell>
          <cell r="E137">
            <v>0</v>
          </cell>
          <cell r="F137">
            <v>0</v>
          </cell>
          <cell r="G137">
            <v>0</v>
          </cell>
          <cell r="H137">
            <v>0</v>
          </cell>
          <cell r="I137">
            <v>0</v>
          </cell>
          <cell r="J137">
            <v>0</v>
          </cell>
          <cell r="K137">
            <v>0</v>
          </cell>
          <cell r="L137">
            <v>0</v>
          </cell>
          <cell r="M137">
            <v>0</v>
          </cell>
          <cell r="N137">
            <v>0</v>
          </cell>
          <cell r="R137">
            <v>8.2960795454727645</v>
          </cell>
          <cell r="S137">
            <v>2.1163468228246884</v>
          </cell>
          <cell r="V137">
            <v>5488329</v>
          </cell>
          <cell r="W137">
            <v>6215399</v>
          </cell>
          <cell r="X137">
            <v>0</v>
          </cell>
          <cell r="Y137">
            <v>0</v>
          </cell>
          <cell r="Z137">
            <v>0</v>
          </cell>
          <cell r="AA137">
            <v>0</v>
          </cell>
          <cell r="AB137">
            <v>0</v>
          </cell>
          <cell r="AC137">
            <v>0</v>
          </cell>
          <cell r="AD137">
            <v>0</v>
          </cell>
          <cell r="AE137">
            <v>0</v>
          </cell>
          <cell r="AG137">
            <v>0</v>
          </cell>
          <cell r="AK137">
            <v>727070</v>
          </cell>
          <cell r="AL137">
            <v>13.247565880252443</v>
          </cell>
          <cell r="AM137">
            <v>11.131219057427755</v>
          </cell>
          <cell r="AO137">
            <v>1330627.332217949</v>
          </cell>
          <cell r="AP137">
            <v>1541320.7005841627</v>
          </cell>
          <cell r="AQ137">
            <v>0</v>
          </cell>
          <cell r="AR137">
            <v>0</v>
          </cell>
          <cell r="AS137">
            <v>0</v>
          </cell>
          <cell r="AT137">
            <v>0</v>
          </cell>
          <cell r="AU137">
            <v>0</v>
          </cell>
          <cell r="AV137">
            <v>0</v>
          </cell>
          <cell r="AW137">
            <v>0</v>
          </cell>
          <cell r="AX137">
            <v>0</v>
          </cell>
          <cell r="AZ137">
            <v>0</v>
          </cell>
          <cell r="BD137">
            <v>210693.36836621375</v>
          </cell>
          <cell r="BE137">
            <v>15.834138023831269</v>
          </cell>
          <cell r="BH137">
            <v>4157701.667782051</v>
          </cell>
          <cell r="BI137">
            <v>4674078.299415837</v>
          </cell>
          <cell r="BJ137">
            <v>0</v>
          </cell>
          <cell r="BK137">
            <v>0</v>
          </cell>
          <cell r="BL137">
            <v>0</v>
          </cell>
          <cell r="BM137">
            <v>0</v>
          </cell>
          <cell r="BN137">
            <v>0</v>
          </cell>
          <cell r="BO137">
            <v>0</v>
          </cell>
          <cell r="BP137">
            <v>0</v>
          </cell>
          <cell r="BQ137">
            <v>0</v>
          </cell>
          <cell r="BR137">
            <v>0</v>
          </cell>
          <cell r="BS137">
            <v>0</v>
          </cell>
          <cell r="BT137">
            <v>0</v>
          </cell>
          <cell r="BU137">
            <v>0</v>
          </cell>
          <cell r="BW137">
            <v>516376.63163378602</v>
          </cell>
          <cell r="BX137">
            <v>12.41976151476134</v>
          </cell>
          <cell r="BZ137">
            <v>-128</v>
          </cell>
        </row>
        <row r="138">
          <cell r="A138">
            <v>129</v>
          </cell>
          <cell r="B138" t="str">
            <v>HAWLEY</v>
          </cell>
          <cell r="C138">
            <v>0</v>
          </cell>
          <cell r="D138">
            <v>0</v>
          </cell>
          <cell r="E138">
            <v>0</v>
          </cell>
          <cell r="F138">
            <v>0</v>
          </cell>
          <cell r="G138">
            <v>0</v>
          </cell>
          <cell r="H138">
            <v>0</v>
          </cell>
          <cell r="I138">
            <v>0</v>
          </cell>
          <cell r="J138">
            <v>0</v>
          </cell>
          <cell r="K138">
            <v>0</v>
          </cell>
          <cell r="L138">
            <v>0</v>
          </cell>
          <cell r="M138">
            <v>0</v>
          </cell>
          <cell r="N138">
            <v>0</v>
          </cell>
          <cell r="R138">
            <v>0</v>
          </cell>
          <cell r="S138" t="str">
            <v>--</v>
          </cell>
          <cell r="V138">
            <v>0</v>
          </cell>
          <cell r="W138">
            <v>0</v>
          </cell>
          <cell r="X138">
            <v>0</v>
          </cell>
          <cell r="Y138">
            <v>0</v>
          </cell>
          <cell r="Z138">
            <v>0</v>
          </cell>
          <cell r="AA138">
            <v>0</v>
          </cell>
          <cell r="AB138">
            <v>0</v>
          </cell>
          <cell r="AC138">
            <v>0</v>
          </cell>
          <cell r="AD138">
            <v>0</v>
          </cell>
          <cell r="AE138">
            <v>0</v>
          </cell>
          <cell r="AG138">
            <v>0</v>
          </cell>
          <cell r="AK138">
            <v>0</v>
          </cell>
          <cell r="AL138" t="str">
            <v>--</v>
          </cell>
          <cell r="AM138" t="str">
            <v>--</v>
          </cell>
          <cell r="AO138">
            <v>0</v>
          </cell>
          <cell r="AP138">
            <v>0</v>
          </cell>
          <cell r="AQ138">
            <v>0</v>
          </cell>
          <cell r="AR138">
            <v>0</v>
          </cell>
          <cell r="AS138">
            <v>0</v>
          </cell>
          <cell r="AT138">
            <v>0</v>
          </cell>
          <cell r="AU138">
            <v>0</v>
          </cell>
          <cell r="AV138">
            <v>0</v>
          </cell>
          <cell r="AW138">
            <v>0</v>
          </cell>
          <cell r="AX138">
            <v>0</v>
          </cell>
          <cell r="AZ138">
            <v>0</v>
          </cell>
          <cell r="BD138">
            <v>0</v>
          </cell>
          <cell r="BE138" t="str">
            <v>--</v>
          </cell>
          <cell r="BH138">
            <v>0</v>
          </cell>
          <cell r="BI138">
            <v>0</v>
          </cell>
          <cell r="BJ138">
            <v>0</v>
          </cell>
          <cell r="BK138">
            <v>0</v>
          </cell>
          <cell r="BL138">
            <v>0</v>
          </cell>
          <cell r="BM138">
            <v>0</v>
          </cell>
          <cell r="BN138">
            <v>0</v>
          </cell>
          <cell r="BO138">
            <v>0</v>
          </cell>
          <cell r="BP138">
            <v>0</v>
          </cell>
          <cell r="BQ138">
            <v>0</v>
          </cell>
          <cell r="BR138">
            <v>0</v>
          </cell>
          <cell r="BS138">
            <v>0</v>
          </cell>
          <cell r="BT138">
            <v>0</v>
          </cell>
          <cell r="BU138">
            <v>0</v>
          </cell>
          <cell r="BW138">
            <v>0</v>
          </cell>
          <cell r="BX138" t="str">
            <v>--</v>
          </cell>
          <cell r="BZ138">
            <v>-129</v>
          </cell>
        </row>
        <row r="139">
          <cell r="A139">
            <v>130</v>
          </cell>
          <cell r="B139" t="str">
            <v>HEATH</v>
          </cell>
          <cell r="C139">
            <v>0</v>
          </cell>
          <cell r="D139">
            <v>0</v>
          </cell>
          <cell r="E139">
            <v>0</v>
          </cell>
          <cell r="F139">
            <v>0</v>
          </cell>
          <cell r="G139">
            <v>0</v>
          </cell>
          <cell r="H139">
            <v>0</v>
          </cell>
          <cell r="I139">
            <v>0</v>
          </cell>
          <cell r="J139">
            <v>0</v>
          </cell>
          <cell r="K139">
            <v>0</v>
          </cell>
          <cell r="L139">
            <v>0</v>
          </cell>
          <cell r="M139">
            <v>0</v>
          </cell>
          <cell r="N139">
            <v>0</v>
          </cell>
          <cell r="R139">
            <v>0</v>
          </cell>
          <cell r="S139" t="str">
            <v>--</v>
          </cell>
          <cell r="V139">
            <v>0</v>
          </cell>
          <cell r="W139">
            <v>0</v>
          </cell>
          <cell r="X139">
            <v>0</v>
          </cell>
          <cell r="Y139">
            <v>0</v>
          </cell>
          <cell r="Z139">
            <v>0</v>
          </cell>
          <cell r="AA139">
            <v>0</v>
          </cell>
          <cell r="AB139">
            <v>0</v>
          </cell>
          <cell r="AC139">
            <v>0</v>
          </cell>
          <cell r="AD139">
            <v>0</v>
          </cell>
          <cell r="AE139">
            <v>0</v>
          </cell>
          <cell r="AG139">
            <v>0</v>
          </cell>
          <cell r="AK139">
            <v>0</v>
          </cell>
          <cell r="AL139" t="str">
            <v>--</v>
          </cell>
          <cell r="AM139" t="str">
            <v>--</v>
          </cell>
          <cell r="AO139">
            <v>0</v>
          </cell>
          <cell r="AP139">
            <v>0</v>
          </cell>
          <cell r="AQ139">
            <v>0</v>
          </cell>
          <cell r="AR139">
            <v>0</v>
          </cell>
          <cell r="AS139">
            <v>0</v>
          </cell>
          <cell r="AT139">
            <v>0</v>
          </cell>
          <cell r="AU139">
            <v>0</v>
          </cell>
          <cell r="AV139">
            <v>0</v>
          </cell>
          <cell r="AW139">
            <v>0</v>
          </cell>
          <cell r="AX139">
            <v>0</v>
          </cell>
          <cell r="AZ139">
            <v>0</v>
          </cell>
          <cell r="BD139">
            <v>0</v>
          </cell>
          <cell r="BE139" t="str">
            <v>--</v>
          </cell>
          <cell r="BH139">
            <v>0</v>
          </cell>
          <cell r="BI139">
            <v>0</v>
          </cell>
          <cell r="BJ139">
            <v>0</v>
          </cell>
          <cell r="BK139">
            <v>0</v>
          </cell>
          <cell r="BL139">
            <v>0</v>
          </cell>
          <cell r="BM139">
            <v>0</v>
          </cell>
          <cell r="BN139">
            <v>0</v>
          </cell>
          <cell r="BO139">
            <v>0</v>
          </cell>
          <cell r="BP139">
            <v>0</v>
          </cell>
          <cell r="BQ139">
            <v>0</v>
          </cell>
          <cell r="BR139">
            <v>0</v>
          </cell>
          <cell r="BS139">
            <v>0</v>
          </cell>
          <cell r="BT139">
            <v>0</v>
          </cell>
          <cell r="BU139">
            <v>0</v>
          </cell>
          <cell r="BW139">
            <v>0</v>
          </cell>
          <cell r="BX139" t="str">
            <v>--</v>
          </cell>
          <cell r="BZ139">
            <v>-130</v>
          </cell>
        </row>
        <row r="140">
          <cell r="A140">
            <v>131</v>
          </cell>
          <cell r="B140" t="str">
            <v>HINGHAM</v>
          </cell>
          <cell r="C140">
            <v>14</v>
          </cell>
          <cell r="D140">
            <v>14.520385575241292</v>
          </cell>
          <cell r="E140">
            <v>0</v>
          </cell>
          <cell r="F140">
            <v>0</v>
          </cell>
          <cell r="G140">
            <v>0</v>
          </cell>
          <cell r="H140">
            <v>0</v>
          </cell>
          <cell r="I140">
            <v>0</v>
          </cell>
          <cell r="J140">
            <v>0</v>
          </cell>
          <cell r="K140">
            <v>0</v>
          </cell>
          <cell r="L140">
            <v>0</v>
          </cell>
          <cell r="M140">
            <v>0</v>
          </cell>
          <cell r="N140">
            <v>0</v>
          </cell>
          <cell r="R140">
            <v>0.52038557524129203</v>
          </cell>
          <cell r="S140">
            <v>3.7170398231520796</v>
          </cell>
          <cell r="V140">
            <v>255325</v>
          </cell>
          <cell r="W140">
            <v>287165</v>
          </cell>
          <cell r="X140">
            <v>0</v>
          </cell>
          <cell r="Y140">
            <v>0</v>
          </cell>
          <cell r="Z140">
            <v>0</v>
          </cell>
          <cell r="AA140">
            <v>0</v>
          </cell>
          <cell r="AB140">
            <v>0</v>
          </cell>
          <cell r="AC140">
            <v>0</v>
          </cell>
          <cell r="AD140">
            <v>0</v>
          </cell>
          <cell r="AE140">
            <v>0</v>
          </cell>
          <cell r="AG140">
            <v>0</v>
          </cell>
          <cell r="AK140">
            <v>31840</v>
          </cell>
          <cell r="AL140">
            <v>12.47038088710466</v>
          </cell>
          <cell r="AM140">
            <v>8.7533410639525808</v>
          </cell>
          <cell r="AO140">
            <v>87345.029808354317</v>
          </cell>
          <cell r="AP140">
            <v>84901.326279025234</v>
          </cell>
          <cell r="AQ140">
            <v>0</v>
          </cell>
          <cell r="AR140">
            <v>0</v>
          </cell>
          <cell r="AS140">
            <v>0</v>
          </cell>
          <cell r="AT140">
            <v>0</v>
          </cell>
          <cell r="AU140">
            <v>0</v>
          </cell>
          <cell r="AV140">
            <v>0</v>
          </cell>
          <cell r="AW140">
            <v>0</v>
          </cell>
          <cell r="AX140">
            <v>0</v>
          </cell>
          <cell r="AZ140">
            <v>0</v>
          </cell>
          <cell r="BD140">
            <v>-2443.7035293290828</v>
          </cell>
          <cell r="BE140">
            <v>-2.7977591108399258</v>
          </cell>
          <cell r="BH140">
            <v>167979.97019164567</v>
          </cell>
          <cell r="BI140">
            <v>202263.67372097477</v>
          </cell>
          <cell r="BJ140">
            <v>0</v>
          </cell>
          <cell r="BK140">
            <v>0</v>
          </cell>
          <cell r="BL140">
            <v>0</v>
          </cell>
          <cell r="BM140">
            <v>0</v>
          </cell>
          <cell r="BN140">
            <v>0</v>
          </cell>
          <cell r="BO140">
            <v>0</v>
          </cell>
          <cell r="BP140">
            <v>0</v>
          </cell>
          <cell r="BQ140">
            <v>0</v>
          </cell>
          <cell r="BR140">
            <v>0</v>
          </cell>
          <cell r="BS140">
            <v>0</v>
          </cell>
          <cell r="BT140">
            <v>0</v>
          </cell>
          <cell r="BU140">
            <v>0</v>
          </cell>
          <cell r="BW140">
            <v>34283.703529329097</v>
          </cell>
          <cell r="BX140">
            <v>20.409399698199348</v>
          </cell>
          <cell r="BZ140">
            <v>-131</v>
          </cell>
        </row>
        <row r="141">
          <cell r="A141">
            <v>132</v>
          </cell>
          <cell r="B141" t="str">
            <v>HINSDALE</v>
          </cell>
          <cell r="C141">
            <v>0</v>
          </cell>
          <cell r="D141">
            <v>0</v>
          </cell>
          <cell r="E141">
            <v>0</v>
          </cell>
          <cell r="F141">
            <v>0</v>
          </cell>
          <cell r="G141">
            <v>0</v>
          </cell>
          <cell r="H141">
            <v>0</v>
          </cell>
          <cell r="I141">
            <v>0</v>
          </cell>
          <cell r="J141">
            <v>0</v>
          </cell>
          <cell r="K141">
            <v>0</v>
          </cell>
          <cell r="L141">
            <v>0</v>
          </cell>
          <cell r="M141">
            <v>0</v>
          </cell>
          <cell r="N141">
            <v>0</v>
          </cell>
          <cell r="R141">
            <v>0</v>
          </cell>
          <cell r="S141" t="str">
            <v>--</v>
          </cell>
          <cell r="V141">
            <v>0</v>
          </cell>
          <cell r="W141">
            <v>0</v>
          </cell>
          <cell r="X141">
            <v>0</v>
          </cell>
          <cell r="Y141">
            <v>0</v>
          </cell>
          <cell r="Z141">
            <v>0</v>
          </cell>
          <cell r="AA141">
            <v>0</v>
          </cell>
          <cell r="AB141">
            <v>0</v>
          </cell>
          <cell r="AC141">
            <v>0</v>
          </cell>
          <cell r="AD141">
            <v>0</v>
          </cell>
          <cell r="AE141">
            <v>0</v>
          </cell>
          <cell r="AG141">
            <v>0</v>
          </cell>
          <cell r="AK141">
            <v>0</v>
          </cell>
          <cell r="AL141" t="str">
            <v>--</v>
          </cell>
          <cell r="AM141" t="str">
            <v>--</v>
          </cell>
          <cell r="AO141">
            <v>0</v>
          </cell>
          <cell r="AP141">
            <v>0</v>
          </cell>
          <cell r="AQ141">
            <v>0</v>
          </cell>
          <cell r="AR141">
            <v>0</v>
          </cell>
          <cell r="AS141">
            <v>0</v>
          </cell>
          <cell r="AT141">
            <v>0</v>
          </cell>
          <cell r="AU141">
            <v>0</v>
          </cell>
          <cell r="AV141">
            <v>0</v>
          </cell>
          <cell r="AW141">
            <v>0</v>
          </cell>
          <cell r="AX141">
            <v>0</v>
          </cell>
          <cell r="AZ141">
            <v>0</v>
          </cell>
          <cell r="BD141">
            <v>0</v>
          </cell>
          <cell r="BE141" t="str">
            <v>--</v>
          </cell>
          <cell r="BH141">
            <v>0</v>
          </cell>
          <cell r="BI141">
            <v>0</v>
          </cell>
          <cell r="BJ141">
            <v>0</v>
          </cell>
          <cell r="BK141">
            <v>0</v>
          </cell>
          <cell r="BL141">
            <v>0</v>
          </cell>
          <cell r="BM141">
            <v>0</v>
          </cell>
          <cell r="BN141">
            <v>0</v>
          </cell>
          <cell r="BO141">
            <v>0</v>
          </cell>
          <cell r="BP141">
            <v>0</v>
          </cell>
          <cell r="BQ141">
            <v>0</v>
          </cell>
          <cell r="BR141">
            <v>0</v>
          </cell>
          <cell r="BS141">
            <v>0</v>
          </cell>
          <cell r="BT141">
            <v>0</v>
          </cell>
          <cell r="BU141">
            <v>0</v>
          </cell>
          <cell r="BW141">
            <v>0</v>
          </cell>
          <cell r="BX141" t="str">
            <v>--</v>
          </cell>
          <cell r="BZ141">
            <v>-132</v>
          </cell>
        </row>
        <row r="142">
          <cell r="A142">
            <v>133</v>
          </cell>
          <cell r="B142" t="str">
            <v>HOLBROOK</v>
          </cell>
          <cell r="C142">
            <v>52</v>
          </cell>
          <cell r="D142">
            <v>53.248213405529114</v>
          </cell>
          <cell r="E142">
            <v>0</v>
          </cell>
          <cell r="F142">
            <v>0</v>
          </cell>
          <cell r="G142">
            <v>0</v>
          </cell>
          <cell r="H142">
            <v>0</v>
          </cell>
          <cell r="I142">
            <v>0</v>
          </cell>
          <cell r="J142">
            <v>0</v>
          </cell>
          <cell r="K142">
            <v>0</v>
          </cell>
          <cell r="L142">
            <v>0</v>
          </cell>
          <cell r="M142">
            <v>0</v>
          </cell>
          <cell r="N142">
            <v>0</v>
          </cell>
          <cell r="R142">
            <v>1.2482134055291141</v>
          </cell>
          <cell r="S142">
            <v>2.400410395248298</v>
          </cell>
          <cell r="V142">
            <v>813069</v>
          </cell>
          <cell r="W142">
            <v>902622</v>
          </cell>
          <cell r="X142">
            <v>0</v>
          </cell>
          <cell r="Y142">
            <v>0</v>
          </cell>
          <cell r="Z142">
            <v>0</v>
          </cell>
          <cell r="AA142">
            <v>0</v>
          </cell>
          <cell r="AB142">
            <v>0</v>
          </cell>
          <cell r="AC142">
            <v>0</v>
          </cell>
          <cell r="AD142">
            <v>0</v>
          </cell>
          <cell r="AE142">
            <v>0</v>
          </cell>
          <cell r="AG142">
            <v>0</v>
          </cell>
          <cell r="AK142">
            <v>89553</v>
          </cell>
          <cell r="AL142">
            <v>11.014194367267717</v>
          </cell>
          <cell r="AM142">
            <v>8.6137839720194194</v>
          </cell>
          <cell r="AO142">
            <v>207743.37312822102</v>
          </cell>
          <cell r="AP142">
            <v>206295.8967386898</v>
          </cell>
          <cell r="AQ142">
            <v>0</v>
          </cell>
          <cell r="AR142">
            <v>0</v>
          </cell>
          <cell r="AS142">
            <v>0</v>
          </cell>
          <cell r="AT142">
            <v>0</v>
          </cell>
          <cell r="AU142">
            <v>0</v>
          </cell>
          <cell r="AV142">
            <v>0</v>
          </cell>
          <cell r="AW142">
            <v>0</v>
          </cell>
          <cell r="AX142">
            <v>0</v>
          </cell>
          <cell r="AZ142">
            <v>0</v>
          </cell>
          <cell r="BD142">
            <v>-1447.4763895312208</v>
          </cell>
          <cell r="BE142">
            <v>-0.6967617631960854</v>
          </cell>
          <cell r="BH142">
            <v>605325.62687177898</v>
          </cell>
          <cell r="BI142">
            <v>696326.10326131014</v>
          </cell>
          <cell r="BJ142">
            <v>0</v>
          </cell>
          <cell r="BK142">
            <v>0</v>
          </cell>
          <cell r="BL142">
            <v>0</v>
          </cell>
          <cell r="BM142">
            <v>0</v>
          </cell>
          <cell r="BN142">
            <v>0</v>
          </cell>
          <cell r="BO142">
            <v>0</v>
          </cell>
          <cell r="BP142">
            <v>0</v>
          </cell>
          <cell r="BQ142">
            <v>0</v>
          </cell>
          <cell r="BR142">
            <v>0</v>
          </cell>
          <cell r="BS142">
            <v>0</v>
          </cell>
          <cell r="BT142">
            <v>0</v>
          </cell>
          <cell r="BU142">
            <v>0</v>
          </cell>
          <cell r="BW142">
            <v>91000.476389531163</v>
          </cell>
          <cell r="BX142">
            <v>15.033309734432731</v>
          </cell>
          <cell r="BZ142">
            <v>-133</v>
          </cell>
        </row>
        <row r="143">
          <cell r="A143">
            <v>134</v>
          </cell>
          <cell r="B143" t="str">
            <v>HOLDEN</v>
          </cell>
          <cell r="C143">
            <v>0</v>
          </cell>
          <cell r="D143">
            <v>0</v>
          </cell>
          <cell r="E143">
            <v>0</v>
          </cell>
          <cell r="F143">
            <v>0</v>
          </cell>
          <cell r="G143">
            <v>0</v>
          </cell>
          <cell r="H143">
            <v>0</v>
          </cell>
          <cell r="I143">
            <v>0</v>
          </cell>
          <cell r="J143">
            <v>0</v>
          </cell>
          <cell r="K143">
            <v>0</v>
          </cell>
          <cell r="L143">
            <v>0</v>
          </cell>
          <cell r="M143">
            <v>0</v>
          </cell>
          <cell r="N143">
            <v>0</v>
          </cell>
          <cell r="R143">
            <v>0</v>
          </cell>
          <cell r="S143" t="str">
            <v>--</v>
          </cell>
          <cell r="V143">
            <v>0</v>
          </cell>
          <cell r="W143">
            <v>0</v>
          </cell>
          <cell r="X143">
            <v>0</v>
          </cell>
          <cell r="Y143">
            <v>0</v>
          </cell>
          <cell r="Z143">
            <v>0</v>
          </cell>
          <cell r="AA143">
            <v>0</v>
          </cell>
          <cell r="AB143">
            <v>0</v>
          </cell>
          <cell r="AC143">
            <v>0</v>
          </cell>
          <cell r="AD143">
            <v>0</v>
          </cell>
          <cell r="AE143">
            <v>0</v>
          </cell>
          <cell r="AG143">
            <v>0</v>
          </cell>
          <cell r="AK143">
            <v>0</v>
          </cell>
          <cell r="AL143" t="str">
            <v>--</v>
          </cell>
          <cell r="AM143" t="str">
            <v>--</v>
          </cell>
          <cell r="AO143">
            <v>0</v>
          </cell>
          <cell r="AP143">
            <v>0</v>
          </cell>
          <cell r="AQ143">
            <v>0</v>
          </cell>
          <cell r="AR143">
            <v>0</v>
          </cell>
          <cell r="AS143">
            <v>0</v>
          </cell>
          <cell r="AT143">
            <v>0</v>
          </cell>
          <cell r="AU143">
            <v>0</v>
          </cell>
          <cell r="AV143">
            <v>0</v>
          </cell>
          <cell r="AW143">
            <v>0</v>
          </cell>
          <cell r="AX143">
            <v>0</v>
          </cell>
          <cell r="AZ143">
            <v>0</v>
          </cell>
          <cell r="BD143">
            <v>0</v>
          </cell>
          <cell r="BE143" t="str">
            <v>--</v>
          </cell>
          <cell r="BH143">
            <v>0</v>
          </cell>
          <cell r="BI143">
            <v>0</v>
          </cell>
          <cell r="BJ143">
            <v>0</v>
          </cell>
          <cell r="BK143">
            <v>0</v>
          </cell>
          <cell r="BL143">
            <v>0</v>
          </cell>
          <cell r="BM143">
            <v>0</v>
          </cell>
          <cell r="BN143">
            <v>0</v>
          </cell>
          <cell r="BO143">
            <v>0</v>
          </cell>
          <cell r="BP143">
            <v>0</v>
          </cell>
          <cell r="BQ143">
            <v>0</v>
          </cell>
          <cell r="BR143">
            <v>0</v>
          </cell>
          <cell r="BS143">
            <v>0</v>
          </cell>
          <cell r="BT143">
            <v>0</v>
          </cell>
          <cell r="BU143">
            <v>0</v>
          </cell>
          <cell r="BW143">
            <v>0</v>
          </cell>
          <cell r="BX143" t="str">
            <v>--</v>
          </cell>
          <cell r="BZ143">
            <v>-134</v>
          </cell>
        </row>
        <row r="144">
          <cell r="A144">
            <v>135</v>
          </cell>
          <cell r="B144" t="str">
            <v>HOLLAND</v>
          </cell>
          <cell r="C144">
            <v>7</v>
          </cell>
          <cell r="D144">
            <v>9.1875</v>
          </cell>
          <cell r="E144">
            <v>0</v>
          </cell>
          <cell r="F144">
            <v>0</v>
          </cell>
          <cell r="G144">
            <v>0</v>
          </cell>
          <cell r="H144">
            <v>0</v>
          </cell>
          <cell r="I144">
            <v>0</v>
          </cell>
          <cell r="J144">
            <v>0</v>
          </cell>
          <cell r="K144">
            <v>0</v>
          </cell>
          <cell r="L144">
            <v>0</v>
          </cell>
          <cell r="M144">
            <v>0</v>
          </cell>
          <cell r="N144">
            <v>0</v>
          </cell>
          <cell r="R144">
            <v>2.1875</v>
          </cell>
          <cell r="S144">
            <v>31.25</v>
          </cell>
          <cell r="V144">
            <v>118181</v>
          </cell>
          <cell r="W144">
            <v>177261</v>
          </cell>
          <cell r="X144">
            <v>0</v>
          </cell>
          <cell r="Y144">
            <v>0</v>
          </cell>
          <cell r="Z144">
            <v>0</v>
          </cell>
          <cell r="AA144">
            <v>0</v>
          </cell>
          <cell r="AB144">
            <v>0</v>
          </cell>
          <cell r="AC144">
            <v>0</v>
          </cell>
          <cell r="AD144">
            <v>0</v>
          </cell>
          <cell r="AE144">
            <v>0</v>
          </cell>
          <cell r="AG144">
            <v>0</v>
          </cell>
          <cell r="AK144">
            <v>59080</v>
          </cell>
          <cell r="AL144">
            <v>49.991115323106072</v>
          </cell>
          <cell r="AM144">
            <v>18.741115323106072</v>
          </cell>
          <cell r="AO144">
            <v>43651.116929519478</v>
          </cell>
          <cell r="AP144">
            <v>82828.301514895036</v>
          </cell>
          <cell r="AQ144">
            <v>0</v>
          </cell>
          <cell r="AR144">
            <v>0</v>
          </cell>
          <cell r="AS144">
            <v>0</v>
          </cell>
          <cell r="AT144">
            <v>0</v>
          </cell>
          <cell r="AU144">
            <v>0</v>
          </cell>
          <cell r="AV144">
            <v>0</v>
          </cell>
          <cell r="AW144">
            <v>0</v>
          </cell>
          <cell r="AX144">
            <v>0</v>
          </cell>
          <cell r="AZ144">
            <v>0</v>
          </cell>
          <cell r="BD144">
            <v>39177.184585375559</v>
          </cell>
          <cell r="BE144">
            <v>89.750703627200011</v>
          </cell>
          <cell r="BH144">
            <v>74529.883070480515</v>
          </cell>
          <cell r="BI144">
            <v>94432.698485104964</v>
          </cell>
          <cell r="BJ144">
            <v>0</v>
          </cell>
          <cell r="BK144">
            <v>0</v>
          </cell>
          <cell r="BL144">
            <v>0</v>
          </cell>
          <cell r="BM144">
            <v>0</v>
          </cell>
          <cell r="BN144">
            <v>0</v>
          </cell>
          <cell r="BO144">
            <v>0</v>
          </cell>
          <cell r="BP144">
            <v>0</v>
          </cell>
          <cell r="BQ144">
            <v>0</v>
          </cell>
          <cell r="BR144">
            <v>0</v>
          </cell>
          <cell r="BS144">
            <v>0</v>
          </cell>
          <cell r="BT144">
            <v>0</v>
          </cell>
          <cell r="BU144">
            <v>0</v>
          </cell>
          <cell r="BW144">
            <v>19902.815414624449</v>
          </cell>
          <cell r="BX144">
            <v>26.704476908682384</v>
          </cell>
          <cell r="BZ144">
            <v>-135</v>
          </cell>
        </row>
        <row r="145">
          <cell r="A145">
            <v>136</v>
          </cell>
          <cell r="B145" t="str">
            <v>HOLLISTON</v>
          </cell>
          <cell r="C145">
            <v>17</v>
          </cell>
          <cell r="D145">
            <v>17.512000689353016</v>
          </cell>
          <cell r="E145">
            <v>0</v>
          </cell>
          <cell r="F145">
            <v>0</v>
          </cell>
          <cell r="G145">
            <v>0</v>
          </cell>
          <cell r="H145">
            <v>0</v>
          </cell>
          <cell r="I145">
            <v>0</v>
          </cell>
          <cell r="J145">
            <v>0</v>
          </cell>
          <cell r="K145">
            <v>0</v>
          </cell>
          <cell r="L145">
            <v>0</v>
          </cell>
          <cell r="M145">
            <v>0</v>
          </cell>
          <cell r="N145">
            <v>0</v>
          </cell>
          <cell r="R145">
            <v>0.51200068935301601</v>
          </cell>
          <cell r="S145">
            <v>3.011768760900102</v>
          </cell>
          <cell r="V145">
            <v>255838</v>
          </cell>
          <cell r="W145">
            <v>302746</v>
          </cell>
          <cell r="X145">
            <v>0</v>
          </cell>
          <cell r="Y145">
            <v>0</v>
          </cell>
          <cell r="Z145">
            <v>0</v>
          </cell>
          <cell r="AA145">
            <v>0</v>
          </cell>
          <cell r="AB145">
            <v>0</v>
          </cell>
          <cell r="AC145">
            <v>0</v>
          </cell>
          <cell r="AD145">
            <v>0</v>
          </cell>
          <cell r="AE145">
            <v>0</v>
          </cell>
          <cell r="AG145">
            <v>0</v>
          </cell>
          <cell r="AK145">
            <v>46908</v>
          </cell>
          <cell r="AL145">
            <v>18.335040142590241</v>
          </cell>
          <cell r="AM145">
            <v>15.323271381690139</v>
          </cell>
          <cell r="AO145">
            <v>24095.296570878083</v>
          </cell>
          <cell r="AP145">
            <v>67538.622148961702</v>
          </cell>
          <cell r="AQ145">
            <v>0</v>
          </cell>
          <cell r="AR145">
            <v>0</v>
          </cell>
          <cell r="AS145">
            <v>0</v>
          </cell>
          <cell r="AT145">
            <v>0</v>
          </cell>
          <cell r="AU145">
            <v>0</v>
          </cell>
          <cell r="AV145">
            <v>0</v>
          </cell>
          <cell r="AW145">
            <v>0</v>
          </cell>
          <cell r="AX145">
            <v>0</v>
          </cell>
          <cell r="AZ145">
            <v>0</v>
          </cell>
          <cell r="BD145">
            <v>43443.325578083619</v>
          </cell>
          <cell r="BE145">
            <v>180.29794922960124</v>
          </cell>
          <cell r="BH145">
            <v>231742.70342912193</v>
          </cell>
          <cell r="BI145">
            <v>235207.3778510383</v>
          </cell>
          <cell r="BJ145">
            <v>0</v>
          </cell>
          <cell r="BK145">
            <v>0</v>
          </cell>
          <cell r="BL145">
            <v>0</v>
          </cell>
          <cell r="BM145">
            <v>0</v>
          </cell>
          <cell r="BN145">
            <v>0</v>
          </cell>
          <cell r="BO145">
            <v>0</v>
          </cell>
          <cell r="BP145">
            <v>0</v>
          </cell>
          <cell r="BQ145">
            <v>0</v>
          </cell>
          <cell r="BR145">
            <v>0</v>
          </cell>
          <cell r="BS145">
            <v>0</v>
          </cell>
          <cell r="BT145">
            <v>0</v>
          </cell>
          <cell r="BU145">
            <v>0</v>
          </cell>
          <cell r="BW145">
            <v>3464.6744219163666</v>
          </cell>
          <cell r="BX145">
            <v>1.4950522155171342</v>
          </cell>
          <cell r="BZ145">
            <v>-136</v>
          </cell>
        </row>
        <row r="146">
          <cell r="A146">
            <v>137</v>
          </cell>
          <cell r="B146" t="str">
            <v>HOLYOKE</v>
          </cell>
          <cell r="C146">
            <v>685</v>
          </cell>
          <cell r="D146">
            <v>746.03050743437291</v>
          </cell>
          <cell r="E146">
            <v>0</v>
          </cell>
          <cell r="F146">
            <v>0</v>
          </cell>
          <cell r="G146">
            <v>0</v>
          </cell>
          <cell r="H146">
            <v>0</v>
          </cell>
          <cell r="I146">
            <v>0</v>
          </cell>
          <cell r="J146">
            <v>0</v>
          </cell>
          <cell r="K146">
            <v>0</v>
          </cell>
          <cell r="L146">
            <v>0</v>
          </cell>
          <cell r="M146">
            <v>0</v>
          </cell>
          <cell r="N146">
            <v>0</v>
          </cell>
          <cell r="R146">
            <v>61.030507434372907</v>
          </cell>
          <cell r="S146">
            <v>8.9095631291055355</v>
          </cell>
          <cell r="V146">
            <v>11464431</v>
          </cell>
          <cell r="W146">
            <v>13255587</v>
          </cell>
          <cell r="X146">
            <v>0</v>
          </cell>
          <cell r="Y146">
            <v>0</v>
          </cell>
          <cell r="Z146">
            <v>0</v>
          </cell>
          <cell r="AA146">
            <v>0</v>
          </cell>
          <cell r="AB146">
            <v>0</v>
          </cell>
          <cell r="AC146">
            <v>0</v>
          </cell>
          <cell r="AD146">
            <v>0</v>
          </cell>
          <cell r="AE146">
            <v>0</v>
          </cell>
          <cell r="AG146">
            <v>0</v>
          </cell>
          <cell r="AK146">
            <v>1791156</v>
          </cell>
          <cell r="AL146">
            <v>15.623592658022023</v>
          </cell>
          <cell r="AM146">
            <v>6.7140295289164875</v>
          </cell>
          <cell r="AO146">
            <v>735479.13429514098</v>
          </cell>
          <cell r="AP146">
            <v>2939705.9138580733</v>
          </cell>
          <cell r="AQ146">
            <v>0</v>
          </cell>
          <cell r="AR146">
            <v>0</v>
          </cell>
          <cell r="AS146">
            <v>0</v>
          </cell>
          <cell r="AT146">
            <v>0</v>
          </cell>
          <cell r="AU146">
            <v>0</v>
          </cell>
          <cell r="AV146">
            <v>0</v>
          </cell>
          <cell r="AW146">
            <v>0</v>
          </cell>
          <cell r="AX146">
            <v>0</v>
          </cell>
          <cell r="AZ146">
            <v>0</v>
          </cell>
          <cell r="BD146">
            <v>2204226.7795629324</v>
          </cell>
          <cell r="BE146">
            <v>299.69943085814265</v>
          </cell>
          <cell r="BH146">
            <v>10728951.865704859</v>
          </cell>
          <cell r="BI146">
            <v>10315881.086141927</v>
          </cell>
          <cell r="BJ146">
            <v>0</v>
          </cell>
          <cell r="BK146">
            <v>0</v>
          </cell>
          <cell r="BL146">
            <v>0</v>
          </cell>
          <cell r="BM146">
            <v>0</v>
          </cell>
          <cell r="BN146">
            <v>0</v>
          </cell>
          <cell r="BO146">
            <v>0</v>
          </cell>
          <cell r="BP146">
            <v>0</v>
          </cell>
          <cell r="BQ146">
            <v>0</v>
          </cell>
          <cell r="BR146">
            <v>0</v>
          </cell>
          <cell r="BS146">
            <v>0</v>
          </cell>
          <cell r="BT146">
            <v>0</v>
          </cell>
          <cell r="BU146">
            <v>0</v>
          </cell>
          <cell r="BW146">
            <v>-413070.77956293151</v>
          </cell>
          <cell r="BX146">
            <v>-3.8500571606003176</v>
          </cell>
          <cell r="BZ146">
            <v>-137</v>
          </cell>
        </row>
        <row r="147">
          <cell r="A147">
            <v>138</v>
          </cell>
          <cell r="B147" t="str">
            <v>HOPEDALE</v>
          </cell>
          <cell r="C147">
            <v>6</v>
          </cell>
          <cell r="D147">
            <v>6.3814180929095343</v>
          </cell>
          <cell r="E147">
            <v>0</v>
          </cell>
          <cell r="F147">
            <v>0</v>
          </cell>
          <cell r="G147">
            <v>0</v>
          </cell>
          <cell r="H147">
            <v>0</v>
          </cell>
          <cell r="I147">
            <v>0</v>
          </cell>
          <cell r="J147">
            <v>0</v>
          </cell>
          <cell r="K147">
            <v>0</v>
          </cell>
          <cell r="L147">
            <v>0</v>
          </cell>
          <cell r="M147">
            <v>0</v>
          </cell>
          <cell r="N147">
            <v>0</v>
          </cell>
          <cell r="R147">
            <v>0.38141809290953432</v>
          </cell>
          <cell r="S147">
            <v>6.356968215158898</v>
          </cell>
          <cell r="V147">
            <v>110430</v>
          </cell>
          <cell r="W147">
            <v>130878</v>
          </cell>
          <cell r="X147">
            <v>0</v>
          </cell>
          <cell r="Y147">
            <v>0</v>
          </cell>
          <cell r="Z147">
            <v>0</v>
          </cell>
          <cell r="AA147">
            <v>0</v>
          </cell>
          <cell r="AB147">
            <v>0</v>
          </cell>
          <cell r="AC147">
            <v>0</v>
          </cell>
          <cell r="AD147">
            <v>0</v>
          </cell>
          <cell r="AE147">
            <v>0</v>
          </cell>
          <cell r="AG147">
            <v>0</v>
          </cell>
          <cell r="AK147">
            <v>20448</v>
          </cell>
          <cell r="AL147">
            <v>18.516707416462918</v>
          </cell>
          <cell r="AM147">
            <v>12.159739201304021</v>
          </cell>
          <cell r="AO147">
            <v>17580.141466640649</v>
          </cell>
          <cell r="AP147">
            <v>26076</v>
          </cell>
          <cell r="AQ147">
            <v>0</v>
          </cell>
          <cell r="AR147">
            <v>0</v>
          </cell>
          <cell r="AS147">
            <v>0</v>
          </cell>
          <cell r="AT147">
            <v>0</v>
          </cell>
          <cell r="AU147">
            <v>0</v>
          </cell>
          <cell r="AV147">
            <v>0</v>
          </cell>
          <cell r="AW147">
            <v>0</v>
          </cell>
          <cell r="AX147">
            <v>0</v>
          </cell>
          <cell r="AZ147">
            <v>0</v>
          </cell>
          <cell r="BD147">
            <v>8495.858533359351</v>
          </cell>
          <cell r="BE147">
            <v>48.326451465027986</v>
          </cell>
          <cell r="BH147">
            <v>92849.858533359351</v>
          </cell>
          <cell r="BI147">
            <v>104802</v>
          </cell>
          <cell r="BJ147">
            <v>0</v>
          </cell>
          <cell r="BK147">
            <v>0</v>
          </cell>
          <cell r="BL147">
            <v>0</v>
          </cell>
          <cell r="BM147">
            <v>0</v>
          </cell>
          <cell r="BN147">
            <v>0</v>
          </cell>
          <cell r="BO147">
            <v>0</v>
          </cell>
          <cell r="BP147">
            <v>0</v>
          </cell>
          <cell r="BQ147">
            <v>0</v>
          </cell>
          <cell r="BR147">
            <v>0</v>
          </cell>
          <cell r="BS147">
            <v>0</v>
          </cell>
          <cell r="BT147">
            <v>0</v>
          </cell>
          <cell r="BU147">
            <v>0</v>
          </cell>
          <cell r="BW147">
            <v>11952.141466640649</v>
          </cell>
          <cell r="BX147">
            <v>12.872546771136385</v>
          </cell>
          <cell r="BZ147">
            <v>-138</v>
          </cell>
        </row>
        <row r="148">
          <cell r="A148">
            <v>139</v>
          </cell>
          <cell r="B148" t="str">
            <v>HOPKINTON</v>
          </cell>
          <cell r="C148">
            <v>8</v>
          </cell>
          <cell r="D148">
            <v>8.0474547299823715</v>
          </cell>
          <cell r="E148">
            <v>0</v>
          </cell>
          <cell r="F148">
            <v>0</v>
          </cell>
          <cell r="G148">
            <v>0</v>
          </cell>
          <cell r="H148">
            <v>0</v>
          </cell>
          <cell r="I148">
            <v>0</v>
          </cell>
          <cell r="J148">
            <v>0</v>
          </cell>
          <cell r="K148">
            <v>0</v>
          </cell>
          <cell r="L148">
            <v>0</v>
          </cell>
          <cell r="M148">
            <v>0</v>
          </cell>
          <cell r="N148">
            <v>0</v>
          </cell>
          <cell r="R148">
            <v>4.7454729982371546E-2</v>
          </cell>
          <cell r="S148">
            <v>0.59318412477964433</v>
          </cell>
          <cell r="V148">
            <v>124912</v>
          </cell>
          <cell r="W148">
            <v>133893</v>
          </cell>
          <cell r="X148">
            <v>0</v>
          </cell>
          <cell r="Y148">
            <v>0</v>
          </cell>
          <cell r="Z148">
            <v>0</v>
          </cell>
          <cell r="AA148">
            <v>0</v>
          </cell>
          <cell r="AB148">
            <v>0</v>
          </cell>
          <cell r="AC148">
            <v>0</v>
          </cell>
          <cell r="AD148">
            <v>0</v>
          </cell>
          <cell r="AE148">
            <v>0</v>
          </cell>
          <cell r="AG148">
            <v>0</v>
          </cell>
          <cell r="AK148">
            <v>8981</v>
          </cell>
          <cell r="AL148">
            <v>7.1898616626104861</v>
          </cell>
          <cell r="AM148">
            <v>6.5966775378308418</v>
          </cell>
          <cell r="AO148">
            <v>7500.2372420595966</v>
          </cell>
          <cell r="AP148">
            <v>16485</v>
          </cell>
          <cell r="AQ148">
            <v>0</v>
          </cell>
          <cell r="AR148">
            <v>0</v>
          </cell>
          <cell r="AS148">
            <v>0</v>
          </cell>
          <cell r="AT148">
            <v>0</v>
          </cell>
          <cell r="AU148">
            <v>0</v>
          </cell>
          <cell r="AV148">
            <v>0</v>
          </cell>
          <cell r="AW148">
            <v>0</v>
          </cell>
          <cell r="AX148">
            <v>0</v>
          </cell>
          <cell r="AZ148">
            <v>0</v>
          </cell>
          <cell r="BD148">
            <v>8984.7627579404034</v>
          </cell>
          <cell r="BE148">
            <v>119.7930474459652</v>
          </cell>
          <cell r="BH148">
            <v>117411.76275794041</v>
          </cell>
          <cell r="BI148">
            <v>117408</v>
          </cell>
          <cell r="BJ148">
            <v>0</v>
          </cell>
          <cell r="BK148">
            <v>0</v>
          </cell>
          <cell r="BL148">
            <v>0</v>
          </cell>
          <cell r="BM148">
            <v>0</v>
          </cell>
          <cell r="BN148">
            <v>0</v>
          </cell>
          <cell r="BO148">
            <v>0</v>
          </cell>
          <cell r="BP148">
            <v>0</v>
          </cell>
          <cell r="BQ148">
            <v>0</v>
          </cell>
          <cell r="BR148">
            <v>0</v>
          </cell>
          <cell r="BS148">
            <v>0</v>
          </cell>
          <cell r="BT148">
            <v>0</v>
          </cell>
          <cell r="BU148">
            <v>0</v>
          </cell>
          <cell r="BW148">
            <v>-3.7627579404070275</v>
          </cell>
          <cell r="BX148">
            <v>-3.204753810026606E-3</v>
          </cell>
          <cell r="BZ148">
            <v>-139</v>
          </cell>
        </row>
        <row r="149">
          <cell r="A149">
            <v>140</v>
          </cell>
          <cell r="B149" t="str">
            <v>HUBBARDSTON</v>
          </cell>
          <cell r="C149">
            <v>0</v>
          </cell>
          <cell r="D149">
            <v>0</v>
          </cell>
          <cell r="E149">
            <v>0</v>
          </cell>
          <cell r="F149">
            <v>0</v>
          </cell>
          <cell r="G149">
            <v>0</v>
          </cell>
          <cell r="H149">
            <v>0</v>
          </cell>
          <cell r="I149">
            <v>0</v>
          </cell>
          <cell r="J149">
            <v>0</v>
          </cell>
          <cell r="K149">
            <v>0</v>
          </cell>
          <cell r="L149">
            <v>0</v>
          </cell>
          <cell r="M149">
            <v>0</v>
          </cell>
          <cell r="N149">
            <v>0</v>
          </cell>
          <cell r="R149">
            <v>0</v>
          </cell>
          <cell r="S149" t="str">
            <v>--</v>
          </cell>
          <cell r="V149">
            <v>0</v>
          </cell>
          <cell r="W149">
            <v>0</v>
          </cell>
          <cell r="X149">
            <v>0</v>
          </cell>
          <cell r="Y149">
            <v>0</v>
          </cell>
          <cell r="Z149">
            <v>0</v>
          </cell>
          <cell r="AA149">
            <v>0</v>
          </cell>
          <cell r="AB149">
            <v>0</v>
          </cell>
          <cell r="AC149">
            <v>0</v>
          </cell>
          <cell r="AD149">
            <v>0</v>
          </cell>
          <cell r="AE149">
            <v>0</v>
          </cell>
          <cell r="AG149">
            <v>0</v>
          </cell>
          <cell r="AK149">
            <v>0</v>
          </cell>
          <cell r="AL149" t="str">
            <v>--</v>
          </cell>
          <cell r="AM149" t="str">
            <v>--</v>
          </cell>
          <cell r="AO149">
            <v>0</v>
          </cell>
          <cell r="AP149">
            <v>0</v>
          </cell>
          <cell r="AQ149">
            <v>0</v>
          </cell>
          <cell r="AR149">
            <v>0</v>
          </cell>
          <cell r="AS149">
            <v>0</v>
          </cell>
          <cell r="AT149">
            <v>0</v>
          </cell>
          <cell r="AU149">
            <v>0</v>
          </cell>
          <cell r="AV149">
            <v>0</v>
          </cell>
          <cell r="AW149">
            <v>0</v>
          </cell>
          <cell r="AX149">
            <v>0</v>
          </cell>
          <cell r="AZ149">
            <v>0</v>
          </cell>
          <cell r="BD149">
            <v>0</v>
          </cell>
          <cell r="BE149" t="str">
            <v>--</v>
          </cell>
          <cell r="BH149">
            <v>0</v>
          </cell>
          <cell r="BI149">
            <v>0</v>
          </cell>
          <cell r="BJ149">
            <v>0</v>
          </cell>
          <cell r="BK149">
            <v>0</v>
          </cell>
          <cell r="BL149">
            <v>0</v>
          </cell>
          <cell r="BM149">
            <v>0</v>
          </cell>
          <cell r="BN149">
            <v>0</v>
          </cell>
          <cell r="BO149">
            <v>0</v>
          </cell>
          <cell r="BP149">
            <v>0</v>
          </cell>
          <cell r="BQ149">
            <v>0</v>
          </cell>
          <cell r="BR149">
            <v>0</v>
          </cell>
          <cell r="BS149">
            <v>0</v>
          </cell>
          <cell r="BT149">
            <v>0</v>
          </cell>
          <cell r="BU149">
            <v>0</v>
          </cell>
          <cell r="BW149">
            <v>0</v>
          </cell>
          <cell r="BX149" t="str">
            <v>--</v>
          </cell>
          <cell r="BZ149">
            <v>-140</v>
          </cell>
        </row>
        <row r="150">
          <cell r="A150">
            <v>141</v>
          </cell>
          <cell r="B150" t="str">
            <v>HUDSON</v>
          </cell>
          <cell r="C150">
            <v>197</v>
          </cell>
          <cell r="D150">
            <v>197.380310880829</v>
          </cell>
          <cell r="E150">
            <v>0</v>
          </cell>
          <cell r="F150">
            <v>0</v>
          </cell>
          <cell r="G150">
            <v>0</v>
          </cell>
          <cell r="H150">
            <v>0</v>
          </cell>
          <cell r="I150">
            <v>0</v>
          </cell>
          <cell r="J150">
            <v>0</v>
          </cell>
          <cell r="K150">
            <v>0</v>
          </cell>
          <cell r="L150">
            <v>0</v>
          </cell>
          <cell r="M150">
            <v>0</v>
          </cell>
          <cell r="N150">
            <v>0</v>
          </cell>
          <cell r="R150">
            <v>0.38031088082900055</v>
          </cell>
          <cell r="S150">
            <v>0.19305120854264946</v>
          </cell>
          <cell r="V150">
            <v>3541369</v>
          </cell>
          <cell r="W150">
            <v>3847852</v>
          </cell>
          <cell r="X150">
            <v>0</v>
          </cell>
          <cell r="Y150">
            <v>0</v>
          </cell>
          <cell r="Z150">
            <v>0</v>
          </cell>
          <cell r="AA150">
            <v>0</v>
          </cell>
          <cell r="AB150">
            <v>0</v>
          </cell>
          <cell r="AC150">
            <v>0</v>
          </cell>
          <cell r="AD150">
            <v>0</v>
          </cell>
          <cell r="AE150">
            <v>0</v>
          </cell>
          <cell r="AG150">
            <v>0</v>
          </cell>
          <cell r="AK150">
            <v>306483</v>
          </cell>
          <cell r="AL150">
            <v>8.6543650209848231</v>
          </cell>
          <cell r="AM150">
            <v>8.4613138124421745</v>
          </cell>
          <cell r="AO150">
            <v>1246213.8428098746</v>
          </cell>
          <cell r="AP150">
            <v>897232.49319829233</v>
          </cell>
          <cell r="AQ150">
            <v>0</v>
          </cell>
          <cell r="AR150">
            <v>0</v>
          </cell>
          <cell r="AS150">
            <v>0</v>
          </cell>
          <cell r="AT150">
            <v>0</v>
          </cell>
          <cell r="AU150">
            <v>0</v>
          </cell>
          <cell r="AV150">
            <v>0</v>
          </cell>
          <cell r="AW150">
            <v>0</v>
          </cell>
          <cell r="AX150">
            <v>0</v>
          </cell>
          <cell r="AZ150">
            <v>0</v>
          </cell>
          <cell r="BD150">
            <v>-348981.34961158223</v>
          </cell>
          <cell r="BE150">
            <v>-28.003327970159908</v>
          </cell>
          <cell r="BH150">
            <v>2295155.1571901254</v>
          </cell>
          <cell r="BI150">
            <v>2950619.5068017077</v>
          </cell>
          <cell r="BJ150">
            <v>0</v>
          </cell>
          <cell r="BK150">
            <v>0</v>
          </cell>
          <cell r="BL150">
            <v>0</v>
          </cell>
          <cell r="BM150">
            <v>0</v>
          </cell>
          <cell r="BN150">
            <v>0</v>
          </cell>
          <cell r="BO150">
            <v>0</v>
          </cell>
          <cell r="BP150">
            <v>0</v>
          </cell>
          <cell r="BQ150">
            <v>0</v>
          </cell>
          <cell r="BR150">
            <v>0</v>
          </cell>
          <cell r="BS150">
            <v>0</v>
          </cell>
          <cell r="BT150">
            <v>0</v>
          </cell>
          <cell r="BU150">
            <v>0</v>
          </cell>
          <cell r="BW150">
            <v>655464.34961158223</v>
          </cell>
          <cell r="BX150">
            <v>28.558607358556245</v>
          </cell>
          <cell r="BZ150">
            <v>-141</v>
          </cell>
        </row>
        <row r="151">
          <cell r="A151">
            <v>142</v>
          </cell>
          <cell r="B151" t="str">
            <v>HULL</v>
          </cell>
          <cell r="C151">
            <v>18</v>
          </cell>
          <cell r="D151">
            <v>18.428571428571427</v>
          </cell>
          <cell r="E151">
            <v>0</v>
          </cell>
          <cell r="F151">
            <v>0</v>
          </cell>
          <cell r="G151">
            <v>0</v>
          </cell>
          <cell r="H151">
            <v>0</v>
          </cell>
          <cell r="I151">
            <v>0</v>
          </cell>
          <cell r="J151">
            <v>0</v>
          </cell>
          <cell r="K151">
            <v>0</v>
          </cell>
          <cell r="L151">
            <v>0</v>
          </cell>
          <cell r="M151">
            <v>0</v>
          </cell>
          <cell r="N151">
            <v>0</v>
          </cell>
          <cell r="R151">
            <v>0.42857142857142705</v>
          </cell>
          <cell r="S151">
            <v>2.3809523809523725</v>
          </cell>
          <cell r="V151">
            <v>390672</v>
          </cell>
          <cell r="W151">
            <v>433810</v>
          </cell>
          <cell r="X151">
            <v>0</v>
          </cell>
          <cell r="Y151">
            <v>0</v>
          </cell>
          <cell r="Z151">
            <v>0</v>
          </cell>
          <cell r="AA151">
            <v>0</v>
          </cell>
          <cell r="AB151">
            <v>0</v>
          </cell>
          <cell r="AC151">
            <v>0</v>
          </cell>
          <cell r="AD151">
            <v>0</v>
          </cell>
          <cell r="AE151">
            <v>0</v>
          </cell>
          <cell r="AG151">
            <v>0</v>
          </cell>
          <cell r="AK151">
            <v>43138</v>
          </cell>
          <cell r="AL151">
            <v>11.04199942662898</v>
          </cell>
          <cell r="AM151">
            <v>8.6610470456766073</v>
          </cell>
          <cell r="AO151">
            <v>16884</v>
          </cell>
          <cell r="AP151">
            <v>60022</v>
          </cell>
          <cell r="AQ151">
            <v>0</v>
          </cell>
          <cell r="AR151">
            <v>0</v>
          </cell>
          <cell r="AS151">
            <v>0</v>
          </cell>
          <cell r="AT151">
            <v>0</v>
          </cell>
          <cell r="AU151">
            <v>0</v>
          </cell>
          <cell r="AV151">
            <v>0</v>
          </cell>
          <cell r="AW151">
            <v>0</v>
          </cell>
          <cell r="AX151">
            <v>0</v>
          </cell>
          <cell r="AZ151">
            <v>0</v>
          </cell>
          <cell r="BD151">
            <v>43138</v>
          </cell>
          <cell r="BE151">
            <v>255.4963278843876</v>
          </cell>
          <cell r="BH151">
            <v>373788</v>
          </cell>
          <cell r="BI151">
            <v>373788</v>
          </cell>
          <cell r="BJ151">
            <v>0</v>
          </cell>
          <cell r="BK151">
            <v>0</v>
          </cell>
          <cell r="BL151">
            <v>0</v>
          </cell>
          <cell r="BM151">
            <v>0</v>
          </cell>
          <cell r="BN151">
            <v>0</v>
          </cell>
          <cell r="BO151">
            <v>0</v>
          </cell>
          <cell r="BP151">
            <v>0</v>
          </cell>
          <cell r="BQ151">
            <v>0</v>
          </cell>
          <cell r="BR151">
            <v>0</v>
          </cell>
          <cell r="BS151">
            <v>0</v>
          </cell>
          <cell r="BT151">
            <v>0</v>
          </cell>
          <cell r="BU151">
            <v>0</v>
          </cell>
          <cell r="BW151">
            <v>0</v>
          </cell>
          <cell r="BX151">
            <v>0</v>
          </cell>
          <cell r="BZ151">
            <v>-142</v>
          </cell>
        </row>
        <row r="152">
          <cell r="A152">
            <v>143</v>
          </cell>
          <cell r="B152" t="str">
            <v>HUNTINGTON</v>
          </cell>
          <cell r="C152">
            <v>0</v>
          </cell>
          <cell r="D152">
            <v>0</v>
          </cell>
          <cell r="E152">
            <v>0</v>
          </cell>
          <cell r="F152">
            <v>0</v>
          </cell>
          <cell r="G152">
            <v>0</v>
          </cell>
          <cell r="H152">
            <v>0</v>
          </cell>
          <cell r="I152">
            <v>0</v>
          </cell>
          <cell r="J152">
            <v>0</v>
          </cell>
          <cell r="K152">
            <v>0</v>
          </cell>
          <cell r="L152">
            <v>0</v>
          </cell>
          <cell r="M152">
            <v>0</v>
          </cell>
          <cell r="N152">
            <v>0</v>
          </cell>
          <cell r="R152">
            <v>0</v>
          </cell>
          <cell r="S152" t="str">
            <v>--</v>
          </cell>
          <cell r="V152">
            <v>0</v>
          </cell>
          <cell r="W152">
            <v>0</v>
          </cell>
          <cell r="X152">
            <v>0</v>
          </cell>
          <cell r="Y152">
            <v>0</v>
          </cell>
          <cell r="Z152">
            <v>0</v>
          </cell>
          <cell r="AA152">
            <v>0</v>
          </cell>
          <cell r="AB152">
            <v>0</v>
          </cell>
          <cell r="AC152">
            <v>0</v>
          </cell>
          <cell r="AD152">
            <v>0</v>
          </cell>
          <cell r="AE152">
            <v>0</v>
          </cell>
          <cell r="AG152">
            <v>0</v>
          </cell>
          <cell r="AK152">
            <v>0</v>
          </cell>
          <cell r="AL152" t="str">
            <v>--</v>
          </cell>
          <cell r="AM152" t="str">
            <v>--</v>
          </cell>
          <cell r="AO152">
            <v>0</v>
          </cell>
          <cell r="AP152">
            <v>0</v>
          </cell>
          <cell r="AQ152">
            <v>0</v>
          </cell>
          <cell r="AR152">
            <v>0</v>
          </cell>
          <cell r="AS152">
            <v>0</v>
          </cell>
          <cell r="AT152">
            <v>0</v>
          </cell>
          <cell r="AU152">
            <v>0</v>
          </cell>
          <cell r="AV152">
            <v>0</v>
          </cell>
          <cell r="AW152">
            <v>0</v>
          </cell>
          <cell r="AX152">
            <v>0</v>
          </cell>
          <cell r="AZ152">
            <v>0</v>
          </cell>
          <cell r="BD152">
            <v>0</v>
          </cell>
          <cell r="BE152" t="str">
            <v>--</v>
          </cell>
          <cell r="BH152">
            <v>0</v>
          </cell>
          <cell r="BI152">
            <v>0</v>
          </cell>
          <cell r="BJ152">
            <v>0</v>
          </cell>
          <cell r="BK152">
            <v>0</v>
          </cell>
          <cell r="BL152">
            <v>0</v>
          </cell>
          <cell r="BM152">
            <v>0</v>
          </cell>
          <cell r="BN152">
            <v>0</v>
          </cell>
          <cell r="BO152">
            <v>0</v>
          </cell>
          <cell r="BP152">
            <v>0</v>
          </cell>
          <cell r="BQ152">
            <v>0</v>
          </cell>
          <cell r="BR152">
            <v>0</v>
          </cell>
          <cell r="BS152">
            <v>0</v>
          </cell>
          <cell r="BT152">
            <v>0</v>
          </cell>
          <cell r="BU152">
            <v>0</v>
          </cell>
          <cell r="BW152">
            <v>0</v>
          </cell>
          <cell r="BX152" t="str">
            <v>--</v>
          </cell>
          <cell r="BZ152">
            <v>-143</v>
          </cell>
        </row>
        <row r="153">
          <cell r="A153">
            <v>144</v>
          </cell>
          <cell r="B153" t="str">
            <v>IPSWICH</v>
          </cell>
          <cell r="C153">
            <v>0</v>
          </cell>
          <cell r="D153">
            <v>0</v>
          </cell>
          <cell r="E153">
            <v>0</v>
          </cell>
          <cell r="F153">
            <v>0</v>
          </cell>
          <cell r="G153">
            <v>0</v>
          </cell>
          <cell r="H153">
            <v>0</v>
          </cell>
          <cell r="I153">
            <v>0</v>
          </cell>
          <cell r="J153">
            <v>0</v>
          </cell>
          <cell r="K153">
            <v>0</v>
          </cell>
          <cell r="L153">
            <v>0</v>
          </cell>
          <cell r="M153">
            <v>0</v>
          </cell>
          <cell r="N153">
            <v>0</v>
          </cell>
          <cell r="R153">
            <v>0</v>
          </cell>
          <cell r="S153" t="str">
            <v>--</v>
          </cell>
          <cell r="V153">
            <v>0</v>
          </cell>
          <cell r="W153">
            <v>0</v>
          </cell>
          <cell r="X153">
            <v>0</v>
          </cell>
          <cell r="Y153">
            <v>0</v>
          </cell>
          <cell r="Z153">
            <v>0</v>
          </cell>
          <cell r="AA153">
            <v>0</v>
          </cell>
          <cell r="AB153">
            <v>0</v>
          </cell>
          <cell r="AC153">
            <v>0</v>
          </cell>
          <cell r="AD153">
            <v>0</v>
          </cell>
          <cell r="AE153">
            <v>0</v>
          </cell>
          <cell r="AG153">
            <v>0</v>
          </cell>
          <cell r="AK153">
            <v>0</v>
          </cell>
          <cell r="AL153" t="str">
            <v>--</v>
          </cell>
          <cell r="AM153" t="str">
            <v>--</v>
          </cell>
          <cell r="AO153">
            <v>0</v>
          </cell>
          <cell r="AP153">
            <v>0</v>
          </cell>
          <cell r="AQ153">
            <v>0</v>
          </cell>
          <cell r="AR153">
            <v>0</v>
          </cell>
          <cell r="AS153">
            <v>0</v>
          </cell>
          <cell r="AT153">
            <v>0</v>
          </cell>
          <cell r="AU153">
            <v>0</v>
          </cell>
          <cell r="AV153">
            <v>0</v>
          </cell>
          <cell r="AW153">
            <v>0</v>
          </cell>
          <cell r="AX153">
            <v>0</v>
          </cell>
          <cell r="AZ153">
            <v>0</v>
          </cell>
          <cell r="BD153">
            <v>0</v>
          </cell>
          <cell r="BE153" t="str">
            <v>--</v>
          </cell>
          <cell r="BH153">
            <v>0</v>
          </cell>
          <cell r="BI153">
            <v>0</v>
          </cell>
          <cell r="BJ153">
            <v>0</v>
          </cell>
          <cell r="BK153">
            <v>0</v>
          </cell>
          <cell r="BL153">
            <v>0</v>
          </cell>
          <cell r="BM153">
            <v>0</v>
          </cell>
          <cell r="BN153">
            <v>0</v>
          </cell>
          <cell r="BO153">
            <v>0</v>
          </cell>
          <cell r="BP153">
            <v>0</v>
          </cell>
          <cell r="BQ153">
            <v>0</v>
          </cell>
          <cell r="BR153">
            <v>0</v>
          </cell>
          <cell r="BS153">
            <v>0</v>
          </cell>
          <cell r="BT153">
            <v>0</v>
          </cell>
          <cell r="BU153">
            <v>0</v>
          </cell>
          <cell r="BW153">
            <v>0</v>
          </cell>
          <cell r="BX153" t="str">
            <v>--</v>
          </cell>
          <cell r="BZ153">
            <v>-144</v>
          </cell>
        </row>
        <row r="154">
          <cell r="A154">
            <v>145</v>
          </cell>
          <cell r="B154" t="str">
            <v>KINGSTON</v>
          </cell>
          <cell r="C154">
            <v>19</v>
          </cell>
          <cell r="D154">
            <v>20.080879680116325</v>
          </cell>
          <cell r="E154">
            <v>0</v>
          </cell>
          <cell r="F154">
            <v>0</v>
          </cell>
          <cell r="G154">
            <v>0</v>
          </cell>
          <cell r="H154">
            <v>0</v>
          </cell>
          <cell r="I154">
            <v>0</v>
          </cell>
          <cell r="J154">
            <v>0</v>
          </cell>
          <cell r="K154">
            <v>0</v>
          </cell>
          <cell r="L154">
            <v>0</v>
          </cell>
          <cell r="M154">
            <v>0</v>
          </cell>
          <cell r="N154">
            <v>0</v>
          </cell>
          <cell r="R154">
            <v>1.0808796801163254</v>
          </cell>
          <cell r="S154">
            <v>5.6888404216648647</v>
          </cell>
          <cell r="V154">
            <v>271187</v>
          </cell>
          <cell r="W154">
            <v>302017</v>
          </cell>
          <cell r="X154">
            <v>0</v>
          </cell>
          <cell r="Y154">
            <v>0</v>
          </cell>
          <cell r="Z154">
            <v>0</v>
          </cell>
          <cell r="AA154">
            <v>0</v>
          </cell>
          <cell r="AB154">
            <v>0</v>
          </cell>
          <cell r="AC154">
            <v>0</v>
          </cell>
          <cell r="AD154">
            <v>0</v>
          </cell>
          <cell r="AE154">
            <v>0</v>
          </cell>
          <cell r="AG154">
            <v>0</v>
          </cell>
          <cell r="AK154">
            <v>30830</v>
          </cell>
          <cell r="AL154">
            <v>11.368539052388194</v>
          </cell>
          <cell r="AM154">
            <v>5.6796986307233288</v>
          </cell>
          <cell r="AO154">
            <v>68655.131071252137</v>
          </cell>
          <cell r="AP154">
            <v>70904.959014199732</v>
          </cell>
          <cell r="AQ154">
            <v>0</v>
          </cell>
          <cell r="AR154">
            <v>0</v>
          </cell>
          <cell r="AS154">
            <v>0</v>
          </cell>
          <cell r="AT154">
            <v>0</v>
          </cell>
          <cell r="AU154">
            <v>0</v>
          </cell>
          <cell r="AV154">
            <v>0</v>
          </cell>
          <cell r="AW154">
            <v>0</v>
          </cell>
          <cell r="AX154">
            <v>0</v>
          </cell>
          <cell r="AZ154">
            <v>0</v>
          </cell>
          <cell r="BD154">
            <v>2249.8279429475951</v>
          </cell>
          <cell r="BE154">
            <v>3.2769989771233021</v>
          </cell>
          <cell r="BH154">
            <v>202531.86892874786</v>
          </cell>
          <cell r="BI154">
            <v>231112.04098580027</v>
          </cell>
          <cell r="BJ154">
            <v>0</v>
          </cell>
          <cell r="BK154">
            <v>0</v>
          </cell>
          <cell r="BL154">
            <v>0</v>
          </cell>
          <cell r="BM154">
            <v>0</v>
          </cell>
          <cell r="BN154">
            <v>0</v>
          </cell>
          <cell r="BO154">
            <v>0</v>
          </cell>
          <cell r="BP154">
            <v>0</v>
          </cell>
          <cell r="BQ154">
            <v>0</v>
          </cell>
          <cell r="BR154">
            <v>0</v>
          </cell>
          <cell r="BS154">
            <v>0</v>
          </cell>
          <cell r="BT154">
            <v>0</v>
          </cell>
          <cell r="BU154">
            <v>0</v>
          </cell>
          <cell r="BW154">
            <v>28580.172057052405</v>
          </cell>
          <cell r="BX154">
            <v>14.111444390565087</v>
          </cell>
          <cell r="BZ154">
            <v>-145</v>
          </cell>
        </row>
        <row r="155">
          <cell r="A155">
            <v>146</v>
          </cell>
          <cell r="B155" t="str">
            <v>LAKEVILLE</v>
          </cell>
          <cell r="C155">
            <v>0</v>
          </cell>
          <cell r="D155">
            <v>0</v>
          </cell>
          <cell r="E155">
            <v>0</v>
          </cell>
          <cell r="F155">
            <v>0</v>
          </cell>
          <cell r="G155">
            <v>0</v>
          </cell>
          <cell r="H155">
            <v>0</v>
          </cell>
          <cell r="I155">
            <v>0</v>
          </cell>
          <cell r="J155">
            <v>0</v>
          </cell>
          <cell r="K155">
            <v>0</v>
          </cell>
          <cell r="L155">
            <v>0</v>
          </cell>
          <cell r="M155">
            <v>0</v>
          </cell>
          <cell r="N155">
            <v>0</v>
          </cell>
          <cell r="R155">
            <v>0</v>
          </cell>
          <cell r="S155" t="str">
            <v>--</v>
          </cell>
          <cell r="V155">
            <v>0</v>
          </cell>
          <cell r="W155">
            <v>0</v>
          </cell>
          <cell r="X155">
            <v>0</v>
          </cell>
          <cell r="Y155">
            <v>0</v>
          </cell>
          <cell r="Z155">
            <v>0</v>
          </cell>
          <cell r="AA155">
            <v>0</v>
          </cell>
          <cell r="AB155">
            <v>0</v>
          </cell>
          <cell r="AC155">
            <v>0</v>
          </cell>
          <cell r="AD155">
            <v>0</v>
          </cell>
          <cell r="AE155">
            <v>0</v>
          </cell>
          <cell r="AG155">
            <v>0</v>
          </cell>
          <cell r="AK155">
            <v>0</v>
          </cell>
          <cell r="AL155" t="str">
            <v>--</v>
          </cell>
          <cell r="AM155" t="str">
            <v>--</v>
          </cell>
          <cell r="AO155">
            <v>0</v>
          </cell>
          <cell r="AP155">
            <v>0</v>
          </cell>
          <cell r="AQ155">
            <v>0</v>
          </cell>
          <cell r="AR155">
            <v>0</v>
          </cell>
          <cell r="AS155">
            <v>0</v>
          </cell>
          <cell r="AT155">
            <v>0</v>
          </cell>
          <cell r="AU155">
            <v>0</v>
          </cell>
          <cell r="AV155">
            <v>0</v>
          </cell>
          <cell r="AW155">
            <v>0</v>
          </cell>
          <cell r="AX155">
            <v>0</v>
          </cell>
          <cell r="AZ155">
            <v>0</v>
          </cell>
          <cell r="BD155">
            <v>0</v>
          </cell>
          <cell r="BE155" t="str">
            <v>--</v>
          </cell>
          <cell r="BH155">
            <v>0</v>
          </cell>
          <cell r="BI155">
            <v>0</v>
          </cell>
          <cell r="BJ155">
            <v>0</v>
          </cell>
          <cell r="BK155">
            <v>0</v>
          </cell>
          <cell r="BL155">
            <v>0</v>
          </cell>
          <cell r="BM155">
            <v>0</v>
          </cell>
          <cell r="BN155">
            <v>0</v>
          </cell>
          <cell r="BO155">
            <v>0</v>
          </cell>
          <cell r="BP155">
            <v>0</v>
          </cell>
          <cell r="BQ155">
            <v>0</v>
          </cell>
          <cell r="BR155">
            <v>0</v>
          </cell>
          <cell r="BS155">
            <v>0</v>
          </cell>
          <cell r="BT155">
            <v>0</v>
          </cell>
          <cell r="BU155">
            <v>0</v>
          </cell>
          <cell r="BW155">
            <v>0</v>
          </cell>
          <cell r="BX155" t="str">
            <v>--</v>
          </cell>
          <cell r="BZ155">
            <v>-146</v>
          </cell>
        </row>
        <row r="156">
          <cell r="A156">
            <v>147</v>
          </cell>
          <cell r="B156" t="str">
            <v>LANCASTER</v>
          </cell>
          <cell r="C156">
            <v>0</v>
          </cell>
          <cell r="D156">
            <v>0</v>
          </cell>
          <cell r="E156">
            <v>0</v>
          </cell>
          <cell r="F156">
            <v>0</v>
          </cell>
          <cell r="G156">
            <v>0</v>
          </cell>
          <cell r="H156">
            <v>0</v>
          </cell>
          <cell r="I156">
            <v>0</v>
          </cell>
          <cell r="J156">
            <v>0</v>
          </cell>
          <cell r="K156">
            <v>0</v>
          </cell>
          <cell r="L156">
            <v>0</v>
          </cell>
          <cell r="M156">
            <v>0</v>
          </cell>
          <cell r="N156">
            <v>0</v>
          </cell>
          <cell r="R156">
            <v>0</v>
          </cell>
          <cell r="S156" t="str">
            <v>--</v>
          </cell>
          <cell r="V156">
            <v>0</v>
          </cell>
          <cell r="W156">
            <v>0</v>
          </cell>
          <cell r="X156">
            <v>0</v>
          </cell>
          <cell r="Y156">
            <v>0</v>
          </cell>
          <cell r="Z156">
            <v>0</v>
          </cell>
          <cell r="AA156">
            <v>0</v>
          </cell>
          <cell r="AB156">
            <v>0</v>
          </cell>
          <cell r="AC156">
            <v>0</v>
          </cell>
          <cell r="AD156">
            <v>0</v>
          </cell>
          <cell r="AE156">
            <v>0</v>
          </cell>
          <cell r="AG156">
            <v>0</v>
          </cell>
          <cell r="AK156">
            <v>0</v>
          </cell>
          <cell r="AL156" t="str">
            <v>--</v>
          </cell>
          <cell r="AM156" t="str">
            <v>--</v>
          </cell>
          <cell r="AO156">
            <v>0</v>
          </cell>
          <cell r="AP156">
            <v>0</v>
          </cell>
          <cell r="AQ156">
            <v>0</v>
          </cell>
          <cell r="AR156">
            <v>0</v>
          </cell>
          <cell r="AS156">
            <v>0</v>
          </cell>
          <cell r="AT156">
            <v>0</v>
          </cell>
          <cell r="AU156">
            <v>0</v>
          </cell>
          <cell r="AV156">
            <v>0</v>
          </cell>
          <cell r="AW156">
            <v>0</v>
          </cell>
          <cell r="AX156">
            <v>0</v>
          </cell>
          <cell r="AZ156">
            <v>0</v>
          </cell>
          <cell r="BD156">
            <v>0</v>
          </cell>
          <cell r="BE156" t="str">
            <v>--</v>
          </cell>
          <cell r="BH156">
            <v>0</v>
          </cell>
          <cell r="BI156">
            <v>0</v>
          </cell>
          <cell r="BJ156">
            <v>0</v>
          </cell>
          <cell r="BK156">
            <v>0</v>
          </cell>
          <cell r="BL156">
            <v>0</v>
          </cell>
          <cell r="BM156">
            <v>0</v>
          </cell>
          <cell r="BN156">
            <v>0</v>
          </cell>
          <cell r="BO156">
            <v>0</v>
          </cell>
          <cell r="BP156">
            <v>0</v>
          </cell>
          <cell r="BQ156">
            <v>0</v>
          </cell>
          <cell r="BR156">
            <v>0</v>
          </cell>
          <cell r="BS156">
            <v>0</v>
          </cell>
          <cell r="BT156">
            <v>0</v>
          </cell>
          <cell r="BU156">
            <v>0</v>
          </cell>
          <cell r="BW156">
            <v>0</v>
          </cell>
          <cell r="BX156" t="str">
            <v>--</v>
          </cell>
          <cell r="BZ156">
            <v>-147</v>
          </cell>
        </row>
        <row r="157">
          <cell r="A157">
            <v>148</v>
          </cell>
          <cell r="B157" t="str">
            <v>LANESBOROUGH</v>
          </cell>
          <cell r="C157">
            <v>0</v>
          </cell>
          <cell r="D157">
            <v>0</v>
          </cell>
          <cell r="E157">
            <v>0</v>
          </cell>
          <cell r="F157">
            <v>0</v>
          </cell>
          <cell r="G157">
            <v>0</v>
          </cell>
          <cell r="H157">
            <v>0</v>
          </cell>
          <cell r="I157">
            <v>0</v>
          </cell>
          <cell r="J157">
            <v>0</v>
          </cell>
          <cell r="K157">
            <v>0</v>
          </cell>
          <cell r="L157">
            <v>0</v>
          </cell>
          <cell r="M157">
            <v>0</v>
          </cell>
          <cell r="N157">
            <v>0</v>
          </cell>
          <cell r="R157">
            <v>0</v>
          </cell>
          <cell r="S157" t="str">
            <v>--</v>
          </cell>
          <cell r="V157">
            <v>0</v>
          </cell>
          <cell r="W157">
            <v>0</v>
          </cell>
          <cell r="X157">
            <v>0</v>
          </cell>
          <cell r="Y157">
            <v>0</v>
          </cell>
          <cell r="Z157">
            <v>0</v>
          </cell>
          <cell r="AA157">
            <v>0</v>
          </cell>
          <cell r="AB157">
            <v>0</v>
          </cell>
          <cell r="AC157">
            <v>0</v>
          </cell>
          <cell r="AD157">
            <v>0</v>
          </cell>
          <cell r="AE157">
            <v>0</v>
          </cell>
          <cell r="AG157">
            <v>0</v>
          </cell>
          <cell r="AK157">
            <v>0</v>
          </cell>
          <cell r="AL157" t="str">
            <v>--</v>
          </cell>
          <cell r="AM157" t="str">
            <v>--</v>
          </cell>
          <cell r="AO157">
            <v>0</v>
          </cell>
          <cell r="AP157">
            <v>0</v>
          </cell>
          <cell r="AQ157">
            <v>0</v>
          </cell>
          <cell r="AR157">
            <v>0</v>
          </cell>
          <cell r="AS157">
            <v>0</v>
          </cell>
          <cell r="AT157">
            <v>0</v>
          </cell>
          <cell r="AU157">
            <v>0</v>
          </cell>
          <cell r="AV157">
            <v>0</v>
          </cell>
          <cell r="AW157">
            <v>0</v>
          </cell>
          <cell r="AX157">
            <v>0</v>
          </cell>
          <cell r="AZ157">
            <v>0</v>
          </cell>
          <cell r="BD157">
            <v>0</v>
          </cell>
          <cell r="BE157" t="str">
            <v>--</v>
          </cell>
          <cell r="BH157">
            <v>0</v>
          </cell>
          <cell r="BI157">
            <v>0</v>
          </cell>
          <cell r="BJ157">
            <v>0</v>
          </cell>
          <cell r="BK157">
            <v>0</v>
          </cell>
          <cell r="BL157">
            <v>0</v>
          </cell>
          <cell r="BM157">
            <v>0</v>
          </cell>
          <cell r="BN157">
            <v>0</v>
          </cell>
          <cell r="BO157">
            <v>0</v>
          </cell>
          <cell r="BP157">
            <v>0</v>
          </cell>
          <cell r="BQ157">
            <v>0</v>
          </cell>
          <cell r="BR157">
            <v>0</v>
          </cell>
          <cell r="BS157">
            <v>0</v>
          </cell>
          <cell r="BT157">
            <v>0</v>
          </cell>
          <cell r="BU157">
            <v>0</v>
          </cell>
          <cell r="BW157">
            <v>0</v>
          </cell>
          <cell r="BX157" t="str">
            <v>--</v>
          </cell>
          <cell r="BZ157">
            <v>-148</v>
          </cell>
        </row>
        <row r="158">
          <cell r="A158">
            <v>149</v>
          </cell>
          <cell r="B158" t="str">
            <v>LAWRENCE</v>
          </cell>
          <cell r="C158">
            <v>1928</v>
          </cell>
          <cell r="D158">
            <v>2024.4347116951392</v>
          </cell>
          <cell r="E158">
            <v>0</v>
          </cell>
          <cell r="F158">
            <v>0</v>
          </cell>
          <cell r="G158">
            <v>0</v>
          </cell>
          <cell r="H158">
            <v>0</v>
          </cell>
          <cell r="I158">
            <v>0</v>
          </cell>
          <cell r="J158">
            <v>0</v>
          </cell>
          <cell r="K158">
            <v>0</v>
          </cell>
          <cell r="L158">
            <v>0</v>
          </cell>
          <cell r="M158">
            <v>0</v>
          </cell>
          <cell r="N158">
            <v>0</v>
          </cell>
          <cell r="R158">
            <v>96.434711695139185</v>
          </cell>
          <cell r="S158">
            <v>5.0018003991254778</v>
          </cell>
          <cell r="V158">
            <v>33002561</v>
          </cell>
          <cell r="W158">
            <v>36973950</v>
          </cell>
          <cell r="X158">
            <v>0</v>
          </cell>
          <cell r="Y158">
            <v>0</v>
          </cell>
          <cell r="Z158">
            <v>0</v>
          </cell>
          <cell r="AA158">
            <v>0</v>
          </cell>
          <cell r="AB158">
            <v>0</v>
          </cell>
          <cell r="AC158">
            <v>0</v>
          </cell>
          <cell r="AD158">
            <v>0</v>
          </cell>
          <cell r="AE158">
            <v>0</v>
          </cell>
          <cell r="AG158">
            <v>0</v>
          </cell>
          <cell r="AK158">
            <v>3971389</v>
          </cell>
          <cell r="AL158">
            <v>12.03357824260971</v>
          </cell>
          <cell r="AM158">
            <v>7.0317778434842326</v>
          </cell>
          <cell r="AO158">
            <v>5958115.1318673454</v>
          </cell>
          <cell r="AP158">
            <v>8481168.2363759056</v>
          </cell>
          <cell r="AQ158">
            <v>0</v>
          </cell>
          <cell r="AR158">
            <v>0</v>
          </cell>
          <cell r="AS158">
            <v>0</v>
          </cell>
          <cell r="AT158">
            <v>0</v>
          </cell>
          <cell r="AU158">
            <v>0</v>
          </cell>
          <cell r="AV158">
            <v>0</v>
          </cell>
          <cell r="AW158">
            <v>0</v>
          </cell>
          <cell r="AX158">
            <v>0</v>
          </cell>
          <cell r="AZ158">
            <v>0</v>
          </cell>
          <cell r="BD158">
            <v>2523053.1045085602</v>
          </cell>
          <cell r="BE158">
            <v>42.346497989168675</v>
          </cell>
          <cell r="BH158">
            <v>27044445.868132655</v>
          </cell>
          <cell r="BI158">
            <v>28492781.763624094</v>
          </cell>
          <cell r="BJ158">
            <v>0</v>
          </cell>
          <cell r="BK158">
            <v>0</v>
          </cell>
          <cell r="BL158">
            <v>0</v>
          </cell>
          <cell r="BM158">
            <v>0</v>
          </cell>
          <cell r="BN158">
            <v>0</v>
          </cell>
          <cell r="BO158">
            <v>0</v>
          </cell>
          <cell r="BP158">
            <v>0</v>
          </cell>
          <cell r="BQ158">
            <v>0</v>
          </cell>
          <cell r="BR158">
            <v>0</v>
          </cell>
          <cell r="BS158">
            <v>0</v>
          </cell>
          <cell r="BT158">
            <v>0</v>
          </cell>
          <cell r="BU158">
            <v>0</v>
          </cell>
          <cell r="BW158">
            <v>1448335.8954914398</v>
          </cell>
          <cell r="BX158">
            <v>5.3553912790576419</v>
          </cell>
          <cell r="BZ158">
            <v>-149</v>
          </cell>
        </row>
        <row r="159">
          <cell r="A159">
            <v>150</v>
          </cell>
          <cell r="B159" t="str">
            <v>LEE</v>
          </cell>
          <cell r="C159">
            <v>0</v>
          </cell>
          <cell r="D159">
            <v>0</v>
          </cell>
          <cell r="E159">
            <v>0</v>
          </cell>
          <cell r="F159">
            <v>0</v>
          </cell>
          <cell r="G159">
            <v>0</v>
          </cell>
          <cell r="H159">
            <v>0</v>
          </cell>
          <cell r="I159">
            <v>0</v>
          </cell>
          <cell r="J159">
            <v>0</v>
          </cell>
          <cell r="K159">
            <v>0</v>
          </cell>
          <cell r="L159">
            <v>0</v>
          </cell>
          <cell r="M159">
            <v>0</v>
          </cell>
          <cell r="N159">
            <v>0</v>
          </cell>
          <cell r="R159">
            <v>0</v>
          </cell>
          <cell r="S159" t="str">
            <v>--</v>
          </cell>
          <cell r="V159">
            <v>0</v>
          </cell>
          <cell r="W159">
            <v>0</v>
          </cell>
          <cell r="X159">
            <v>0</v>
          </cell>
          <cell r="Y159">
            <v>0</v>
          </cell>
          <cell r="Z159">
            <v>0</v>
          </cell>
          <cell r="AA159">
            <v>0</v>
          </cell>
          <cell r="AB159">
            <v>0</v>
          </cell>
          <cell r="AC159">
            <v>0</v>
          </cell>
          <cell r="AD159">
            <v>0</v>
          </cell>
          <cell r="AE159">
            <v>0</v>
          </cell>
          <cell r="AG159">
            <v>0</v>
          </cell>
          <cell r="AK159">
            <v>0</v>
          </cell>
          <cell r="AL159" t="str">
            <v>--</v>
          </cell>
          <cell r="AM159" t="str">
            <v>--</v>
          </cell>
          <cell r="AO159">
            <v>0</v>
          </cell>
          <cell r="AP159">
            <v>0</v>
          </cell>
          <cell r="AQ159">
            <v>0</v>
          </cell>
          <cell r="AR159">
            <v>0</v>
          </cell>
          <cell r="AS159">
            <v>0</v>
          </cell>
          <cell r="AT159">
            <v>0</v>
          </cell>
          <cell r="AU159">
            <v>0</v>
          </cell>
          <cell r="AV159">
            <v>0</v>
          </cell>
          <cell r="AW159">
            <v>0</v>
          </cell>
          <cell r="AX159">
            <v>0</v>
          </cell>
          <cell r="AZ159">
            <v>0</v>
          </cell>
          <cell r="BD159">
            <v>0</v>
          </cell>
          <cell r="BE159" t="str">
            <v>--</v>
          </cell>
          <cell r="BH159">
            <v>0</v>
          </cell>
          <cell r="BI159">
            <v>0</v>
          </cell>
          <cell r="BJ159">
            <v>0</v>
          </cell>
          <cell r="BK159">
            <v>0</v>
          </cell>
          <cell r="BL159">
            <v>0</v>
          </cell>
          <cell r="BM159">
            <v>0</v>
          </cell>
          <cell r="BN159">
            <v>0</v>
          </cell>
          <cell r="BO159">
            <v>0</v>
          </cell>
          <cell r="BP159">
            <v>0</v>
          </cell>
          <cell r="BQ159">
            <v>0</v>
          </cell>
          <cell r="BR159">
            <v>0</v>
          </cell>
          <cell r="BS159">
            <v>0</v>
          </cell>
          <cell r="BT159">
            <v>0</v>
          </cell>
          <cell r="BU159">
            <v>0</v>
          </cell>
          <cell r="BW159">
            <v>0</v>
          </cell>
          <cell r="BX159" t="str">
            <v>--</v>
          </cell>
          <cell r="BZ159">
            <v>-150</v>
          </cell>
        </row>
        <row r="160">
          <cell r="A160">
            <v>151</v>
          </cell>
          <cell r="B160" t="str">
            <v>LEICESTER</v>
          </cell>
          <cell r="C160">
            <v>22</v>
          </cell>
          <cell r="D160">
            <v>22.404899403874811</v>
          </cell>
          <cell r="E160">
            <v>0</v>
          </cell>
          <cell r="F160">
            <v>0</v>
          </cell>
          <cell r="G160">
            <v>0</v>
          </cell>
          <cell r="H160">
            <v>0</v>
          </cell>
          <cell r="I160">
            <v>0</v>
          </cell>
          <cell r="J160">
            <v>0</v>
          </cell>
          <cell r="K160">
            <v>0</v>
          </cell>
          <cell r="L160">
            <v>0</v>
          </cell>
          <cell r="M160">
            <v>0</v>
          </cell>
          <cell r="N160">
            <v>0</v>
          </cell>
          <cell r="R160">
            <v>0.40489940387481127</v>
          </cell>
          <cell r="S160">
            <v>1.8404518357945987</v>
          </cell>
          <cell r="V160">
            <v>351957</v>
          </cell>
          <cell r="W160">
            <v>398044</v>
          </cell>
          <cell r="X160">
            <v>0</v>
          </cell>
          <cell r="Y160">
            <v>0</v>
          </cell>
          <cell r="Z160">
            <v>0</v>
          </cell>
          <cell r="AA160">
            <v>0</v>
          </cell>
          <cell r="AB160">
            <v>0</v>
          </cell>
          <cell r="AC160">
            <v>0</v>
          </cell>
          <cell r="AD160">
            <v>0</v>
          </cell>
          <cell r="AE160">
            <v>0</v>
          </cell>
          <cell r="AG160">
            <v>0</v>
          </cell>
          <cell r="AK160">
            <v>46087</v>
          </cell>
          <cell r="AL160">
            <v>13.094497339163592</v>
          </cell>
          <cell r="AM160">
            <v>11.254045503368992</v>
          </cell>
          <cell r="AO160">
            <v>75001.322054550081</v>
          </cell>
          <cell r="AP160">
            <v>66709</v>
          </cell>
          <cell r="AQ160">
            <v>0</v>
          </cell>
          <cell r="AR160">
            <v>0</v>
          </cell>
          <cell r="AS160">
            <v>0</v>
          </cell>
          <cell r="AT160">
            <v>0</v>
          </cell>
          <cell r="AU160">
            <v>0</v>
          </cell>
          <cell r="AV160">
            <v>0</v>
          </cell>
          <cell r="AW160">
            <v>0</v>
          </cell>
          <cell r="AX160">
            <v>0</v>
          </cell>
          <cell r="AZ160">
            <v>0</v>
          </cell>
          <cell r="BD160">
            <v>-8292.3220545500808</v>
          </cell>
          <cell r="BE160">
            <v>-11.056234513464835</v>
          </cell>
          <cell r="BH160">
            <v>276955.67794544995</v>
          </cell>
          <cell r="BI160">
            <v>331335</v>
          </cell>
          <cell r="BJ160">
            <v>0</v>
          </cell>
          <cell r="BK160">
            <v>0</v>
          </cell>
          <cell r="BL160">
            <v>0</v>
          </cell>
          <cell r="BM160">
            <v>0</v>
          </cell>
          <cell r="BN160">
            <v>0</v>
          </cell>
          <cell r="BO160">
            <v>0</v>
          </cell>
          <cell r="BP160">
            <v>0</v>
          </cell>
          <cell r="BQ160">
            <v>0</v>
          </cell>
          <cell r="BR160">
            <v>0</v>
          </cell>
          <cell r="BS160">
            <v>0</v>
          </cell>
          <cell r="BT160">
            <v>0</v>
          </cell>
          <cell r="BU160">
            <v>0</v>
          </cell>
          <cell r="BW160">
            <v>54379.322054550052</v>
          </cell>
          <cell r="BX160">
            <v>19.634665899595948</v>
          </cell>
          <cell r="BZ160">
            <v>-151</v>
          </cell>
        </row>
        <row r="161">
          <cell r="A161">
            <v>152</v>
          </cell>
          <cell r="B161" t="str">
            <v>LENOX</v>
          </cell>
          <cell r="C161">
            <v>0</v>
          </cell>
          <cell r="D161">
            <v>0</v>
          </cell>
          <cell r="E161">
            <v>0</v>
          </cell>
          <cell r="F161">
            <v>0</v>
          </cell>
          <cell r="G161">
            <v>0</v>
          </cell>
          <cell r="H161">
            <v>0</v>
          </cell>
          <cell r="I161">
            <v>0</v>
          </cell>
          <cell r="J161">
            <v>0</v>
          </cell>
          <cell r="K161">
            <v>0</v>
          </cell>
          <cell r="L161">
            <v>0</v>
          </cell>
          <cell r="M161">
            <v>0</v>
          </cell>
          <cell r="N161">
            <v>0</v>
          </cell>
          <cell r="R161">
            <v>0</v>
          </cell>
          <cell r="S161" t="str">
            <v>--</v>
          </cell>
          <cell r="V161">
            <v>0</v>
          </cell>
          <cell r="W161">
            <v>0</v>
          </cell>
          <cell r="X161">
            <v>0</v>
          </cell>
          <cell r="Y161">
            <v>0</v>
          </cell>
          <cell r="Z161">
            <v>0</v>
          </cell>
          <cell r="AA161">
            <v>0</v>
          </cell>
          <cell r="AB161">
            <v>0</v>
          </cell>
          <cell r="AC161">
            <v>0</v>
          </cell>
          <cell r="AD161">
            <v>0</v>
          </cell>
          <cell r="AE161">
            <v>0</v>
          </cell>
          <cell r="AG161">
            <v>0</v>
          </cell>
          <cell r="AK161">
            <v>0</v>
          </cell>
          <cell r="AL161" t="str">
            <v>--</v>
          </cell>
          <cell r="AM161" t="str">
            <v>--</v>
          </cell>
          <cell r="AO161">
            <v>-5.3018541470364653</v>
          </cell>
          <cell r="AP161">
            <v>0</v>
          </cell>
          <cell r="AQ161">
            <v>0</v>
          </cell>
          <cell r="AR161">
            <v>0</v>
          </cell>
          <cell r="AS161">
            <v>0</v>
          </cell>
          <cell r="AT161">
            <v>0</v>
          </cell>
          <cell r="AU161">
            <v>0</v>
          </cell>
          <cell r="AV161">
            <v>0</v>
          </cell>
          <cell r="AW161">
            <v>0</v>
          </cell>
          <cell r="AX161">
            <v>0</v>
          </cell>
          <cell r="AZ161">
            <v>0</v>
          </cell>
          <cell r="BD161">
            <v>5.3018541470364653</v>
          </cell>
          <cell r="BE161">
            <v>-100</v>
          </cell>
          <cell r="BH161">
            <v>5.3018541470364653</v>
          </cell>
          <cell r="BI161">
            <v>0</v>
          </cell>
          <cell r="BJ161">
            <v>0</v>
          </cell>
          <cell r="BK161">
            <v>0</v>
          </cell>
          <cell r="BL161">
            <v>0</v>
          </cell>
          <cell r="BM161">
            <v>0</v>
          </cell>
          <cell r="BN161">
            <v>0</v>
          </cell>
          <cell r="BO161">
            <v>0</v>
          </cell>
          <cell r="BP161">
            <v>0</v>
          </cell>
          <cell r="BQ161">
            <v>0</v>
          </cell>
          <cell r="BR161">
            <v>0</v>
          </cell>
          <cell r="BS161">
            <v>0</v>
          </cell>
          <cell r="BT161">
            <v>0</v>
          </cell>
          <cell r="BU161">
            <v>0</v>
          </cell>
          <cell r="BW161">
            <v>-5.3018541470364653</v>
          </cell>
          <cell r="BX161">
            <v>-100</v>
          </cell>
          <cell r="BZ161">
            <v>-152</v>
          </cell>
        </row>
        <row r="162">
          <cell r="A162">
            <v>153</v>
          </cell>
          <cell r="B162" t="str">
            <v>LEOMINSTER</v>
          </cell>
          <cell r="C162">
            <v>91</v>
          </cell>
          <cell r="D162">
            <v>98.14804297924303</v>
          </cell>
          <cell r="E162">
            <v>0</v>
          </cell>
          <cell r="F162">
            <v>0</v>
          </cell>
          <cell r="G162">
            <v>0</v>
          </cell>
          <cell r="H162">
            <v>0</v>
          </cell>
          <cell r="I162">
            <v>0</v>
          </cell>
          <cell r="J162">
            <v>0</v>
          </cell>
          <cell r="K162">
            <v>0</v>
          </cell>
          <cell r="L162">
            <v>0</v>
          </cell>
          <cell r="M162">
            <v>0</v>
          </cell>
          <cell r="N162">
            <v>0</v>
          </cell>
          <cell r="R162">
            <v>7.14804297924303</v>
          </cell>
          <cell r="S162">
            <v>7.8549922848824449</v>
          </cell>
          <cell r="V162">
            <v>1150115</v>
          </cell>
          <cell r="W162">
            <v>1391140</v>
          </cell>
          <cell r="X162">
            <v>0</v>
          </cell>
          <cell r="Y162">
            <v>0</v>
          </cell>
          <cell r="Z162">
            <v>0</v>
          </cell>
          <cell r="AA162">
            <v>0</v>
          </cell>
          <cell r="AB162">
            <v>0</v>
          </cell>
          <cell r="AC162">
            <v>0</v>
          </cell>
          <cell r="AD162">
            <v>0</v>
          </cell>
          <cell r="AE162">
            <v>0</v>
          </cell>
          <cell r="AG162">
            <v>0</v>
          </cell>
          <cell r="AK162">
            <v>241025</v>
          </cell>
          <cell r="AL162">
            <v>20.956599992174695</v>
          </cell>
          <cell r="AM162">
            <v>13.101607707292249</v>
          </cell>
          <cell r="AO162">
            <v>196921.37948601073</v>
          </cell>
          <cell r="AP162">
            <v>360663.80102810159</v>
          </cell>
          <cell r="AQ162">
            <v>0</v>
          </cell>
          <cell r="AR162">
            <v>0</v>
          </cell>
          <cell r="AS162">
            <v>0</v>
          </cell>
          <cell r="AT162">
            <v>0</v>
          </cell>
          <cell r="AU162">
            <v>0</v>
          </cell>
          <cell r="AV162">
            <v>0</v>
          </cell>
          <cell r="AW162">
            <v>0</v>
          </cell>
          <cell r="AX162">
            <v>0</v>
          </cell>
          <cell r="AZ162">
            <v>0</v>
          </cell>
          <cell r="BD162">
            <v>163742.42154209086</v>
          </cell>
          <cell r="BE162">
            <v>83.151165185557275</v>
          </cell>
          <cell r="BH162">
            <v>953193.62051398924</v>
          </cell>
          <cell r="BI162">
            <v>1030476.1989718984</v>
          </cell>
          <cell r="BJ162">
            <v>0</v>
          </cell>
          <cell r="BK162">
            <v>0</v>
          </cell>
          <cell r="BL162">
            <v>0</v>
          </cell>
          <cell r="BM162">
            <v>0</v>
          </cell>
          <cell r="BN162">
            <v>0</v>
          </cell>
          <cell r="BO162">
            <v>0</v>
          </cell>
          <cell r="BP162">
            <v>0</v>
          </cell>
          <cell r="BQ162">
            <v>0</v>
          </cell>
          <cell r="BR162">
            <v>0</v>
          </cell>
          <cell r="BS162">
            <v>0</v>
          </cell>
          <cell r="BT162">
            <v>0</v>
          </cell>
          <cell r="BU162">
            <v>0</v>
          </cell>
          <cell r="BW162">
            <v>77282.578457909171</v>
          </cell>
          <cell r="BX162">
            <v>8.1077523804907727</v>
          </cell>
          <cell r="BZ162">
            <v>-153</v>
          </cell>
        </row>
        <row r="163">
          <cell r="A163">
            <v>154</v>
          </cell>
          <cell r="B163" t="str">
            <v>LEVERETT</v>
          </cell>
          <cell r="C163">
            <v>2</v>
          </cell>
          <cell r="D163">
            <v>2.0419580419580416</v>
          </cell>
          <cell r="E163">
            <v>0</v>
          </cell>
          <cell r="F163">
            <v>0</v>
          </cell>
          <cell r="G163">
            <v>0</v>
          </cell>
          <cell r="H163">
            <v>0</v>
          </cell>
          <cell r="I163">
            <v>0</v>
          </cell>
          <cell r="J163">
            <v>0</v>
          </cell>
          <cell r="K163">
            <v>0</v>
          </cell>
          <cell r="L163">
            <v>0</v>
          </cell>
          <cell r="M163">
            <v>0</v>
          </cell>
          <cell r="N163">
            <v>0</v>
          </cell>
          <cell r="R163">
            <v>4.1958041958041647E-2</v>
          </cell>
          <cell r="S163">
            <v>2.0979020979020824</v>
          </cell>
          <cell r="V163">
            <v>47246</v>
          </cell>
          <cell r="W163">
            <v>49448</v>
          </cell>
          <cell r="X163">
            <v>0</v>
          </cell>
          <cell r="Y163">
            <v>0</v>
          </cell>
          <cell r="Z163">
            <v>0</v>
          </cell>
          <cell r="AA163">
            <v>0</v>
          </cell>
          <cell r="AB163">
            <v>0</v>
          </cell>
          <cell r="AC163">
            <v>0</v>
          </cell>
          <cell r="AD163">
            <v>0</v>
          </cell>
          <cell r="AE163">
            <v>0</v>
          </cell>
          <cell r="AG163">
            <v>0</v>
          </cell>
          <cell r="AK163">
            <v>2202</v>
          </cell>
          <cell r="AL163">
            <v>4.6607120179485984</v>
          </cell>
          <cell r="AM163">
            <v>2.562809920046516</v>
          </cell>
          <cell r="AO163">
            <v>3620.8322181119629</v>
          </cell>
          <cell r="AP163">
            <v>5080.6594240706563</v>
          </cell>
          <cell r="AQ163">
            <v>0</v>
          </cell>
          <cell r="AR163">
            <v>0</v>
          </cell>
          <cell r="AS163">
            <v>0</v>
          </cell>
          <cell r="AT163">
            <v>0</v>
          </cell>
          <cell r="AU163">
            <v>0</v>
          </cell>
          <cell r="AV163">
            <v>0</v>
          </cell>
          <cell r="AW163">
            <v>0</v>
          </cell>
          <cell r="AX163">
            <v>0</v>
          </cell>
          <cell r="AZ163">
            <v>0</v>
          </cell>
          <cell r="BD163">
            <v>1459.8272059586934</v>
          </cell>
          <cell r="BE163">
            <v>40.317449636478919</v>
          </cell>
          <cell r="BH163">
            <v>43625.167781888034</v>
          </cell>
          <cell r="BI163">
            <v>44367.340575929346</v>
          </cell>
          <cell r="BJ163">
            <v>0</v>
          </cell>
          <cell r="BK163">
            <v>0</v>
          </cell>
          <cell r="BL163">
            <v>0</v>
          </cell>
          <cell r="BM163">
            <v>0</v>
          </cell>
          <cell r="BN163">
            <v>0</v>
          </cell>
          <cell r="BO163">
            <v>0</v>
          </cell>
          <cell r="BP163">
            <v>0</v>
          </cell>
          <cell r="BQ163">
            <v>0</v>
          </cell>
          <cell r="BR163">
            <v>0</v>
          </cell>
          <cell r="BS163">
            <v>0</v>
          </cell>
          <cell r="BT163">
            <v>0</v>
          </cell>
          <cell r="BU163">
            <v>0</v>
          </cell>
          <cell r="BW163">
            <v>742.17279404131114</v>
          </cell>
          <cell r="BX163">
            <v>1.7012491453372469</v>
          </cell>
          <cell r="BZ163">
            <v>-154</v>
          </cell>
        </row>
        <row r="164">
          <cell r="A164">
            <v>155</v>
          </cell>
          <cell r="B164" t="str">
            <v>LEXINGTON</v>
          </cell>
          <cell r="C164">
            <v>7</v>
          </cell>
          <cell r="D164">
            <v>7.3688763023768624</v>
          </cell>
          <cell r="E164">
            <v>0</v>
          </cell>
          <cell r="F164">
            <v>0</v>
          </cell>
          <cell r="G164">
            <v>0</v>
          </cell>
          <cell r="H164">
            <v>0</v>
          </cell>
          <cell r="I164">
            <v>0</v>
          </cell>
          <cell r="J164">
            <v>0</v>
          </cell>
          <cell r="K164">
            <v>0</v>
          </cell>
          <cell r="L164">
            <v>0</v>
          </cell>
          <cell r="M164">
            <v>0</v>
          </cell>
          <cell r="N164">
            <v>0</v>
          </cell>
          <cell r="R164">
            <v>0.36887630237686242</v>
          </cell>
          <cell r="S164">
            <v>5.2696614625266092</v>
          </cell>
          <cell r="V164">
            <v>142860</v>
          </cell>
          <cell r="W164">
            <v>169987</v>
          </cell>
          <cell r="X164">
            <v>0</v>
          </cell>
          <cell r="Y164">
            <v>0</v>
          </cell>
          <cell r="Z164">
            <v>0</v>
          </cell>
          <cell r="AA164">
            <v>0</v>
          </cell>
          <cell r="AB164">
            <v>0</v>
          </cell>
          <cell r="AC164">
            <v>0</v>
          </cell>
          <cell r="AD164">
            <v>0</v>
          </cell>
          <cell r="AE164">
            <v>0</v>
          </cell>
          <cell r="AG164">
            <v>0</v>
          </cell>
          <cell r="AK164">
            <v>27127</v>
          </cell>
          <cell r="AL164">
            <v>18.988520229595409</v>
          </cell>
          <cell r="AM164">
            <v>13.718858767068799</v>
          </cell>
          <cell r="AO164">
            <v>81623.604416665257</v>
          </cell>
          <cell r="AP164">
            <v>54959.360496235473</v>
          </cell>
          <cell r="AQ164">
            <v>0</v>
          </cell>
          <cell r="AR164">
            <v>0</v>
          </cell>
          <cell r="AS164">
            <v>0</v>
          </cell>
          <cell r="AT164">
            <v>0</v>
          </cell>
          <cell r="AU164">
            <v>0</v>
          </cell>
          <cell r="AV164">
            <v>0</v>
          </cell>
          <cell r="AW164">
            <v>0</v>
          </cell>
          <cell r="AX164">
            <v>0</v>
          </cell>
          <cell r="AZ164">
            <v>0</v>
          </cell>
          <cell r="BD164">
            <v>-26664.243920429784</v>
          </cell>
          <cell r="BE164">
            <v>-32.667319840859285</v>
          </cell>
          <cell r="BH164">
            <v>61236.395583334743</v>
          </cell>
          <cell r="BI164">
            <v>115027.63950376453</v>
          </cell>
          <cell r="BJ164">
            <v>0</v>
          </cell>
          <cell r="BK164">
            <v>0</v>
          </cell>
          <cell r="BL164">
            <v>0</v>
          </cell>
          <cell r="BM164">
            <v>0</v>
          </cell>
          <cell r="BN164">
            <v>0</v>
          </cell>
          <cell r="BO164">
            <v>0</v>
          </cell>
          <cell r="BP164">
            <v>0</v>
          </cell>
          <cell r="BQ164">
            <v>0</v>
          </cell>
          <cell r="BR164">
            <v>0</v>
          </cell>
          <cell r="BS164">
            <v>0</v>
          </cell>
          <cell r="BT164">
            <v>0</v>
          </cell>
          <cell r="BU164">
            <v>0</v>
          </cell>
          <cell r="BW164">
            <v>53791.243920429784</v>
          </cell>
          <cell r="BX164">
            <v>87.841949886202755</v>
          </cell>
          <cell r="BZ164">
            <v>-155</v>
          </cell>
        </row>
        <row r="165">
          <cell r="A165">
            <v>156</v>
          </cell>
          <cell r="B165" t="str">
            <v>LEYDEN</v>
          </cell>
          <cell r="C165">
            <v>0</v>
          </cell>
          <cell r="D165">
            <v>0</v>
          </cell>
          <cell r="E165">
            <v>0</v>
          </cell>
          <cell r="F165">
            <v>0</v>
          </cell>
          <cell r="G165">
            <v>0</v>
          </cell>
          <cell r="H165">
            <v>0</v>
          </cell>
          <cell r="I165">
            <v>0</v>
          </cell>
          <cell r="J165">
            <v>0</v>
          </cell>
          <cell r="K165">
            <v>0</v>
          </cell>
          <cell r="L165">
            <v>0</v>
          </cell>
          <cell r="M165">
            <v>0</v>
          </cell>
          <cell r="N165">
            <v>0</v>
          </cell>
          <cell r="R165">
            <v>0</v>
          </cell>
          <cell r="S165" t="str">
            <v>--</v>
          </cell>
          <cell r="V165">
            <v>0</v>
          </cell>
          <cell r="W165">
            <v>0</v>
          </cell>
          <cell r="X165">
            <v>0</v>
          </cell>
          <cell r="Y165">
            <v>0</v>
          </cell>
          <cell r="Z165">
            <v>0</v>
          </cell>
          <cell r="AA165">
            <v>0</v>
          </cell>
          <cell r="AB165">
            <v>0</v>
          </cell>
          <cell r="AC165">
            <v>0</v>
          </cell>
          <cell r="AD165">
            <v>0</v>
          </cell>
          <cell r="AE165">
            <v>0</v>
          </cell>
          <cell r="AG165">
            <v>0</v>
          </cell>
          <cell r="AK165">
            <v>0</v>
          </cell>
          <cell r="AL165" t="str">
            <v>--</v>
          </cell>
          <cell r="AM165" t="str">
            <v>--</v>
          </cell>
          <cell r="AO165">
            <v>0</v>
          </cell>
          <cell r="AP165">
            <v>0</v>
          </cell>
          <cell r="AQ165">
            <v>0</v>
          </cell>
          <cell r="AR165">
            <v>0</v>
          </cell>
          <cell r="AS165">
            <v>0</v>
          </cell>
          <cell r="AT165">
            <v>0</v>
          </cell>
          <cell r="AU165">
            <v>0</v>
          </cell>
          <cell r="AV165">
            <v>0</v>
          </cell>
          <cell r="AW165">
            <v>0</v>
          </cell>
          <cell r="AX165">
            <v>0</v>
          </cell>
          <cell r="AZ165">
            <v>0</v>
          </cell>
          <cell r="BD165">
            <v>0</v>
          </cell>
          <cell r="BE165" t="str">
            <v>--</v>
          </cell>
          <cell r="BH165">
            <v>0</v>
          </cell>
          <cell r="BI165">
            <v>0</v>
          </cell>
          <cell r="BJ165">
            <v>0</v>
          </cell>
          <cell r="BK165">
            <v>0</v>
          </cell>
          <cell r="BL165">
            <v>0</v>
          </cell>
          <cell r="BM165">
            <v>0</v>
          </cell>
          <cell r="BN165">
            <v>0</v>
          </cell>
          <cell r="BO165">
            <v>0</v>
          </cell>
          <cell r="BP165">
            <v>0</v>
          </cell>
          <cell r="BQ165">
            <v>0</v>
          </cell>
          <cell r="BR165">
            <v>0</v>
          </cell>
          <cell r="BS165">
            <v>0</v>
          </cell>
          <cell r="BT165">
            <v>0</v>
          </cell>
          <cell r="BU165">
            <v>0</v>
          </cell>
          <cell r="BW165">
            <v>0</v>
          </cell>
          <cell r="BX165" t="str">
            <v>--</v>
          </cell>
          <cell r="BZ165">
            <v>-156</v>
          </cell>
        </row>
        <row r="166">
          <cell r="A166">
            <v>157</v>
          </cell>
          <cell r="B166" t="str">
            <v>LINCOLN</v>
          </cell>
          <cell r="C166">
            <v>0</v>
          </cell>
          <cell r="D166">
            <v>0</v>
          </cell>
          <cell r="E166">
            <v>0</v>
          </cell>
          <cell r="F166">
            <v>0</v>
          </cell>
          <cell r="G166">
            <v>0</v>
          </cell>
          <cell r="H166">
            <v>0</v>
          </cell>
          <cell r="I166">
            <v>0</v>
          </cell>
          <cell r="J166">
            <v>0</v>
          </cell>
          <cell r="K166">
            <v>0</v>
          </cell>
          <cell r="L166">
            <v>0</v>
          </cell>
          <cell r="M166">
            <v>0</v>
          </cell>
          <cell r="N166">
            <v>0</v>
          </cell>
          <cell r="R166">
            <v>0</v>
          </cell>
          <cell r="S166" t="str">
            <v>--</v>
          </cell>
          <cell r="V166">
            <v>0</v>
          </cell>
          <cell r="W166">
            <v>0</v>
          </cell>
          <cell r="X166">
            <v>0</v>
          </cell>
          <cell r="Y166">
            <v>0</v>
          </cell>
          <cell r="Z166">
            <v>0</v>
          </cell>
          <cell r="AA166">
            <v>0</v>
          </cell>
          <cell r="AB166">
            <v>0</v>
          </cell>
          <cell r="AC166">
            <v>0</v>
          </cell>
          <cell r="AD166">
            <v>0</v>
          </cell>
          <cell r="AE166">
            <v>0</v>
          </cell>
          <cell r="AG166">
            <v>0</v>
          </cell>
          <cell r="AK166">
            <v>0</v>
          </cell>
          <cell r="AL166" t="str">
            <v>--</v>
          </cell>
          <cell r="AM166" t="str">
            <v>--</v>
          </cell>
          <cell r="AO166">
            <v>0</v>
          </cell>
          <cell r="AP166">
            <v>0</v>
          </cell>
          <cell r="AQ166">
            <v>0</v>
          </cell>
          <cell r="AR166">
            <v>0</v>
          </cell>
          <cell r="AS166">
            <v>0</v>
          </cell>
          <cell r="AT166">
            <v>0</v>
          </cell>
          <cell r="AU166">
            <v>0</v>
          </cell>
          <cell r="AV166">
            <v>0</v>
          </cell>
          <cell r="AW166">
            <v>0</v>
          </cell>
          <cell r="AX166">
            <v>0</v>
          </cell>
          <cell r="AZ166">
            <v>0</v>
          </cell>
          <cell r="BD166">
            <v>0</v>
          </cell>
          <cell r="BE166" t="str">
            <v>--</v>
          </cell>
          <cell r="BH166">
            <v>0</v>
          </cell>
          <cell r="BI166">
            <v>0</v>
          </cell>
          <cell r="BJ166">
            <v>0</v>
          </cell>
          <cell r="BK166">
            <v>0</v>
          </cell>
          <cell r="BL166">
            <v>0</v>
          </cell>
          <cell r="BM166">
            <v>0</v>
          </cell>
          <cell r="BN166">
            <v>0</v>
          </cell>
          <cell r="BO166">
            <v>0</v>
          </cell>
          <cell r="BP166">
            <v>0</v>
          </cell>
          <cell r="BQ166">
            <v>0</v>
          </cell>
          <cell r="BR166">
            <v>0</v>
          </cell>
          <cell r="BS166">
            <v>0</v>
          </cell>
          <cell r="BT166">
            <v>0</v>
          </cell>
          <cell r="BU166">
            <v>0</v>
          </cell>
          <cell r="BW166">
            <v>0</v>
          </cell>
          <cell r="BX166" t="str">
            <v>--</v>
          </cell>
          <cell r="BZ166">
            <v>-157</v>
          </cell>
        </row>
        <row r="167">
          <cell r="A167">
            <v>158</v>
          </cell>
          <cell r="B167" t="str">
            <v>LITTLETON</v>
          </cell>
          <cell r="C167">
            <v>51</v>
          </cell>
          <cell r="D167">
            <v>52.814507772020718</v>
          </cell>
          <cell r="E167">
            <v>0</v>
          </cell>
          <cell r="F167">
            <v>0</v>
          </cell>
          <cell r="G167">
            <v>0</v>
          </cell>
          <cell r="H167">
            <v>0</v>
          </cell>
          <cell r="I167">
            <v>0</v>
          </cell>
          <cell r="J167">
            <v>0</v>
          </cell>
          <cell r="K167">
            <v>0</v>
          </cell>
          <cell r="L167">
            <v>0</v>
          </cell>
          <cell r="M167">
            <v>0</v>
          </cell>
          <cell r="N167">
            <v>0</v>
          </cell>
          <cell r="R167">
            <v>1.8145077720207183</v>
          </cell>
          <cell r="S167">
            <v>3.5578583765112137</v>
          </cell>
          <cell r="V167">
            <v>935917</v>
          </cell>
          <cell r="W167">
            <v>1052285</v>
          </cell>
          <cell r="X167">
            <v>0</v>
          </cell>
          <cell r="Y167">
            <v>0</v>
          </cell>
          <cell r="Z167">
            <v>0</v>
          </cell>
          <cell r="AA167">
            <v>0</v>
          </cell>
          <cell r="AB167">
            <v>0</v>
          </cell>
          <cell r="AC167">
            <v>0</v>
          </cell>
          <cell r="AD167">
            <v>0</v>
          </cell>
          <cell r="AE167">
            <v>0</v>
          </cell>
          <cell r="AG167">
            <v>0</v>
          </cell>
          <cell r="AK167">
            <v>116368</v>
          </cell>
          <cell r="AL167">
            <v>12.433581182946774</v>
          </cell>
          <cell r="AM167">
            <v>8.8757228064355616</v>
          </cell>
          <cell r="AO167">
            <v>140024</v>
          </cell>
          <cell r="AP167">
            <v>217084.23894014733</v>
          </cell>
          <cell r="AQ167">
            <v>0</v>
          </cell>
          <cell r="AR167">
            <v>0</v>
          </cell>
          <cell r="AS167">
            <v>0</v>
          </cell>
          <cell r="AT167">
            <v>0</v>
          </cell>
          <cell r="AU167">
            <v>0</v>
          </cell>
          <cell r="AV167">
            <v>0</v>
          </cell>
          <cell r="AW167">
            <v>0</v>
          </cell>
          <cell r="AX167">
            <v>0</v>
          </cell>
          <cell r="AZ167">
            <v>0</v>
          </cell>
          <cell r="BD167">
            <v>77060.238940147334</v>
          </cell>
          <cell r="BE167">
            <v>55.03359348407939</v>
          </cell>
          <cell r="BH167">
            <v>795893</v>
          </cell>
          <cell r="BI167">
            <v>835200.76105985267</v>
          </cell>
          <cell r="BJ167">
            <v>0</v>
          </cell>
          <cell r="BK167">
            <v>0</v>
          </cell>
          <cell r="BL167">
            <v>0</v>
          </cell>
          <cell r="BM167">
            <v>0</v>
          </cell>
          <cell r="BN167">
            <v>0</v>
          </cell>
          <cell r="BO167">
            <v>0</v>
          </cell>
          <cell r="BP167">
            <v>0</v>
          </cell>
          <cell r="BQ167">
            <v>0</v>
          </cell>
          <cell r="BR167">
            <v>0</v>
          </cell>
          <cell r="BS167">
            <v>0</v>
          </cell>
          <cell r="BT167">
            <v>0</v>
          </cell>
          <cell r="BU167">
            <v>0</v>
          </cell>
          <cell r="BW167">
            <v>39307.761059852666</v>
          </cell>
          <cell r="BX167">
            <v>4.9388248244239596</v>
          </cell>
          <cell r="BZ167">
            <v>-158</v>
          </cell>
        </row>
        <row r="168">
          <cell r="A168">
            <v>159</v>
          </cell>
          <cell r="B168" t="str">
            <v>LONGMEADOW</v>
          </cell>
          <cell r="C168">
            <v>9</v>
          </cell>
          <cell r="D168">
            <v>9.1982901890735995</v>
          </cell>
          <cell r="E168">
            <v>0</v>
          </cell>
          <cell r="F168">
            <v>0</v>
          </cell>
          <cell r="G168">
            <v>0</v>
          </cell>
          <cell r="H168">
            <v>0</v>
          </cell>
          <cell r="I168">
            <v>0</v>
          </cell>
          <cell r="J168">
            <v>0</v>
          </cell>
          <cell r="K168">
            <v>0</v>
          </cell>
          <cell r="L168">
            <v>0</v>
          </cell>
          <cell r="M168">
            <v>0</v>
          </cell>
          <cell r="N168">
            <v>0</v>
          </cell>
          <cell r="R168">
            <v>0.19829018907359952</v>
          </cell>
          <cell r="S168">
            <v>2.2032243230399873</v>
          </cell>
          <cell r="V168">
            <v>152891</v>
          </cell>
          <cell r="W168">
            <v>171194</v>
          </cell>
          <cell r="X168">
            <v>0</v>
          </cell>
          <cell r="Y168">
            <v>0</v>
          </cell>
          <cell r="Z168">
            <v>0</v>
          </cell>
          <cell r="AA168">
            <v>0</v>
          </cell>
          <cell r="AB168">
            <v>0</v>
          </cell>
          <cell r="AC168">
            <v>0</v>
          </cell>
          <cell r="AD168">
            <v>0</v>
          </cell>
          <cell r="AE168">
            <v>0</v>
          </cell>
          <cell r="AG168">
            <v>0</v>
          </cell>
          <cell r="AK168">
            <v>18303</v>
          </cell>
          <cell r="AL168">
            <v>11.971273652471371</v>
          </cell>
          <cell r="AM168">
            <v>9.7680493294313848</v>
          </cell>
          <cell r="AO168">
            <v>22030</v>
          </cell>
          <cell r="AP168">
            <v>34539.128291917667</v>
          </cell>
          <cell r="AQ168">
            <v>0</v>
          </cell>
          <cell r="AR168">
            <v>0</v>
          </cell>
          <cell r="AS168">
            <v>0</v>
          </cell>
          <cell r="AT168">
            <v>0</v>
          </cell>
          <cell r="AU168">
            <v>0</v>
          </cell>
          <cell r="AV168">
            <v>0</v>
          </cell>
          <cell r="AW168">
            <v>0</v>
          </cell>
          <cell r="AX168">
            <v>0</v>
          </cell>
          <cell r="AZ168">
            <v>0</v>
          </cell>
          <cell r="BD168">
            <v>12509.128291917667</v>
          </cell>
          <cell r="BE168">
            <v>56.782243721823278</v>
          </cell>
          <cell r="BH168">
            <v>130861</v>
          </cell>
          <cell r="BI168">
            <v>136654.87170808233</v>
          </cell>
          <cell r="BJ168">
            <v>0</v>
          </cell>
          <cell r="BK168">
            <v>0</v>
          </cell>
          <cell r="BL168">
            <v>0</v>
          </cell>
          <cell r="BM168">
            <v>0</v>
          </cell>
          <cell r="BN168">
            <v>0</v>
          </cell>
          <cell r="BO168">
            <v>0</v>
          </cell>
          <cell r="BP168">
            <v>0</v>
          </cell>
          <cell r="BQ168">
            <v>0</v>
          </cell>
          <cell r="BR168">
            <v>0</v>
          </cell>
          <cell r="BS168">
            <v>0</v>
          </cell>
          <cell r="BT168">
            <v>0</v>
          </cell>
          <cell r="BU168">
            <v>0</v>
          </cell>
          <cell r="BW168">
            <v>5793.8717080823262</v>
          </cell>
          <cell r="BX168">
            <v>4.4275007130331723</v>
          </cell>
          <cell r="BZ168">
            <v>-159</v>
          </cell>
        </row>
        <row r="169">
          <cell r="A169">
            <v>160</v>
          </cell>
          <cell r="B169" t="str">
            <v>LOWELL</v>
          </cell>
          <cell r="C169">
            <v>2127</v>
          </cell>
          <cell r="D169">
            <v>2241.1519305085799</v>
          </cell>
          <cell r="E169">
            <v>0</v>
          </cell>
          <cell r="F169">
            <v>0</v>
          </cell>
          <cell r="G169">
            <v>0</v>
          </cell>
          <cell r="H169">
            <v>0</v>
          </cell>
          <cell r="I169">
            <v>0</v>
          </cell>
          <cell r="J169">
            <v>0</v>
          </cell>
          <cell r="K169">
            <v>0</v>
          </cell>
          <cell r="L169">
            <v>0</v>
          </cell>
          <cell r="M169">
            <v>0</v>
          </cell>
          <cell r="N169">
            <v>0</v>
          </cell>
          <cell r="R169">
            <v>114.15193050857988</v>
          </cell>
          <cell r="S169">
            <v>5.3668044432806816</v>
          </cell>
          <cell r="V169">
            <v>31606328</v>
          </cell>
          <cell r="W169">
            <v>37089950</v>
          </cell>
          <cell r="X169">
            <v>0</v>
          </cell>
          <cell r="Y169">
            <v>0</v>
          </cell>
          <cell r="Z169">
            <v>0</v>
          </cell>
          <cell r="AA169">
            <v>0</v>
          </cell>
          <cell r="AB169">
            <v>0</v>
          </cell>
          <cell r="AC169">
            <v>0</v>
          </cell>
          <cell r="AD169">
            <v>0</v>
          </cell>
          <cell r="AE169">
            <v>0</v>
          </cell>
          <cell r="AG169">
            <v>0</v>
          </cell>
          <cell r="AK169">
            <v>5483622</v>
          </cell>
          <cell r="AL169">
            <v>17.349759832904343</v>
          </cell>
          <cell r="AM169">
            <v>11.982955389623662</v>
          </cell>
          <cell r="AO169">
            <v>7170124.6452117069</v>
          </cell>
          <cell r="AP169">
            <v>9849002.6079111788</v>
          </cell>
          <cell r="AQ169">
            <v>0</v>
          </cell>
          <cell r="AR169">
            <v>0</v>
          </cell>
          <cell r="AS169">
            <v>0</v>
          </cell>
          <cell r="AT169">
            <v>0</v>
          </cell>
          <cell r="AU169">
            <v>0</v>
          </cell>
          <cell r="AV169">
            <v>0</v>
          </cell>
          <cell r="AW169">
            <v>0</v>
          </cell>
          <cell r="AX169">
            <v>0</v>
          </cell>
          <cell r="AZ169">
            <v>0</v>
          </cell>
          <cell r="BD169">
            <v>2678877.962699472</v>
          </cell>
          <cell r="BE169">
            <v>37.361665176747771</v>
          </cell>
          <cell r="BH169">
            <v>24436203.354788292</v>
          </cell>
          <cell r="BI169">
            <v>27240947.392088823</v>
          </cell>
          <cell r="BJ169">
            <v>0</v>
          </cell>
          <cell r="BK169">
            <v>0</v>
          </cell>
          <cell r="BL169">
            <v>0</v>
          </cell>
          <cell r="BM169">
            <v>0</v>
          </cell>
          <cell r="BN169">
            <v>0</v>
          </cell>
          <cell r="BO169">
            <v>0</v>
          </cell>
          <cell r="BP169">
            <v>0</v>
          </cell>
          <cell r="BQ169">
            <v>0</v>
          </cell>
          <cell r="BR169">
            <v>0</v>
          </cell>
          <cell r="BS169">
            <v>0</v>
          </cell>
          <cell r="BT169">
            <v>0</v>
          </cell>
          <cell r="BU169">
            <v>0</v>
          </cell>
          <cell r="BW169">
            <v>2804744.0373005308</v>
          </cell>
          <cell r="BX169">
            <v>11.477822461118702</v>
          </cell>
          <cell r="BZ169">
            <v>-160</v>
          </cell>
        </row>
        <row r="170">
          <cell r="A170">
            <v>161</v>
          </cell>
          <cell r="B170" t="str">
            <v>LUDLOW</v>
          </cell>
          <cell r="C170">
            <v>18</v>
          </cell>
          <cell r="D170">
            <v>18.33867847637093</v>
          </cell>
          <cell r="E170">
            <v>0</v>
          </cell>
          <cell r="F170">
            <v>0</v>
          </cell>
          <cell r="G170">
            <v>0</v>
          </cell>
          <cell r="H170">
            <v>0</v>
          </cell>
          <cell r="I170">
            <v>0</v>
          </cell>
          <cell r="J170">
            <v>0</v>
          </cell>
          <cell r="K170">
            <v>0</v>
          </cell>
          <cell r="L170">
            <v>0</v>
          </cell>
          <cell r="M170">
            <v>0</v>
          </cell>
          <cell r="N170">
            <v>0</v>
          </cell>
          <cell r="R170">
            <v>0.33867847637093007</v>
          </cell>
          <cell r="S170">
            <v>1.881547090949609</v>
          </cell>
          <cell r="V170">
            <v>348780</v>
          </cell>
          <cell r="W170">
            <v>358876</v>
          </cell>
          <cell r="X170">
            <v>0</v>
          </cell>
          <cell r="Y170">
            <v>0</v>
          </cell>
          <cell r="Z170">
            <v>0</v>
          </cell>
          <cell r="AA170">
            <v>0</v>
          </cell>
          <cell r="AB170">
            <v>0</v>
          </cell>
          <cell r="AC170">
            <v>0</v>
          </cell>
          <cell r="AD170">
            <v>0</v>
          </cell>
          <cell r="AE170">
            <v>0</v>
          </cell>
          <cell r="AG170">
            <v>0</v>
          </cell>
          <cell r="AK170">
            <v>10096</v>
          </cell>
          <cell r="AL170">
            <v>2.8946613911348118</v>
          </cell>
          <cell r="AM170">
            <v>1.0131143001852028</v>
          </cell>
          <cell r="AO170">
            <v>16861.774948918333</v>
          </cell>
          <cell r="AP170">
            <v>26980</v>
          </cell>
          <cell r="AQ170">
            <v>0</v>
          </cell>
          <cell r="AR170">
            <v>0</v>
          </cell>
          <cell r="AS170">
            <v>0</v>
          </cell>
          <cell r="AT170">
            <v>0</v>
          </cell>
          <cell r="AU170">
            <v>0</v>
          </cell>
          <cell r="AV170">
            <v>0</v>
          </cell>
          <cell r="AW170">
            <v>0</v>
          </cell>
          <cell r="AX170">
            <v>0</v>
          </cell>
          <cell r="AZ170">
            <v>0</v>
          </cell>
          <cell r="BD170">
            <v>10118.225051081667</v>
          </cell>
          <cell r="BE170">
            <v>60.006879950267276</v>
          </cell>
          <cell r="BH170">
            <v>331918.22505108168</v>
          </cell>
          <cell r="BI170">
            <v>331896</v>
          </cell>
          <cell r="BJ170">
            <v>0</v>
          </cell>
          <cell r="BK170">
            <v>0</v>
          </cell>
          <cell r="BL170">
            <v>0</v>
          </cell>
          <cell r="BM170">
            <v>0</v>
          </cell>
          <cell r="BN170">
            <v>0</v>
          </cell>
          <cell r="BO170">
            <v>0</v>
          </cell>
          <cell r="BP170">
            <v>0</v>
          </cell>
          <cell r="BQ170">
            <v>0</v>
          </cell>
          <cell r="BR170">
            <v>0</v>
          </cell>
          <cell r="BS170">
            <v>0</v>
          </cell>
          <cell r="BT170">
            <v>0</v>
          </cell>
          <cell r="BU170">
            <v>0</v>
          </cell>
          <cell r="BW170">
            <v>-22.225051081681158</v>
          </cell>
          <cell r="BX170">
            <v>-6.6959417724832271E-3</v>
          </cell>
          <cell r="BZ170">
            <v>-161</v>
          </cell>
        </row>
        <row r="171">
          <cell r="A171">
            <v>162</v>
          </cell>
          <cell r="B171" t="str">
            <v>LUNENBURG</v>
          </cell>
          <cell r="C171">
            <v>28</v>
          </cell>
          <cell r="D171">
            <v>30.38719726510336</v>
          </cell>
          <cell r="E171">
            <v>0</v>
          </cell>
          <cell r="F171">
            <v>0</v>
          </cell>
          <cell r="G171">
            <v>0</v>
          </cell>
          <cell r="H171">
            <v>0</v>
          </cell>
          <cell r="I171">
            <v>0</v>
          </cell>
          <cell r="J171">
            <v>0</v>
          </cell>
          <cell r="K171">
            <v>0</v>
          </cell>
          <cell r="L171">
            <v>0</v>
          </cell>
          <cell r="M171">
            <v>0</v>
          </cell>
          <cell r="N171">
            <v>0</v>
          </cell>
          <cell r="R171">
            <v>2.3871972651033602</v>
          </cell>
          <cell r="S171">
            <v>8.5257045182262949</v>
          </cell>
          <cell r="V171">
            <v>396969</v>
          </cell>
          <cell r="W171">
            <v>493476</v>
          </cell>
          <cell r="X171">
            <v>0</v>
          </cell>
          <cell r="Y171">
            <v>0</v>
          </cell>
          <cell r="Z171">
            <v>0</v>
          </cell>
          <cell r="AA171">
            <v>0</v>
          </cell>
          <cell r="AB171">
            <v>0</v>
          </cell>
          <cell r="AC171">
            <v>0</v>
          </cell>
          <cell r="AD171">
            <v>0</v>
          </cell>
          <cell r="AE171">
            <v>0</v>
          </cell>
          <cell r="AG171">
            <v>0</v>
          </cell>
          <cell r="AK171">
            <v>96507</v>
          </cell>
          <cell r="AL171">
            <v>24.310966347498166</v>
          </cell>
          <cell r="AM171">
            <v>15.785261829271871</v>
          </cell>
          <cell r="AO171">
            <v>67213.155798250664</v>
          </cell>
          <cell r="AP171">
            <v>122771</v>
          </cell>
          <cell r="AQ171">
            <v>0</v>
          </cell>
          <cell r="AR171">
            <v>0</v>
          </cell>
          <cell r="AS171">
            <v>0</v>
          </cell>
          <cell r="AT171">
            <v>0</v>
          </cell>
          <cell r="AU171">
            <v>0</v>
          </cell>
          <cell r="AV171">
            <v>0</v>
          </cell>
          <cell r="AW171">
            <v>0</v>
          </cell>
          <cell r="AX171">
            <v>0</v>
          </cell>
          <cell r="AZ171">
            <v>0</v>
          </cell>
          <cell r="BD171">
            <v>55557.844201749336</v>
          </cell>
          <cell r="BE171">
            <v>82.659181140837504</v>
          </cell>
          <cell r="BH171">
            <v>329755.84420174931</v>
          </cell>
          <cell r="BI171">
            <v>370705</v>
          </cell>
          <cell r="BJ171">
            <v>0</v>
          </cell>
          <cell r="BK171">
            <v>0</v>
          </cell>
          <cell r="BL171">
            <v>0</v>
          </cell>
          <cell r="BM171">
            <v>0</v>
          </cell>
          <cell r="BN171">
            <v>0</v>
          </cell>
          <cell r="BO171">
            <v>0</v>
          </cell>
          <cell r="BP171">
            <v>0</v>
          </cell>
          <cell r="BQ171">
            <v>0</v>
          </cell>
          <cell r="BR171">
            <v>0</v>
          </cell>
          <cell r="BS171">
            <v>0</v>
          </cell>
          <cell r="BT171">
            <v>0</v>
          </cell>
          <cell r="BU171">
            <v>0</v>
          </cell>
          <cell r="BW171">
            <v>40949.155798250693</v>
          </cell>
          <cell r="BX171">
            <v>12.418022763896008</v>
          </cell>
          <cell r="BZ171">
            <v>-162</v>
          </cell>
        </row>
        <row r="172">
          <cell r="A172">
            <v>163</v>
          </cell>
          <cell r="B172" t="str">
            <v>LYNN</v>
          </cell>
          <cell r="C172">
            <v>1870</v>
          </cell>
          <cell r="D172">
            <v>1927.1322930445103</v>
          </cell>
          <cell r="E172">
            <v>0</v>
          </cell>
          <cell r="F172">
            <v>0</v>
          </cell>
          <cell r="G172">
            <v>0</v>
          </cell>
          <cell r="H172">
            <v>0</v>
          </cell>
          <cell r="I172">
            <v>0</v>
          </cell>
          <cell r="J172">
            <v>0</v>
          </cell>
          <cell r="K172">
            <v>0</v>
          </cell>
          <cell r="L172">
            <v>0</v>
          </cell>
          <cell r="M172">
            <v>0</v>
          </cell>
          <cell r="N172">
            <v>0</v>
          </cell>
          <cell r="R172">
            <v>57.132293044510334</v>
          </cell>
          <cell r="S172">
            <v>3.0552028366048312</v>
          </cell>
          <cell r="V172">
            <v>29785650</v>
          </cell>
          <cell r="W172">
            <v>32727241</v>
          </cell>
          <cell r="X172">
            <v>0</v>
          </cell>
          <cell r="Y172">
            <v>0</v>
          </cell>
          <cell r="Z172">
            <v>0</v>
          </cell>
          <cell r="AA172">
            <v>0</v>
          </cell>
          <cell r="AB172">
            <v>0</v>
          </cell>
          <cell r="AC172">
            <v>0</v>
          </cell>
          <cell r="AD172">
            <v>0</v>
          </cell>
          <cell r="AE172">
            <v>0</v>
          </cell>
          <cell r="AG172">
            <v>0</v>
          </cell>
          <cell r="AK172">
            <v>2941591</v>
          </cell>
          <cell r="AL172">
            <v>9.8758663987524198</v>
          </cell>
          <cell r="AM172">
            <v>6.8206635621475886</v>
          </cell>
          <cell r="AO172">
            <v>6542624.0941596432</v>
          </cell>
          <cell r="AP172">
            <v>6687611.3704516226</v>
          </cell>
          <cell r="AQ172">
            <v>0</v>
          </cell>
          <cell r="AR172">
            <v>0</v>
          </cell>
          <cell r="AS172">
            <v>0</v>
          </cell>
          <cell r="AT172">
            <v>0</v>
          </cell>
          <cell r="AU172">
            <v>0</v>
          </cell>
          <cell r="AV172">
            <v>0</v>
          </cell>
          <cell r="AW172">
            <v>0</v>
          </cell>
          <cell r="AX172">
            <v>0</v>
          </cell>
          <cell r="AZ172">
            <v>0</v>
          </cell>
          <cell r="BD172">
            <v>144987.27629197948</v>
          </cell>
          <cell r="BE172">
            <v>2.2160416708244757</v>
          </cell>
          <cell r="BH172">
            <v>23243025.905840356</v>
          </cell>
          <cell r="BI172">
            <v>26039629.629548378</v>
          </cell>
          <cell r="BJ172">
            <v>0</v>
          </cell>
          <cell r="BK172">
            <v>0</v>
          </cell>
          <cell r="BL172">
            <v>0</v>
          </cell>
          <cell r="BM172">
            <v>0</v>
          </cell>
          <cell r="BN172">
            <v>0</v>
          </cell>
          <cell r="BO172">
            <v>0</v>
          </cell>
          <cell r="BP172">
            <v>0</v>
          </cell>
          <cell r="BQ172">
            <v>0</v>
          </cell>
          <cell r="BR172">
            <v>0</v>
          </cell>
          <cell r="BS172">
            <v>0</v>
          </cell>
          <cell r="BT172">
            <v>0</v>
          </cell>
          <cell r="BU172">
            <v>0</v>
          </cell>
          <cell r="BW172">
            <v>2796603.7237080224</v>
          </cell>
          <cell r="BX172">
            <v>12.032012247619228</v>
          </cell>
          <cell r="BZ172">
            <v>-163</v>
          </cell>
        </row>
        <row r="173">
          <cell r="A173">
            <v>164</v>
          </cell>
          <cell r="B173" t="str">
            <v>LYNNFIELD</v>
          </cell>
          <cell r="C173">
            <v>7</v>
          </cell>
          <cell r="D173">
            <v>7.4464060529634271</v>
          </cell>
          <cell r="E173">
            <v>0</v>
          </cell>
          <cell r="F173">
            <v>0</v>
          </cell>
          <cell r="G173">
            <v>0</v>
          </cell>
          <cell r="H173">
            <v>0</v>
          </cell>
          <cell r="I173">
            <v>0</v>
          </cell>
          <cell r="J173">
            <v>0</v>
          </cell>
          <cell r="K173">
            <v>0</v>
          </cell>
          <cell r="L173">
            <v>0</v>
          </cell>
          <cell r="M173">
            <v>0</v>
          </cell>
          <cell r="N173">
            <v>0</v>
          </cell>
          <cell r="R173">
            <v>0.44640605296342706</v>
          </cell>
          <cell r="S173">
            <v>6.3772293280489611</v>
          </cell>
          <cell r="V173">
            <v>126437</v>
          </cell>
          <cell r="W173">
            <v>143017</v>
          </cell>
          <cell r="X173">
            <v>0</v>
          </cell>
          <cell r="Y173">
            <v>0</v>
          </cell>
          <cell r="Z173">
            <v>0</v>
          </cell>
          <cell r="AA173">
            <v>0</v>
          </cell>
          <cell r="AB173">
            <v>0</v>
          </cell>
          <cell r="AC173">
            <v>0</v>
          </cell>
          <cell r="AD173">
            <v>0</v>
          </cell>
          <cell r="AE173">
            <v>0</v>
          </cell>
          <cell r="AG173">
            <v>0</v>
          </cell>
          <cell r="AK173">
            <v>16580</v>
          </cell>
          <cell r="AL173">
            <v>13.113250077113502</v>
          </cell>
          <cell r="AM173">
            <v>6.736020749064541</v>
          </cell>
          <cell r="AO173">
            <v>43060.427216187294</v>
          </cell>
          <cell r="AP173">
            <v>38797.926604471402</v>
          </cell>
          <cell r="AQ173">
            <v>0</v>
          </cell>
          <cell r="AR173">
            <v>0</v>
          </cell>
          <cell r="AS173">
            <v>0</v>
          </cell>
          <cell r="AT173">
            <v>0</v>
          </cell>
          <cell r="AU173">
            <v>0</v>
          </cell>
          <cell r="AV173">
            <v>0</v>
          </cell>
          <cell r="AW173">
            <v>0</v>
          </cell>
          <cell r="AX173">
            <v>0</v>
          </cell>
          <cell r="AZ173">
            <v>0</v>
          </cell>
          <cell r="BD173">
            <v>-4262.5006117158919</v>
          </cell>
          <cell r="BE173">
            <v>-9.8988813796848092</v>
          </cell>
          <cell r="BH173">
            <v>83376.572783812706</v>
          </cell>
          <cell r="BI173">
            <v>104219.0733955286</v>
          </cell>
          <cell r="BJ173">
            <v>0</v>
          </cell>
          <cell r="BK173">
            <v>0</v>
          </cell>
          <cell r="BL173">
            <v>0</v>
          </cell>
          <cell r="BM173">
            <v>0</v>
          </cell>
          <cell r="BN173">
            <v>0</v>
          </cell>
          <cell r="BO173">
            <v>0</v>
          </cell>
          <cell r="BP173">
            <v>0</v>
          </cell>
          <cell r="BQ173">
            <v>0</v>
          </cell>
          <cell r="BR173">
            <v>0</v>
          </cell>
          <cell r="BS173">
            <v>0</v>
          </cell>
          <cell r="BT173">
            <v>0</v>
          </cell>
          <cell r="BU173">
            <v>0</v>
          </cell>
          <cell r="BW173">
            <v>20842.500611715892</v>
          </cell>
          <cell r="BX173">
            <v>24.998029921136776</v>
          </cell>
          <cell r="BZ173">
            <v>-164</v>
          </cell>
        </row>
        <row r="174">
          <cell r="A174">
            <v>165</v>
          </cell>
          <cell r="B174" t="str">
            <v>MALDEN</v>
          </cell>
          <cell r="C174">
            <v>704</v>
          </cell>
          <cell r="D174">
            <v>766.29248994707359</v>
          </cell>
          <cell r="E174">
            <v>0</v>
          </cell>
          <cell r="F174">
            <v>0</v>
          </cell>
          <cell r="G174">
            <v>0</v>
          </cell>
          <cell r="H174">
            <v>0</v>
          </cell>
          <cell r="I174">
            <v>0</v>
          </cell>
          <cell r="J174">
            <v>0</v>
          </cell>
          <cell r="K174">
            <v>0</v>
          </cell>
          <cell r="L174">
            <v>0</v>
          </cell>
          <cell r="M174">
            <v>0</v>
          </cell>
          <cell r="N174">
            <v>0</v>
          </cell>
          <cell r="R174">
            <v>62.292489947073591</v>
          </cell>
          <cell r="S174">
            <v>8.8483650493002219</v>
          </cell>
          <cell r="V174">
            <v>10006557</v>
          </cell>
          <cell r="W174">
            <v>11240596.755200012</v>
          </cell>
          <cell r="X174">
            <v>0</v>
          </cell>
          <cell r="Y174">
            <v>0</v>
          </cell>
          <cell r="Z174">
            <v>0</v>
          </cell>
          <cell r="AA174">
            <v>0</v>
          </cell>
          <cell r="AB174">
            <v>0</v>
          </cell>
          <cell r="AC174">
            <v>0</v>
          </cell>
          <cell r="AD174">
            <v>0</v>
          </cell>
          <cell r="AE174">
            <v>0</v>
          </cell>
          <cell r="AG174">
            <v>0</v>
          </cell>
          <cell r="AK174">
            <v>1234039.7552000117</v>
          </cell>
          <cell r="AL174">
            <v>12.332311255509886</v>
          </cell>
          <cell r="AM174">
            <v>3.483946206209664</v>
          </cell>
          <cell r="AO174">
            <v>723904.43439355469</v>
          </cell>
          <cell r="AP174">
            <v>1894362.7552000117</v>
          </cell>
          <cell r="AQ174">
            <v>0</v>
          </cell>
          <cell r="AR174">
            <v>0</v>
          </cell>
          <cell r="AS174">
            <v>0</v>
          </cell>
          <cell r="AT174">
            <v>0</v>
          </cell>
          <cell r="AU174">
            <v>0</v>
          </cell>
          <cell r="AV174">
            <v>0</v>
          </cell>
          <cell r="AW174">
            <v>0</v>
          </cell>
          <cell r="AX174">
            <v>0</v>
          </cell>
          <cell r="AZ174">
            <v>0</v>
          </cell>
          <cell r="BD174">
            <v>1170458.320806457</v>
          </cell>
          <cell r="BE174">
            <v>161.68685605400378</v>
          </cell>
          <cell r="BH174">
            <v>9282652.5656064451</v>
          </cell>
          <cell r="BI174">
            <v>9346234</v>
          </cell>
          <cell r="BJ174">
            <v>0</v>
          </cell>
          <cell r="BK174">
            <v>0</v>
          </cell>
          <cell r="BL174">
            <v>0</v>
          </cell>
          <cell r="BM174">
            <v>0</v>
          </cell>
          <cell r="BN174">
            <v>0</v>
          </cell>
          <cell r="BO174">
            <v>0</v>
          </cell>
          <cell r="BP174">
            <v>0</v>
          </cell>
          <cell r="BQ174">
            <v>0</v>
          </cell>
          <cell r="BR174">
            <v>0</v>
          </cell>
          <cell r="BS174">
            <v>0</v>
          </cell>
          <cell r="BT174">
            <v>0</v>
          </cell>
          <cell r="BU174">
            <v>0</v>
          </cell>
          <cell r="BW174">
            <v>63581.434393554926</v>
          </cell>
          <cell r="BX174">
            <v>0.68494898353874678</v>
          </cell>
          <cell r="BZ174">
            <v>-165</v>
          </cell>
        </row>
        <row r="175">
          <cell r="A175">
            <v>166</v>
          </cell>
          <cell r="B175" t="str">
            <v>MANCHESTER</v>
          </cell>
          <cell r="C175">
            <v>0</v>
          </cell>
          <cell r="D175">
            <v>0</v>
          </cell>
          <cell r="E175">
            <v>0</v>
          </cell>
          <cell r="F175">
            <v>0</v>
          </cell>
          <cell r="G175">
            <v>0</v>
          </cell>
          <cell r="H175">
            <v>0</v>
          </cell>
          <cell r="I175">
            <v>0</v>
          </cell>
          <cell r="J175">
            <v>0</v>
          </cell>
          <cell r="K175">
            <v>0</v>
          </cell>
          <cell r="L175">
            <v>0</v>
          </cell>
          <cell r="M175">
            <v>0</v>
          </cell>
          <cell r="N175">
            <v>0</v>
          </cell>
          <cell r="R175">
            <v>0</v>
          </cell>
          <cell r="S175" t="str">
            <v>--</v>
          </cell>
          <cell r="V175">
            <v>0</v>
          </cell>
          <cell r="W175">
            <v>0</v>
          </cell>
          <cell r="X175">
            <v>0</v>
          </cell>
          <cell r="Y175">
            <v>0</v>
          </cell>
          <cell r="Z175">
            <v>0</v>
          </cell>
          <cell r="AA175">
            <v>0</v>
          </cell>
          <cell r="AB175">
            <v>0</v>
          </cell>
          <cell r="AC175">
            <v>0</v>
          </cell>
          <cell r="AD175">
            <v>0</v>
          </cell>
          <cell r="AE175">
            <v>0</v>
          </cell>
          <cell r="AG175">
            <v>0</v>
          </cell>
          <cell r="AK175">
            <v>0</v>
          </cell>
          <cell r="AL175" t="str">
            <v>--</v>
          </cell>
          <cell r="AM175" t="str">
            <v>--</v>
          </cell>
          <cell r="AO175">
            <v>0</v>
          </cell>
          <cell r="AP175">
            <v>0</v>
          </cell>
          <cell r="AQ175">
            <v>0</v>
          </cell>
          <cell r="AR175">
            <v>0</v>
          </cell>
          <cell r="AS175">
            <v>0</v>
          </cell>
          <cell r="AT175">
            <v>0</v>
          </cell>
          <cell r="AU175">
            <v>0</v>
          </cell>
          <cell r="AV175">
            <v>0</v>
          </cell>
          <cell r="AW175">
            <v>0</v>
          </cell>
          <cell r="AX175">
            <v>0</v>
          </cell>
          <cell r="AZ175">
            <v>0</v>
          </cell>
          <cell r="BD175">
            <v>0</v>
          </cell>
          <cell r="BE175" t="str">
            <v>--</v>
          </cell>
          <cell r="BH175">
            <v>0</v>
          </cell>
          <cell r="BI175">
            <v>0</v>
          </cell>
          <cell r="BJ175">
            <v>0</v>
          </cell>
          <cell r="BK175">
            <v>0</v>
          </cell>
          <cell r="BL175">
            <v>0</v>
          </cell>
          <cell r="BM175">
            <v>0</v>
          </cell>
          <cell r="BN175">
            <v>0</v>
          </cell>
          <cell r="BO175">
            <v>0</v>
          </cell>
          <cell r="BP175">
            <v>0</v>
          </cell>
          <cell r="BQ175">
            <v>0</v>
          </cell>
          <cell r="BR175">
            <v>0</v>
          </cell>
          <cell r="BS175">
            <v>0</v>
          </cell>
          <cell r="BT175">
            <v>0</v>
          </cell>
          <cell r="BU175">
            <v>0</v>
          </cell>
          <cell r="BW175">
            <v>0</v>
          </cell>
          <cell r="BX175" t="str">
            <v>--</v>
          </cell>
          <cell r="BZ175">
            <v>-166</v>
          </cell>
        </row>
        <row r="176">
          <cell r="A176">
            <v>167</v>
          </cell>
          <cell r="B176" t="str">
            <v>MANSFIELD</v>
          </cell>
          <cell r="C176">
            <v>78</v>
          </cell>
          <cell r="D176">
            <v>78.803224442613981</v>
          </cell>
          <cell r="E176">
            <v>0</v>
          </cell>
          <cell r="F176">
            <v>0</v>
          </cell>
          <cell r="G176">
            <v>0</v>
          </cell>
          <cell r="H176">
            <v>0</v>
          </cell>
          <cell r="I176">
            <v>0</v>
          </cell>
          <cell r="J176">
            <v>0</v>
          </cell>
          <cell r="K176">
            <v>0</v>
          </cell>
          <cell r="L176">
            <v>0</v>
          </cell>
          <cell r="M176">
            <v>0</v>
          </cell>
          <cell r="N176">
            <v>0</v>
          </cell>
          <cell r="R176">
            <v>0.80322444261398118</v>
          </cell>
          <cell r="S176">
            <v>1.029774926428173</v>
          </cell>
          <cell r="V176">
            <v>1458333</v>
          </cell>
          <cell r="W176">
            <v>1681212</v>
          </cell>
          <cell r="X176">
            <v>0</v>
          </cell>
          <cell r="Y176">
            <v>0</v>
          </cell>
          <cell r="Z176">
            <v>0</v>
          </cell>
          <cell r="AA176">
            <v>0</v>
          </cell>
          <cell r="AB176">
            <v>0</v>
          </cell>
          <cell r="AC176">
            <v>0</v>
          </cell>
          <cell r="AD176">
            <v>0</v>
          </cell>
          <cell r="AE176">
            <v>0</v>
          </cell>
          <cell r="AG176">
            <v>0</v>
          </cell>
          <cell r="AK176">
            <v>222879</v>
          </cell>
          <cell r="AL176">
            <v>15.283134921859421</v>
          </cell>
          <cell r="AM176">
            <v>14.253359995431248</v>
          </cell>
          <cell r="AO176">
            <v>288870.46712411568</v>
          </cell>
          <cell r="AP176">
            <v>330183.82647693355</v>
          </cell>
          <cell r="AQ176">
            <v>0</v>
          </cell>
          <cell r="AR176">
            <v>0</v>
          </cell>
          <cell r="AS176">
            <v>0</v>
          </cell>
          <cell r="AT176">
            <v>0</v>
          </cell>
          <cell r="AU176">
            <v>0</v>
          </cell>
          <cell r="AV176">
            <v>0</v>
          </cell>
          <cell r="AW176">
            <v>0</v>
          </cell>
          <cell r="AX176">
            <v>0</v>
          </cell>
          <cell r="AZ176">
            <v>0</v>
          </cell>
          <cell r="BD176">
            <v>41313.359352817875</v>
          </cell>
          <cell r="BE176">
            <v>14.301690222651686</v>
          </cell>
          <cell r="BH176">
            <v>1169462.5328758843</v>
          </cell>
          <cell r="BI176">
            <v>1351028.1735230666</v>
          </cell>
          <cell r="BJ176">
            <v>0</v>
          </cell>
          <cell r="BK176">
            <v>0</v>
          </cell>
          <cell r="BL176">
            <v>0</v>
          </cell>
          <cell r="BM176">
            <v>0</v>
          </cell>
          <cell r="BN176">
            <v>0</v>
          </cell>
          <cell r="BO176">
            <v>0</v>
          </cell>
          <cell r="BP176">
            <v>0</v>
          </cell>
          <cell r="BQ176">
            <v>0</v>
          </cell>
          <cell r="BR176">
            <v>0</v>
          </cell>
          <cell r="BS176">
            <v>0</v>
          </cell>
          <cell r="BT176">
            <v>0</v>
          </cell>
          <cell r="BU176">
            <v>0</v>
          </cell>
          <cell r="BW176">
            <v>181565.64064718224</v>
          </cell>
          <cell r="BX176">
            <v>15.525562858408559</v>
          </cell>
          <cell r="BZ176">
            <v>-167</v>
          </cell>
        </row>
        <row r="177">
          <cell r="A177">
            <v>168</v>
          </cell>
          <cell r="B177" t="str">
            <v>MARBLEHEAD</v>
          </cell>
          <cell r="C177">
            <v>116</v>
          </cell>
          <cell r="D177">
            <v>118.49863692688973</v>
          </cell>
          <cell r="E177">
            <v>0</v>
          </cell>
          <cell r="F177">
            <v>0</v>
          </cell>
          <cell r="G177">
            <v>0</v>
          </cell>
          <cell r="H177">
            <v>0</v>
          </cell>
          <cell r="I177">
            <v>0</v>
          </cell>
          <cell r="J177">
            <v>0</v>
          </cell>
          <cell r="K177">
            <v>0</v>
          </cell>
          <cell r="L177">
            <v>0</v>
          </cell>
          <cell r="M177">
            <v>0</v>
          </cell>
          <cell r="N177">
            <v>0</v>
          </cell>
          <cell r="R177">
            <v>2.4986369268897306</v>
          </cell>
          <cell r="S177">
            <v>2.1539973507670007</v>
          </cell>
          <cell r="V177">
            <v>2183448</v>
          </cell>
          <cell r="W177">
            <v>2360480</v>
          </cell>
          <cell r="X177">
            <v>0</v>
          </cell>
          <cell r="Y177">
            <v>0</v>
          </cell>
          <cell r="Z177">
            <v>0</v>
          </cell>
          <cell r="AA177">
            <v>0</v>
          </cell>
          <cell r="AB177">
            <v>0</v>
          </cell>
          <cell r="AC177">
            <v>0</v>
          </cell>
          <cell r="AD177">
            <v>0</v>
          </cell>
          <cell r="AE177">
            <v>0</v>
          </cell>
          <cell r="AG177">
            <v>0</v>
          </cell>
          <cell r="AK177">
            <v>177032</v>
          </cell>
          <cell r="AL177">
            <v>8.1079100578534522</v>
          </cell>
          <cell r="AM177">
            <v>5.9539127070864515</v>
          </cell>
          <cell r="AO177">
            <v>820529</v>
          </cell>
          <cell r="AP177">
            <v>694072.21799803339</v>
          </cell>
          <cell r="AQ177">
            <v>0</v>
          </cell>
          <cell r="AR177">
            <v>0</v>
          </cell>
          <cell r="AS177">
            <v>0</v>
          </cell>
          <cell r="AT177">
            <v>0</v>
          </cell>
          <cell r="AU177">
            <v>0</v>
          </cell>
          <cell r="AV177">
            <v>0</v>
          </cell>
          <cell r="AW177">
            <v>0</v>
          </cell>
          <cell r="AX177">
            <v>0</v>
          </cell>
          <cell r="AZ177">
            <v>0</v>
          </cell>
          <cell r="BD177">
            <v>-126456.78200196661</v>
          </cell>
          <cell r="BE177">
            <v>-15.411616408678618</v>
          </cell>
          <cell r="BH177">
            <v>1362919</v>
          </cell>
          <cell r="BI177">
            <v>1666407.7820019666</v>
          </cell>
          <cell r="BJ177">
            <v>0</v>
          </cell>
          <cell r="BK177">
            <v>0</v>
          </cell>
          <cell r="BL177">
            <v>0</v>
          </cell>
          <cell r="BM177">
            <v>0</v>
          </cell>
          <cell r="BN177">
            <v>0</v>
          </cell>
          <cell r="BO177">
            <v>0</v>
          </cell>
          <cell r="BP177">
            <v>0</v>
          </cell>
          <cell r="BQ177">
            <v>0</v>
          </cell>
          <cell r="BR177">
            <v>0</v>
          </cell>
          <cell r="BS177">
            <v>0</v>
          </cell>
          <cell r="BT177">
            <v>0</v>
          </cell>
          <cell r="BU177">
            <v>0</v>
          </cell>
          <cell r="BW177">
            <v>303488.78200196661</v>
          </cell>
          <cell r="BX177">
            <v>22.267558233612306</v>
          </cell>
          <cell r="BZ177">
            <v>-168</v>
          </cell>
        </row>
        <row r="178">
          <cell r="A178">
            <v>169</v>
          </cell>
          <cell r="B178" t="str">
            <v>MARION</v>
          </cell>
          <cell r="C178">
            <v>0</v>
          </cell>
          <cell r="D178">
            <v>0</v>
          </cell>
          <cell r="E178">
            <v>0</v>
          </cell>
          <cell r="F178">
            <v>0</v>
          </cell>
          <cell r="G178">
            <v>0</v>
          </cell>
          <cell r="H178">
            <v>0</v>
          </cell>
          <cell r="I178">
            <v>0</v>
          </cell>
          <cell r="J178">
            <v>0</v>
          </cell>
          <cell r="K178">
            <v>0</v>
          </cell>
          <cell r="L178">
            <v>0</v>
          </cell>
          <cell r="M178">
            <v>0</v>
          </cell>
          <cell r="N178">
            <v>0</v>
          </cell>
          <cell r="R178">
            <v>0</v>
          </cell>
          <cell r="S178" t="str">
            <v>--</v>
          </cell>
          <cell r="V178">
            <v>0</v>
          </cell>
          <cell r="W178">
            <v>0</v>
          </cell>
          <cell r="X178">
            <v>0</v>
          </cell>
          <cell r="Y178">
            <v>0</v>
          </cell>
          <cell r="Z178">
            <v>0</v>
          </cell>
          <cell r="AA178">
            <v>0</v>
          </cell>
          <cell r="AB178">
            <v>0</v>
          </cell>
          <cell r="AC178">
            <v>0</v>
          </cell>
          <cell r="AD178">
            <v>0</v>
          </cell>
          <cell r="AE178">
            <v>0</v>
          </cell>
          <cell r="AG178">
            <v>0</v>
          </cell>
          <cell r="AK178">
            <v>0</v>
          </cell>
          <cell r="AL178" t="str">
            <v>--</v>
          </cell>
          <cell r="AM178" t="str">
            <v>--</v>
          </cell>
          <cell r="AO178">
            <v>0</v>
          </cell>
          <cell r="AP178">
            <v>0</v>
          </cell>
          <cell r="AQ178">
            <v>0</v>
          </cell>
          <cell r="AR178">
            <v>0</v>
          </cell>
          <cell r="AS178">
            <v>0</v>
          </cell>
          <cell r="AT178">
            <v>0</v>
          </cell>
          <cell r="AU178">
            <v>0</v>
          </cell>
          <cell r="AV178">
            <v>0</v>
          </cell>
          <cell r="AW178">
            <v>0</v>
          </cell>
          <cell r="AX178">
            <v>0</v>
          </cell>
          <cell r="AZ178">
            <v>0</v>
          </cell>
          <cell r="BD178">
            <v>0</v>
          </cell>
          <cell r="BE178" t="str">
            <v>--</v>
          </cell>
          <cell r="BH178">
            <v>0</v>
          </cell>
          <cell r="BI178">
            <v>0</v>
          </cell>
          <cell r="BJ178">
            <v>0</v>
          </cell>
          <cell r="BK178">
            <v>0</v>
          </cell>
          <cell r="BL178">
            <v>0</v>
          </cell>
          <cell r="BM178">
            <v>0</v>
          </cell>
          <cell r="BN178">
            <v>0</v>
          </cell>
          <cell r="BO178">
            <v>0</v>
          </cell>
          <cell r="BP178">
            <v>0</v>
          </cell>
          <cell r="BQ178">
            <v>0</v>
          </cell>
          <cell r="BR178">
            <v>0</v>
          </cell>
          <cell r="BS178">
            <v>0</v>
          </cell>
          <cell r="BT178">
            <v>0</v>
          </cell>
          <cell r="BU178">
            <v>0</v>
          </cell>
          <cell r="BW178">
            <v>0</v>
          </cell>
          <cell r="BX178" t="str">
            <v>--</v>
          </cell>
          <cell r="BZ178">
            <v>-169</v>
          </cell>
        </row>
        <row r="179">
          <cell r="A179">
            <v>170</v>
          </cell>
          <cell r="B179" t="str">
            <v>MARLBOROUGH</v>
          </cell>
          <cell r="C179">
            <v>501</v>
          </cell>
          <cell r="D179">
            <v>501.70264146421607</v>
          </cell>
          <cell r="E179">
            <v>0</v>
          </cell>
          <cell r="F179">
            <v>0</v>
          </cell>
          <cell r="G179">
            <v>0</v>
          </cell>
          <cell r="H179">
            <v>0</v>
          </cell>
          <cell r="I179">
            <v>0</v>
          </cell>
          <cell r="J179">
            <v>0</v>
          </cell>
          <cell r="K179">
            <v>0</v>
          </cell>
          <cell r="L179">
            <v>0</v>
          </cell>
          <cell r="M179">
            <v>0</v>
          </cell>
          <cell r="N179">
            <v>0</v>
          </cell>
          <cell r="R179">
            <v>0.70264146421607165</v>
          </cell>
          <cell r="S179">
            <v>0.14024779724872705</v>
          </cell>
          <cell r="V179">
            <v>7626891</v>
          </cell>
          <cell r="W179">
            <v>8290406</v>
          </cell>
          <cell r="X179">
            <v>0</v>
          </cell>
          <cell r="Y179">
            <v>0</v>
          </cell>
          <cell r="Z179">
            <v>0</v>
          </cell>
          <cell r="AA179">
            <v>0</v>
          </cell>
          <cell r="AB179">
            <v>0</v>
          </cell>
          <cell r="AC179">
            <v>0</v>
          </cell>
          <cell r="AD179">
            <v>0</v>
          </cell>
          <cell r="AE179">
            <v>0</v>
          </cell>
          <cell r="AG179">
            <v>0</v>
          </cell>
          <cell r="AK179">
            <v>663515</v>
          </cell>
          <cell r="AL179">
            <v>8.6996785452945424</v>
          </cell>
          <cell r="AM179">
            <v>8.5594307480458163</v>
          </cell>
          <cell r="AO179">
            <v>777194.88266257441</v>
          </cell>
          <cell r="AP179">
            <v>1309695.6932532629</v>
          </cell>
          <cell r="AQ179">
            <v>0</v>
          </cell>
          <cell r="AR179">
            <v>0</v>
          </cell>
          <cell r="AS179">
            <v>0</v>
          </cell>
          <cell r="AT179">
            <v>0</v>
          </cell>
          <cell r="AU179">
            <v>0</v>
          </cell>
          <cell r="AV179">
            <v>0</v>
          </cell>
          <cell r="AW179">
            <v>0</v>
          </cell>
          <cell r="AX179">
            <v>0</v>
          </cell>
          <cell r="AZ179">
            <v>0</v>
          </cell>
          <cell r="BD179">
            <v>532500.81059068849</v>
          </cell>
          <cell r="BE179">
            <v>68.515738133324547</v>
          </cell>
          <cell r="BH179">
            <v>6849696.1173374252</v>
          </cell>
          <cell r="BI179">
            <v>6980710.3067467371</v>
          </cell>
          <cell r="BJ179">
            <v>0</v>
          </cell>
          <cell r="BK179">
            <v>0</v>
          </cell>
          <cell r="BL179">
            <v>0</v>
          </cell>
          <cell r="BM179">
            <v>0</v>
          </cell>
          <cell r="BN179">
            <v>0</v>
          </cell>
          <cell r="BO179">
            <v>0</v>
          </cell>
          <cell r="BP179">
            <v>0</v>
          </cell>
          <cell r="BQ179">
            <v>0</v>
          </cell>
          <cell r="BR179">
            <v>0</v>
          </cell>
          <cell r="BS179">
            <v>0</v>
          </cell>
          <cell r="BT179">
            <v>0</v>
          </cell>
          <cell r="BU179">
            <v>0</v>
          </cell>
          <cell r="BW179">
            <v>131014.18940931186</v>
          </cell>
          <cell r="BX179">
            <v>1.9127007558437326</v>
          </cell>
          <cell r="BZ179">
            <v>-170</v>
          </cell>
        </row>
        <row r="180">
          <cell r="A180">
            <v>171</v>
          </cell>
          <cell r="B180" t="str">
            <v>MARSHFIELD</v>
          </cell>
          <cell r="C180">
            <v>34</v>
          </cell>
          <cell r="D180">
            <v>36.358315687894994</v>
          </cell>
          <cell r="E180">
            <v>0</v>
          </cell>
          <cell r="F180">
            <v>0</v>
          </cell>
          <cell r="G180">
            <v>0</v>
          </cell>
          <cell r="H180">
            <v>0</v>
          </cell>
          <cell r="I180">
            <v>0</v>
          </cell>
          <cell r="J180">
            <v>0</v>
          </cell>
          <cell r="K180">
            <v>0</v>
          </cell>
          <cell r="L180">
            <v>0</v>
          </cell>
          <cell r="M180">
            <v>0</v>
          </cell>
          <cell r="N180">
            <v>0</v>
          </cell>
          <cell r="R180">
            <v>2.3583156878949936</v>
          </cell>
          <cell r="S180">
            <v>6.9362226114558556</v>
          </cell>
          <cell r="V180">
            <v>592237</v>
          </cell>
          <cell r="W180">
            <v>693801</v>
          </cell>
          <cell r="X180">
            <v>0</v>
          </cell>
          <cell r="Y180">
            <v>0</v>
          </cell>
          <cell r="Z180">
            <v>0</v>
          </cell>
          <cell r="AA180">
            <v>0</v>
          </cell>
          <cell r="AB180">
            <v>0</v>
          </cell>
          <cell r="AC180">
            <v>0</v>
          </cell>
          <cell r="AD180">
            <v>0</v>
          </cell>
          <cell r="AE180">
            <v>0</v>
          </cell>
          <cell r="AG180">
            <v>0</v>
          </cell>
          <cell r="AK180">
            <v>101564</v>
          </cell>
          <cell r="AL180">
            <v>17.149215601186697</v>
          </cell>
          <cell r="AM180">
            <v>10.212992989730841</v>
          </cell>
          <cell r="AO180">
            <v>216932.30389995303</v>
          </cell>
          <cell r="AP180">
            <v>181641.60151119332</v>
          </cell>
          <cell r="AQ180">
            <v>0</v>
          </cell>
          <cell r="AR180">
            <v>0</v>
          </cell>
          <cell r="AS180">
            <v>0</v>
          </cell>
          <cell r="AT180">
            <v>0</v>
          </cell>
          <cell r="AU180">
            <v>0</v>
          </cell>
          <cell r="AV180">
            <v>0</v>
          </cell>
          <cell r="AW180">
            <v>0</v>
          </cell>
          <cell r="AX180">
            <v>0</v>
          </cell>
          <cell r="AZ180">
            <v>0</v>
          </cell>
          <cell r="BD180">
            <v>-35290.702388759702</v>
          </cell>
          <cell r="BE180">
            <v>-16.268071538591787</v>
          </cell>
          <cell r="BH180">
            <v>375304.69610004697</v>
          </cell>
          <cell r="BI180">
            <v>512159.39848880668</v>
          </cell>
          <cell r="BJ180">
            <v>0</v>
          </cell>
          <cell r="BK180">
            <v>0</v>
          </cell>
          <cell r="BL180">
            <v>0</v>
          </cell>
          <cell r="BM180">
            <v>0</v>
          </cell>
          <cell r="BN180">
            <v>0</v>
          </cell>
          <cell r="BO180">
            <v>0</v>
          </cell>
          <cell r="BP180">
            <v>0</v>
          </cell>
          <cell r="BQ180">
            <v>0</v>
          </cell>
          <cell r="BR180">
            <v>0</v>
          </cell>
          <cell r="BS180">
            <v>0</v>
          </cell>
          <cell r="BT180">
            <v>0</v>
          </cell>
          <cell r="BU180">
            <v>0</v>
          </cell>
          <cell r="BW180">
            <v>136854.7023887597</v>
          </cell>
          <cell r="BX180">
            <v>36.464958688467263</v>
          </cell>
          <cell r="BZ180">
            <v>-171</v>
          </cell>
        </row>
        <row r="181">
          <cell r="A181">
            <v>172</v>
          </cell>
          <cell r="B181" t="str">
            <v>MASHPEE</v>
          </cell>
          <cell r="C181">
            <v>59</v>
          </cell>
          <cell r="D181">
            <v>59.718450567726286</v>
          </cell>
          <cell r="E181">
            <v>0</v>
          </cell>
          <cell r="F181">
            <v>0</v>
          </cell>
          <cell r="G181">
            <v>0</v>
          </cell>
          <cell r="H181">
            <v>0</v>
          </cell>
          <cell r="I181">
            <v>0</v>
          </cell>
          <cell r="J181">
            <v>0</v>
          </cell>
          <cell r="K181">
            <v>0</v>
          </cell>
          <cell r="L181">
            <v>0</v>
          </cell>
          <cell r="M181">
            <v>0</v>
          </cell>
          <cell r="N181">
            <v>0</v>
          </cell>
          <cell r="R181">
            <v>0.71845056772628624</v>
          </cell>
          <cell r="S181">
            <v>1.2177128266547266</v>
          </cell>
          <cell r="V181">
            <v>1225687</v>
          </cell>
          <cell r="W181">
            <v>1400579</v>
          </cell>
          <cell r="X181">
            <v>0</v>
          </cell>
          <cell r="Y181">
            <v>0</v>
          </cell>
          <cell r="Z181">
            <v>0</v>
          </cell>
          <cell r="AA181">
            <v>0</v>
          </cell>
          <cell r="AB181">
            <v>0</v>
          </cell>
          <cell r="AC181">
            <v>0</v>
          </cell>
          <cell r="AD181">
            <v>0</v>
          </cell>
          <cell r="AE181">
            <v>0</v>
          </cell>
          <cell r="AG181">
            <v>0</v>
          </cell>
          <cell r="AK181">
            <v>174892</v>
          </cell>
          <cell r="AL181">
            <v>14.268895729497011</v>
          </cell>
          <cell r="AM181">
            <v>13.051182902842285</v>
          </cell>
          <cell r="AO181">
            <v>314978.89296280278</v>
          </cell>
          <cell r="AP181">
            <v>345166.61058831069</v>
          </cell>
          <cell r="AQ181">
            <v>0</v>
          </cell>
          <cell r="AR181">
            <v>0</v>
          </cell>
          <cell r="AS181">
            <v>0</v>
          </cell>
          <cell r="AT181">
            <v>0</v>
          </cell>
          <cell r="AU181">
            <v>0</v>
          </cell>
          <cell r="AV181">
            <v>0</v>
          </cell>
          <cell r="AW181">
            <v>0</v>
          </cell>
          <cell r="AX181">
            <v>0</v>
          </cell>
          <cell r="AZ181">
            <v>0</v>
          </cell>
          <cell r="BD181">
            <v>30187.71762550791</v>
          </cell>
          <cell r="BE181">
            <v>9.5840446137681177</v>
          </cell>
          <cell r="BH181">
            <v>910708.10703719722</v>
          </cell>
          <cell r="BI181">
            <v>1055412.3894116892</v>
          </cell>
          <cell r="BJ181">
            <v>0</v>
          </cell>
          <cell r="BK181">
            <v>0</v>
          </cell>
          <cell r="BL181">
            <v>0</v>
          </cell>
          <cell r="BM181">
            <v>0</v>
          </cell>
          <cell r="BN181">
            <v>0</v>
          </cell>
          <cell r="BO181">
            <v>0</v>
          </cell>
          <cell r="BP181">
            <v>0</v>
          </cell>
          <cell r="BQ181">
            <v>0</v>
          </cell>
          <cell r="BR181">
            <v>0</v>
          </cell>
          <cell r="BS181">
            <v>0</v>
          </cell>
          <cell r="BT181">
            <v>0</v>
          </cell>
          <cell r="BU181">
            <v>0</v>
          </cell>
          <cell r="BW181">
            <v>144704.28237449203</v>
          </cell>
          <cell r="BX181">
            <v>15.889205471691458</v>
          </cell>
          <cell r="BZ181">
            <v>-172</v>
          </cell>
        </row>
        <row r="182">
          <cell r="A182">
            <v>173</v>
          </cell>
          <cell r="B182" t="str">
            <v>MATTAPOISETT</v>
          </cell>
          <cell r="C182">
            <v>0</v>
          </cell>
          <cell r="D182">
            <v>0</v>
          </cell>
          <cell r="E182">
            <v>0</v>
          </cell>
          <cell r="F182">
            <v>0</v>
          </cell>
          <cell r="G182">
            <v>0</v>
          </cell>
          <cell r="H182">
            <v>0</v>
          </cell>
          <cell r="I182">
            <v>0</v>
          </cell>
          <cell r="J182">
            <v>0</v>
          </cell>
          <cell r="K182">
            <v>0</v>
          </cell>
          <cell r="L182">
            <v>0</v>
          </cell>
          <cell r="M182">
            <v>0</v>
          </cell>
          <cell r="N182">
            <v>0</v>
          </cell>
          <cell r="R182">
            <v>0</v>
          </cell>
          <cell r="S182" t="str">
            <v>--</v>
          </cell>
          <cell r="V182">
            <v>0</v>
          </cell>
          <cell r="W182">
            <v>0</v>
          </cell>
          <cell r="X182">
            <v>0</v>
          </cell>
          <cell r="Y182">
            <v>0</v>
          </cell>
          <cell r="Z182">
            <v>0</v>
          </cell>
          <cell r="AA182">
            <v>0</v>
          </cell>
          <cell r="AB182">
            <v>0</v>
          </cell>
          <cell r="AC182">
            <v>0</v>
          </cell>
          <cell r="AD182">
            <v>0</v>
          </cell>
          <cell r="AE182">
            <v>0</v>
          </cell>
          <cell r="AG182">
            <v>0</v>
          </cell>
          <cell r="AK182">
            <v>0</v>
          </cell>
          <cell r="AL182" t="str">
            <v>--</v>
          </cell>
          <cell r="AM182" t="str">
            <v>--</v>
          </cell>
          <cell r="AO182">
            <v>-5.242258522681368</v>
          </cell>
          <cell r="AP182">
            <v>0</v>
          </cell>
          <cell r="AQ182">
            <v>0</v>
          </cell>
          <cell r="AR182">
            <v>0</v>
          </cell>
          <cell r="AS182">
            <v>0</v>
          </cell>
          <cell r="AT182">
            <v>0</v>
          </cell>
          <cell r="AU182">
            <v>0</v>
          </cell>
          <cell r="AV182">
            <v>0</v>
          </cell>
          <cell r="AW182">
            <v>0</v>
          </cell>
          <cell r="AX182">
            <v>0</v>
          </cell>
          <cell r="AZ182">
            <v>0</v>
          </cell>
          <cell r="BD182">
            <v>5.242258522681368</v>
          </cell>
          <cell r="BE182">
            <v>-100</v>
          </cell>
          <cell r="BH182">
            <v>5.242258522681368</v>
          </cell>
          <cell r="BI182">
            <v>0</v>
          </cell>
          <cell r="BJ182">
            <v>0</v>
          </cell>
          <cell r="BK182">
            <v>0</v>
          </cell>
          <cell r="BL182">
            <v>0</v>
          </cell>
          <cell r="BM182">
            <v>0</v>
          </cell>
          <cell r="BN182">
            <v>0</v>
          </cell>
          <cell r="BO182">
            <v>0</v>
          </cell>
          <cell r="BP182">
            <v>0</v>
          </cell>
          <cell r="BQ182">
            <v>0</v>
          </cell>
          <cell r="BR182">
            <v>0</v>
          </cell>
          <cell r="BS182">
            <v>0</v>
          </cell>
          <cell r="BT182">
            <v>0</v>
          </cell>
          <cell r="BU182">
            <v>0</v>
          </cell>
          <cell r="BW182">
            <v>-5.242258522681368</v>
          </cell>
          <cell r="BX182">
            <v>-100</v>
          </cell>
          <cell r="BZ182">
            <v>-173</v>
          </cell>
        </row>
        <row r="183">
          <cell r="A183">
            <v>174</v>
          </cell>
          <cell r="B183" t="str">
            <v>MAYNARD</v>
          </cell>
          <cell r="C183">
            <v>73</v>
          </cell>
          <cell r="D183">
            <v>73.412328401260652</v>
          </cell>
          <cell r="E183">
            <v>0</v>
          </cell>
          <cell r="F183">
            <v>0</v>
          </cell>
          <cell r="G183">
            <v>0</v>
          </cell>
          <cell r="H183">
            <v>0</v>
          </cell>
          <cell r="I183">
            <v>0</v>
          </cell>
          <cell r="J183">
            <v>0</v>
          </cell>
          <cell r="K183">
            <v>0</v>
          </cell>
          <cell r="L183">
            <v>0</v>
          </cell>
          <cell r="M183">
            <v>0</v>
          </cell>
          <cell r="N183">
            <v>0</v>
          </cell>
          <cell r="R183">
            <v>0.41232840126065184</v>
          </cell>
          <cell r="S183">
            <v>0.56483342638444789</v>
          </cell>
          <cell r="V183">
            <v>1470817</v>
          </cell>
          <cell r="W183">
            <v>1550246</v>
          </cell>
          <cell r="X183">
            <v>0</v>
          </cell>
          <cell r="Y183">
            <v>0</v>
          </cell>
          <cell r="Z183">
            <v>0</v>
          </cell>
          <cell r="AA183">
            <v>0</v>
          </cell>
          <cell r="AB183">
            <v>0</v>
          </cell>
          <cell r="AC183">
            <v>0</v>
          </cell>
          <cell r="AD183">
            <v>0</v>
          </cell>
          <cell r="AE183">
            <v>0</v>
          </cell>
          <cell r="AG183">
            <v>0</v>
          </cell>
          <cell r="AK183">
            <v>79429</v>
          </cell>
          <cell r="AL183">
            <v>5.4003319243658421</v>
          </cell>
          <cell r="AM183">
            <v>4.8354984979813942</v>
          </cell>
          <cell r="AO183">
            <v>401647.37942742254</v>
          </cell>
          <cell r="AP183">
            <v>255205.34009303522</v>
          </cell>
          <cell r="AQ183">
            <v>0</v>
          </cell>
          <cell r="AR183">
            <v>0</v>
          </cell>
          <cell r="AS183">
            <v>0</v>
          </cell>
          <cell r="AT183">
            <v>0</v>
          </cell>
          <cell r="AU183">
            <v>0</v>
          </cell>
          <cell r="AV183">
            <v>0</v>
          </cell>
          <cell r="AW183">
            <v>0</v>
          </cell>
          <cell r="AX183">
            <v>0</v>
          </cell>
          <cell r="AZ183">
            <v>0</v>
          </cell>
          <cell r="BD183">
            <v>-146442.03933438731</v>
          </cell>
          <cell r="BE183">
            <v>-36.460349758325592</v>
          </cell>
          <cell r="BH183">
            <v>1069169.6205725775</v>
          </cell>
          <cell r="BI183">
            <v>1295040.6599069647</v>
          </cell>
          <cell r="BJ183">
            <v>0</v>
          </cell>
          <cell r="BK183">
            <v>0</v>
          </cell>
          <cell r="BL183">
            <v>0</v>
          </cell>
          <cell r="BM183">
            <v>0</v>
          </cell>
          <cell r="BN183">
            <v>0</v>
          </cell>
          <cell r="BO183">
            <v>0</v>
          </cell>
          <cell r="BP183">
            <v>0</v>
          </cell>
          <cell r="BQ183">
            <v>0</v>
          </cell>
          <cell r="BR183">
            <v>0</v>
          </cell>
          <cell r="BS183">
            <v>0</v>
          </cell>
          <cell r="BT183">
            <v>0</v>
          </cell>
          <cell r="BU183">
            <v>0</v>
          </cell>
          <cell r="BW183">
            <v>225871.03933438729</v>
          </cell>
          <cell r="BX183">
            <v>21.125837751864431</v>
          </cell>
          <cell r="BZ183">
            <v>-174</v>
          </cell>
        </row>
        <row r="184">
          <cell r="A184">
            <v>175</v>
          </cell>
          <cell r="B184" t="str">
            <v>MEDFIELD</v>
          </cell>
          <cell r="C184">
            <v>3</v>
          </cell>
          <cell r="D184">
            <v>3.1907090464547672</v>
          </cell>
          <cell r="E184">
            <v>0</v>
          </cell>
          <cell r="F184">
            <v>0</v>
          </cell>
          <cell r="G184">
            <v>0</v>
          </cell>
          <cell r="H184">
            <v>0</v>
          </cell>
          <cell r="I184">
            <v>0</v>
          </cell>
          <cell r="J184">
            <v>0</v>
          </cell>
          <cell r="K184">
            <v>0</v>
          </cell>
          <cell r="L184">
            <v>0</v>
          </cell>
          <cell r="M184">
            <v>0</v>
          </cell>
          <cell r="N184">
            <v>0</v>
          </cell>
          <cell r="R184">
            <v>0.19070904645476716</v>
          </cell>
          <cell r="S184">
            <v>6.356968215158898</v>
          </cell>
          <cell r="V184">
            <v>75711</v>
          </cell>
          <cell r="W184">
            <v>75114</v>
          </cell>
          <cell r="X184">
            <v>0</v>
          </cell>
          <cell r="Y184">
            <v>0</v>
          </cell>
          <cell r="Z184">
            <v>0</v>
          </cell>
          <cell r="AA184">
            <v>0</v>
          </cell>
          <cell r="AB184">
            <v>0</v>
          </cell>
          <cell r="AC184">
            <v>0</v>
          </cell>
          <cell r="AD184">
            <v>0</v>
          </cell>
          <cell r="AE184">
            <v>0</v>
          </cell>
          <cell r="AG184">
            <v>0</v>
          </cell>
          <cell r="AK184">
            <v>-597</v>
          </cell>
          <cell r="AL184">
            <v>-0.7885247850378363</v>
          </cell>
          <cell r="AM184">
            <v>-7.1454930001967343</v>
          </cell>
          <cell r="AO184">
            <v>62380.015191170067</v>
          </cell>
          <cell r="AP184">
            <v>26956.765538917974</v>
          </cell>
          <cell r="AQ184">
            <v>0</v>
          </cell>
          <cell r="AR184">
            <v>0</v>
          </cell>
          <cell r="AS184">
            <v>0</v>
          </cell>
          <cell r="AT184">
            <v>0</v>
          </cell>
          <cell r="AU184">
            <v>0</v>
          </cell>
          <cell r="AV184">
            <v>0</v>
          </cell>
          <cell r="AW184">
            <v>0</v>
          </cell>
          <cell r="AX184">
            <v>0</v>
          </cell>
          <cell r="AZ184">
            <v>0</v>
          </cell>
          <cell r="BD184">
            <v>-35423.249652252096</v>
          </cell>
          <cell r="BE184">
            <v>-56.786215174353273</v>
          </cell>
          <cell r="BH184">
            <v>13330.984808829933</v>
          </cell>
          <cell r="BI184">
            <v>48157.234461082029</v>
          </cell>
          <cell r="BJ184">
            <v>0</v>
          </cell>
          <cell r="BK184">
            <v>0</v>
          </cell>
          <cell r="BL184">
            <v>0</v>
          </cell>
          <cell r="BM184">
            <v>0</v>
          </cell>
          <cell r="BN184">
            <v>0</v>
          </cell>
          <cell r="BO184">
            <v>0</v>
          </cell>
          <cell r="BP184">
            <v>0</v>
          </cell>
          <cell r="BQ184">
            <v>0</v>
          </cell>
          <cell r="BR184">
            <v>0</v>
          </cell>
          <cell r="BS184">
            <v>0</v>
          </cell>
          <cell r="BT184">
            <v>0</v>
          </cell>
          <cell r="BU184">
            <v>0</v>
          </cell>
          <cell r="BW184">
            <v>34826.249652252096</v>
          </cell>
          <cell r="BX184">
            <v>261.24288754109546</v>
          </cell>
          <cell r="BZ184">
            <v>-175</v>
          </cell>
        </row>
        <row r="185">
          <cell r="A185">
            <v>176</v>
          </cell>
          <cell r="B185" t="str">
            <v>MEDFORD</v>
          </cell>
          <cell r="C185">
            <v>426</v>
          </cell>
          <cell r="D185">
            <v>454.75992926010554</v>
          </cell>
          <cell r="E185">
            <v>0</v>
          </cell>
          <cell r="F185">
            <v>0</v>
          </cell>
          <cell r="G185">
            <v>0</v>
          </cell>
          <cell r="H185">
            <v>0</v>
          </cell>
          <cell r="I185">
            <v>0</v>
          </cell>
          <cell r="J185">
            <v>0</v>
          </cell>
          <cell r="K185">
            <v>0</v>
          </cell>
          <cell r="L185">
            <v>0</v>
          </cell>
          <cell r="M185">
            <v>0</v>
          </cell>
          <cell r="N185">
            <v>0</v>
          </cell>
          <cell r="R185">
            <v>28.759929260105537</v>
          </cell>
          <cell r="S185">
            <v>6.7511571033111561</v>
          </cell>
          <cell r="V185">
            <v>8325150</v>
          </cell>
          <cell r="W185">
            <v>9189326.904015502</v>
          </cell>
          <cell r="X185">
            <v>0</v>
          </cell>
          <cell r="Y185">
            <v>0</v>
          </cell>
          <cell r="Z185">
            <v>0</v>
          </cell>
          <cell r="AA185">
            <v>0</v>
          </cell>
          <cell r="AB185">
            <v>0</v>
          </cell>
          <cell r="AC185">
            <v>0</v>
          </cell>
          <cell r="AD185">
            <v>0</v>
          </cell>
          <cell r="AE185">
            <v>0</v>
          </cell>
          <cell r="AG185">
            <v>0</v>
          </cell>
          <cell r="AK185">
            <v>864176.90401550196</v>
          </cell>
          <cell r="AL185">
            <v>10.38031631881109</v>
          </cell>
          <cell r="AM185">
            <v>3.6291592154999339</v>
          </cell>
          <cell r="AO185">
            <v>1123188.5138449199</v>
          </cell>
          <cell r="AP185">
            <v>1263764.904015502</v>
          </cell>
          <cell r="AQ185">
            <v>0</v>
          </cell>
          <cell r="AR185">
            <v>0</v>
          </cell>
          <cell r="AS185">
            <v>0</v>
          </cell>
          <cell r="AT185">
            <v>0</v>
          </cell>
          <cell r="AU185">
            <v>0</v>
          </cell>
          <cell r="AV185">
            <v>0</v>
          </cell>
          <cell r="AW185">
            <v>0</v>
          </cell>
          <cell r="AX185">
            <v>0</v>
          </cell>
          <cell r="AZ185">
            <v>0</v>
          </cell>
          <cell r="BD185">
            <v>140576.3901705821</v>
          </cell>
          <cell r="BE185">
            <v>12.515832243454694</v>
          </cell>
          <cell r="BH185">
            <v>7201961.4861550797</v>
          </cell>
          <cell r="BI185">
            <v>7925562</v>
          </cell>
          <cell r="BJ185">
            <v>0</v>
          </cell>
          <cell r="BK185">
            <v>0</v>
          </cell>
          <cell r="BL185">
            <v>0</v>
          </cell>
          <cell r="BM185">
            <v>0</v>
          </cell>
          <cell r="BN185">
            <v>0</v>
          </cell>
          <cell r="BO185">
            <v>0</v>
          </cell>
          <cell r="BP185">
            <v>0</v>
          </cell>
          <cell r="BQ185">
            <v>0</v>
          </cell>
          <cell r="BR185">
            <v>0</v>
          </cell>
          <cell r="BS185">
            <v>0</v>
          </cell>
          <cell r="BT185">
            <v>0</v>
          </cell>
          <cell r="BU185">
            <v>0</v>
          </cell>
          <cell r="BW185">
            <v>723600.51384492032</v>
          </cell>
          <cell r="BX185">
            <v>10.047269972714478</v>
          </cell>
          <cell r="BZ185">
            <v>-176</v>
          </cell>
        </row>
        <row r="186">
          <cell r="A186">
            <v>177</v>
          </cell>
          <cell r="B186" t="str">
            <v>MEDWAY</v>
          </cell>
          <cell r="C186">
            <v>20</v>
          </cell>
          <cell r="D186">
            <v>21.157279737579994</v>
          </cell>
          <cell r="E186">
            <v>0</v>
          </cell>
          <cell r="F186">
            <v>0</v>
          </cell>
          <cell r="G186">
            <v>0</v>
          </cell>
          <cell r="H186">
            <v>0</v>
          </cell>
          <cell r="I186">
            <v>0</v>
          </cell>
          <cell r="J186">
            <v>0</v>
          </cell>
          <cell r="K186">
            <v>0</v>
          </cell>
          <cell r="L186">
            <v>0</v>
          </cell>
          <cell r="M186">
            <v>0</v>
          </cell>
          <cell r="N186">
            <v>0</v>
          </cell>
          <cell r="R186">
            <v>1.1572797375799944</v>
          </cell>
          <cell r="S186">
            <v>5.7863986878999629</v>
          </cell>
          <cell r="V186">
            <v>357068</v>
          </cell>
          <cell r="W186">
            <v>409871</v>
          </cell>
          <cell r="X186">
            <v>0</v>
          </cell>
          <cell r="Y186">
            <v>0</v>
          </cell>
          <cell r="Z186">
            <v>0</v>
          </cell>
          <cell r="AA186">
            <v>0</v>
          </cell>
          <cell r="AB186">
            <v>0</v>
          </cell>
          <cell r="AC186">
            <v>0</v>
          </cell>
          <cell r="AD186">
            <v>0</v>
          </cell>
          <cell r="AE186">
            <v>0</v>
          </cell>
          <cell r="AG186">
            <v>0</v>
          </cell>
          <cell r="AK186">
            <v>52803</v>
          </cell>
          <cell r="AL186">
            <v>14.787939552130137</v>
          </cell>
          <cell r="AM186">
            <v>9.001540864230174</v>
          </cell>
          <cell r="AO186">
            <v>62454.862469356543</v>
          </cell>
          <cell r="AP186">
            <v>71563</v>
          </cell>
          <cell r="AQ186">
            <v>0</v>
          </cell>
          <cell r="AR186">
            <v>0</v>
          </cell>
          <cell r="AS186">
            <v>0</v>
          </cell>
          <cell r="AT186">
            <v>0</v>
          </cell>
          <cell r="AU186">
            <v>0</v>
          </cell>
          <cell r="AV186">
            <v>0</v>
          </cell>
          <cell r="AW186">
            <v>0</v>
          </cell>
          <cell r="AX186">
            <v>0</v>
          </cell>
          <cell r="AZ186">
            <v>0</v>
          </cell>
          <cell r="BD186">
            <v>9108.1375306434566</v>
          </cell>
          <cell r="BE186">
            <v>14.583552297649138</v>
          </cell>
          <cell r="BH186">
            <v>294613.13753064343</v>
          </cell>
          <cell r="BI186">
            <v>338308</v>
          </cell>
          <cell r="BJ186">
            <v>0</v>
          </cell>
          <cell r="BK186">
            <v>0</v>
          </cell>
          <cell r="BL186">
            <v>0</v>
          </cell>
          <cell r="BM186">
            <v>0</v>
          </cell>
          <cell r="BN186">
            <v>0</v>
          </cell>
          <cell r="BO186">
            <v>0</v>
          </cell>
          <cell r="BP186">
            <v>0</v>
          </cell>
          <cell r="BQ186">
            <v>0</v>
          </cell>
          <cell r="BR186">
            <v>0</v>
          </cell>
          <cell r="BS186">
            <v>0</v>
          </cell>
          <cell r="BT186">
            <v>0</v>
          </cell>
          <cell r="BU186">
            <v>0</v>
          </cell>
          <cell r="BW186">
            <v>43694.862469356565</v>
          </cell>
          <cell r="BX186">
            <v>14.831267483722366</v>
          </cell>
          <cell r="BZ186">
            <v>-177</v>
          </cell>
        </row>
        <row r="187">
          <cell r="A187">
            <v>178</v>
          </cell>
          <cell r="B187" t="str">
            <v>MELROSE</v>
          </cell>
          <cell r="C187">
            <v>238</v>
          </cell>
          <cell r="D187">
            <v>256.65644661005842</v>
          </cell>
          <cell r="E187">
            <v>0</v>
          </cell>
          <cell r="F187">
            <v>0</v>
          </cell>
          <cell r="G187">
            <v>0</v>
          </cell>
          <cell r="H187">
            <v>0</v>
          </cell>
          <cell r="I187">
            <v>0</v>
          </cell>
          <cell r="J187">
            <v>0</v>
          </cell>
          <cell r="K187">
            <v>0</v>
          </cell>
          <cell r="L187">
            <v>0</v>
          </cell>
          <cell r="M187">
            <v>0</v>
          </cell>
          <cell r="N187">
            <v>0</v>
          </cell>
          <cell r="R187">
            <v>18.656446610058424</v>
          </cell>
          <cell r="S187">
            <v>7.8388431134699177</v>
          </cell>
          <cell r="V187">
            <v>3219339</v>
          </cell>
          <cell r="W187">
            <v>3708858</v>
          </cell>
          <cell r="X187">
            <v>0</v>
          </cell>
          <cell r="Y187">
            <v>0</v>
          </cell>
          <cell r="Z187">
            <v>0</v>
          </cell>
          <cell r="AA187">
            <v>0</v>
          </cell>
          <cell r="AB187">
            <v>0</v>
          </cell>
          <cell r="AC187">
            <v>0</v>
          </cell>
          <cell r="AD187">
            <v>0</v>
          </cell>
          <cell r="AE187">
            <v>0</v>
          </cell>
          <cell r="AG187">
            <v>0</v>
          </cell>
          <cell r="AK187">
            <v>489519</v>
          </cell>
          <cell r="AL187">
            <v>15.205574808990296</v>
          </cell>
          <cell r="AM187">
            <v>7.3667316955203779</v>
          </cell>
          <cell r="AO187">
            <v>436305.7078205446</v>
          </cell>
          <cell r="AP187">
            <v>712763</v>
          </cell>
          <cell r="AQ187">
            <v>0</v>
          </cell>
          <cell r="AR187">
            <v>0</v>
          </cell>
          <cell r="AS187">
            <v>0</v>
          </cell>
          <cell r="AT187">
            <v>0</v>
          </cell>
          <cell r="AU187">
            <v>0</v>
          </cell>
          <cell r="AV187">
            <v>0</v>
          </cell>
          <cell r="AW187">
            <v>0</v>
          </cell>
          <cell r="AX187">
            <v>0</v>
          </cell>
          <cell r="AZ187">
            <v>0</v>
          </cell>
          <cell r="BD187">
            <v>276457.2921794554</v>
          </cell>
          <cell r="BE187">
            <v>63.36320777475688</v>
          </cell>
          <cell r="BH187">
            <v>2783033.2921794555</v>
          </cell>
          <cell r="BI187">
            <v>2996095</v>
          </cell>
          <cell r="BJ187">
            <v>0</v>
          </cell>
          <cell r="BK187">
            <v>0</v>
          </cell>
          <cell r="BL187">
            <v>0</v>
          </cell>
          <cell r="BM187">
            <v>0</v>
          </cell>
          <cell r="BN187">
            <v>0</v>
          </cell>
          <cell r="BO187">
            <v>0</v>
          </cell>
          <cell r="BP187">
            <v>0</v>
          </cell>
          <cell r="BQ187">
            <v>0</v>
          </cell>
          <cell r="BR187">
            <v>0</v>
          </cell>
          <cell r="BS187">
            <v>0</v>
          </cell>
          <cell r="BT187">
            <v>0</v>
          </cell>
          <cell r="BU187">
            <v>0</v>
          </cell>
          <cell r="BW187">
            <v>213061.70782054449</v>
          </cell>
          <cell r="BX187">
            <v>7.6557369406706322</v>
          </cell>
          <cell r="BZ187">
            <v>-178</v>
          </cell>
        </row>
        <row r="188">
          <cell r="A188">
            <v>179</v>
          </cell>
          <cell r="B188" t="str">
            <v>MENDON</v>
          </cell>
          <cell r="C188">
            <v>0</v>
          </cell>
          <cell r="D188">
            <v>0</v>
          </cell>
          <cell r="E188">
            <v>0</v>
          </cell>
          <cell r="F188">
            <v>0</v>
          </cell>
          <cell r="G188">
            <v>0</v>
          </cell>
          <cell r="H188">
            <v>0</v>
          </cell>
          <cell r="I188">
            <v>0</v>
          </cell>
          <cell r="J188">
            <v>0</v>
          </cell>
          <cell r="K188">
            <v>0</v>
          </cell>
          <cell r="L188">
            <v>0</v>
          </cell>
          <cell r="M188">
            <v>0</v>
          </cell>
          <cell r="N188">
            <v>0</v>
          </cell>
          <cell r="R188">
            <v>0</v>
          </cell>
          <cell r="S188" t="str">
            <v>--</v>
          </cell>
          <cell r="V188">
            <v>0</v>
          </cell>
          <cell r="W188">
            <v>0</v>
          </cell>
          <cell r="X188">
            <v>0</v>
          </cell>
          <cell r="Y188">
            <v>0</v>
          </cell>
          <cell r="Z188">
            <v>0</v>
          </cell>
          <cell r="AA188">
            <v>0</v>
          </cell>
          <cell r="AB188">
            <v>0</v>
          </cell>
          <cell r="AC188">
            <v>0</v>
          </cell>
          <cell r="AD188">
            <v>0</v>
          </cell>
          <cell r="AE188">
            <v>0</v>
          </cell>
          <cell r="AG188">
            <v>0</v>
          </cell>
          <cell r="AK188">
            <v>0</v>
          </cell>
          <cell r="AL188" t="str">
            <v>--</v>
          </cell>
          <cell r="AM188" t="str">
            <v>--</v>
          </cell>
          <cell r="AO188">
            <v>0</v>
          </cell>
          <cell r="AP188">
            <v>0</v>
          </cell>
          <cell r="AQ188">
            <v>0</v>
          </cell>
          <cell r="AR188">
            <v>0</v>
          </cell>
          <cell r="AS188">
            <v>0</v>
          </cell>
          <cell r="AT188">
            <v>0</v>
          </cell>
          <cell r="AU188">
            <v>0</v>
          </cell>
          <cell r="AV188">
            <v>0</v>
          </cell>
          <cell r="AW188">
            <v>0</v>
          </cell>
          <cell r="AX188">
            <v>0</v>
          </cell>
          <cell r="AZ188">
            <v>0</v>
          </cell>
          <cell r="BD188">
            <v>0</v>
          </cell>
          <cell r="BE188" t="str">
            <v>--</v>
          </cell>
          <cell r="BH188">
            <v>0</v>
          </cell>
          <cell r="BI188">
            <v>0</v>
          </cell>
          <cell r="BJ188">
            <v>0</v>
          </cell>
          <cell r="BK188">
            <v>0</v>
          </cell>
          <cell r="BL188">
            <v>0</v>
          </cell>
          <cell r="BM188">
            <v>0</v>
          </cell>
          <cell r="BN188">
            <v>0</v>
          </cell>
          <cell r="BO188">
            <v>0</v>
          </cell>
          <cell r="BP188">
            <v>0</v>
          </cell>
          <cell r="BQ188">
            <v>0</v>
          </cell>
          <cell r="BR188">
            <v>0</v>
          </cell>
          <cell r="BS188">
            <v>0</v>
          </cell>
          <cell r="BT188">
            <v>0</v>
          </cell>
          <cell r="BU188">
            <v>0</v>
          </cell>
          <cell r="BW188">
            <v>0</v>
          </cell>
          <cell r="BX188" t="str">
            <v>--</v>
          </cell>
          <cell r="BZ188">
            <v>-179</v>
          </cell>
        </row>
        <row r="189">
          <cell r="A189">
            <v>180</v>
          </cell>
          <cell r="B189" t="str">
            <v>MERRIMAC</v>
          </cell>
          <cell r="C189">
            <v>0</v>
          </cell>
          <cell r="D189">
            <v>0</v>
          </cell>
          <cell r="E189">
            <v>0</v>
          </cell>
          <cell r="F189">
            <v>0</v>
          </cell>
          <cell r="G189">
            <v>0</v>
          </cell>
          <cell r="H189">
            <v>0</v>
          </cell>
          <cell r="I189">
            <v>0</v>
          </cell>
          <cell r="J189">
            <v>0</v>
          </cell>
          <cell r="K189">
            <v>0</v>
          </cell>
          <cell r="L189">
            <v>0</v>
          </cell>
          <cell r="M189">
            <v>0</v>
          </cell>
          <cell r="N189">
            <v>0</v>
          </cell>
          <cell r="R189">
            <v>0</v>
          </cell>
          <cell r="S189" t="str">
            <v>--</v>
          </cell>
          <cell r="V189">
            <v>0</v>
          </cell>
          <cell r="W189">
            <v>0</v>
          </cell>
          <cell r="X189">
            <v>0</v>
          </cell>
          <cell r="Y189">
            <v>0</v>
          </cell>
          <cell r="Z189">
            <v>0</v>
          </cell>
          <cell r="AA189">
            <v>0</v>
          </cell>
          <cell r="AB189">
            <v>0</v>
          </cell>
          <cell r="AC189">
            <v>0</v>
          </cell>
          <cell r="AD189">
            <v>0</v>
          </cell>
          <cell r="AE189">
            <v>0</v>
          </cell>
          <cell r="AG189">
            <v>0</v>
          </cell>
          <cell r="AK189">
            <v>0</v>
          </cell>
          <cell r="AL189" t="str">
            <v>--</v>
          </cell>
          <cell r="AM189" t="str">
            <v>--</v>
          </cell>
          <cell r="AO189">
            <v>0</v>
          </cell>
          <cell r="AP189">
            <v>0</v>
          </cell>
          <cell r="AQ189">
            <v>0</v>
          </cell>
          <cell r="AR189">
            <v>0</v>
          </cell>
          <cell r="AS189">
            <v>0</v>
          </cell>
          <cell r="AT189">
            <v>0</v>
          </cell>
          <cell r="AU189">
            <v>0</v>
          </cell>
          <cell r="AV189">
            <v>0</v>
          </cell>
          <cell r="AW189">
            <v>0</v>
          </cell>
          <cell r="AX189">
            <v>0</v>
          </cell>
          <cell r="AZ189">
            <v>0</v>
          </cell>
          <cell r="BD189">
            <v>0</v>
          </cell>
          <cell r="BE189" t="str">
            <v>--</v>
          </cell>
          <cell r="BH189">
            <v>0</v>
          </cell>
          <cell r="BI189">
            <v>0</v>
          </cell>
          <cell r="BJ189">
            <v>0</v>
          </cell>
          <cell r="BK189">
            <v>0</v>
          </cell>
          <cell r="BL189">
            <v>0</v>
          </cell>
          <cell r="BM189">
            <v>0</v>
          </cell>
          <cell r="BN189">
            <v>0</v>
          </cell>
          <cell r="BO189">
            <v>0</v>
          </cell>
          <cell r="BP189">
            <v>0</v>
          </cell>
          <cell r="BQ189">
            <v>0</v>
          </cell>
          <cell r="BR189">
            <v>0</v>
          </cell>
          <cell r="BS189">
            <v>0</v>
          </cell>
          <cell r="BT189">
            <v>0</v>
          </cell>
          <cell r="BU189">
            <v>0</v>
          </cell>
          <cell r="BW189">
            <v>0</v>
          </cell>
          <cell r="BX189" t="str">
            <v>--</v>
          </cell>
          <cell r="BZ189">
            <v>-180</v>
          </cell>
        </row>
        <row r="190">
          <cell r="A190">
            <v>181</v>
          </cell>
          <cell r="B190" t="str">
            <v>METHUEN</v>
          </cell>
          <cell r="C190">
            <v>135</v>
          </cell>
          <cell r="D190">
            <v>142.01320987035601</v>
          </cell>
          <cell r="E190">
            <v>0</v>
          </cell>
          <cell r="F190">
            <v>0</v>
          </cell>
          <cell r="G190">
            <v>0</v>
          </cell>
          <cell r="H190">
            <v>0</v>
          </cell>
          <cell r="I190">
            <v>0</v>
          </cell>
          <cell r="J190">
            <v>0</v>
          </cell>
          <cell r="K190">
            <v>0</v>
          </cell>
          <cell r="L190">
            <v>0</v>
          </cell>
          <cell r="M190">
            <v>0</v>
          </cell>
          <cell r="N190">
            <v>0</v>
          </cell>
          <cell r="R190">
            <v>7.0132098703560075</v>
          </cell>
          <cell r="S190">
            <v>5.1949702743377735</v>
          </cell>
          <cell r="V190">
            <v>1996187</v>
          </cell>
          <cell r="W190">
            <v>2299864</v>
          </cell>
          <cell r="X190">
            <v>0</v>
          </cell>
          <cell r="Y190">
            <v>0</v>
          </cell>
          <cell r="Z190">
            <v>0</v>
          </cell>
          <cell r="AA190">
            <v>0</v>
          </cell>
          <cell r="AB190">
            <v>0</v>
          </cell>
          <cell r="AC190">
            <v>0</v>
          </cell>
          <cell r="AD190">
            <v>0</v>
          </cell>
          <cell r="AE190">
            <v>0</v>
          </cell>
          <cell r="AG190">
            <v>0</v>
          </cell>
          <cell r="AK190">
            <v>303677</v>
          </cell>
          <cell r="AL190">
            <v>15.212853304825646</v>
          </cell>
          <cell r="AM190">
            <v>10.017883030487873</v>
          </cell>
          <cell r="AO190">
            <v>286615.38416808774</v>
          </cell>
          <cell r="AP190">
            <v>494084.06955549796</v>
          </cell>
          <cell r="AQ190">
            <v>0</v>
          </cell>
          <cell r="AR190">
            <v>0</v>
          </cell>
          <cell r="AS190">
            <v>0</v>
          </cell>
          <cell r="AT190">
            <v>0</v>
          </cell>
          <cell r="AU190">
            <v>0</v>
          </cell>
          <cell r="AV190">
            <v>0</v>
          </cell>
          <cell r="AW190">
            <v>0</v>
          </cell>
          <cell r="AX190">
            <v>0</v>
          </cell>
          <cell r="AZ190">
            <v>0</v>
          </cell>
          <cell r="BD190">
            <v>207468.68538741022</v>
          </cell>
          <cell r="BE190">
            <v>72.385746490753149</v>
          </cell>
          <cell r="BH190">
            <v>1709571.6158319123</v>
          </cell>
          <cell r="BI190">
            <v>1805779.930444502</v>
          </cell>
          <cell r="BJ190">
            <v>0</v>
          </cell>
          <cell r="BK190">
            <v>0</v>
          </cell>
          <cell r="BL190">
            <v>0</v>
          </cell>
          <cell r="BM190">
            <v>0</v>
          </cell>
          <cell r="BN190">
            <v>0</v>
          </cell>
          <cell r="BO190">
            <v>0</v>
          </cell>
          <cell r="BP190">
            <v>0</v>
          </cell>
          <cell r="BQ190">
            <v>0</v>
          </cell>
          <cell r="BR190">
            <v>0</v>
          </cell>
          <cell r="BS190">
            <v>0</v>
          </cell>
          <cell r="BT190">
            <v>0</v>
          </cell>
          <cell r="BU190">
            <v>0</v>
          </cell>
          <cell r="BW190">
            <v>96208.314612589777</v>
          </cell>
          <cell r="BX190">
            <v>5.627627045373762</v>
          </cell>
          <cell r="BZ190">
            <v>-181</v>
          </cell>
        </row>
        <row r="191">
          <cell r="A191">
            <v>182</v>
          </cell>
          <cell r="B191" t="str">
            <v>MIDDLEBOROUGH</v>
          </cell>
          <cell r="C191">
            <v>51</v>
          </cell>
          <cell r="D191">
            <v>54.259401319388971</v>
          </cell>
          <cell r="E191">
            <v>0</v>
          </cell>
          <cell r="F191">
            <v>0</v>
          </cell>
          <cell r="G191">
            <v>0</v>
          </cell>
          <cell r="H191">
            <v>0</v>
          </cell>
          <cell r="I191">
            <v>0</v>
          </cell>
          <cell r="J191">
            <v>0</v>
          </cell>
          <cell r="K191">
            <v>0</v>
          </cell>
          <cell r="L191">
            <v>0</v>
          </cell>
          <cell r="M191">
            <v>0</v>
          </cell>
          <cell r="N191">
            <v>0</v>
          </cell>
          <cell r="R191">
            <v>3.2594013193889708</v>
          </cell>
          <cell r="S191">
            <v>6.3909829791940709</v>
          </cell>
          <cell r="V191">
            <v>793878</v>
          </cell>
          <cell r="W191">
            <v>926084</v>
          </cell>
          <cell r="X191">
            <v>0</v>
          </cell>
          <cell r="Y191">
            <v>0</v>
          </cell>
          <cell r="Z191">
            <v>0</v>
          </cell>
          <cell r="AA191">
            <v>0</v>
          </cell>
          <cell r="AB191">
            <v>0</v>
          </cell>
          <cell r="AC191">
            <v>0</v>
          </cell>
          <cell r="AD191">
            <v>0</v>
          </cell>
          <cell r="AE191">
            <v>0</v>
          </cell>
          <cell r="AG191">
            <v>0</v>
          </cell>
          <cell r="AK191">
            <v>132206</v>
          </cell>
          <cell r="AL191">
            <v>16.653188525189002</v>
          </cell>
          <cell r="AM191">
            <v>10.262205545994931</v>
          </cell>
          <cell r="AO191">
            <v>222616.96107972661</v>
          </cell>
          <cell r="AP191">
            <v>179955</v>
          </cell>
          <cell r="AQ191">
            <v>0</v>
          </cell>
          <cell r="AR191">
            <v>0</v>
          </cell>
          <cell r="AS191">
            <v>0</v>
          </cell>
          <cell r="AT191">
            <v>0</v>
          </cell>
          <cell r="AU191">
            <v>0</v>
          </cell>
          <cell r="AV191">
            <v>0</v>
          </cell>
          <cell r="AW191">
            <v>0</v>
          </cell>
          <cell r="AX191">
            <v>0</v>
          </cell>
          <cell r="AZ191">
            <v>0</v>
          </cell>
          <cell r="BD191">
            <v>-42661.961079726607</v>
          </cell>
          <cell r="BE191">
            <v>-19.163841278224947</v>
          </cell>
          <cell r="BH191">
            <v>571261.03892027342</v>
          </cell>
          <cell r="BI191">
            <v>746129</v>
          </cell>
          <cell r="BJ191">
            <v>0</v>
          </cell>
          <cell r="BK191">
            <v>0</v>
          </cell>
          <cell r="BL191">
            <v>0</v>
          </cell>
          <cell r="BM191">
            <v>0</v>
          </cell>
          <cell r="BN191">
            <v>0</v>
          </cell>
          <cell r="BO191">
            <v>0</v>
          </cell>
          <cell r="BP191">
            <v>0</v>
          </cell>
          <cell r="BQ191">
            <v>0</v>
          </cell>
          <cell r="BR191">
            <v>0</v>
          </cell>
          <cell r="BS191">
            <v>0</v>
          </cell>
          <cell r="BT191">
            <v>0</v>
          </cell>
          <cell r="BU191">
            <v>0</v>
          </cell>
          <cell r="BW191">
            <v>174867.96107972658</v>
          </cell>
          <cell r="BX191">
            <v>30.610867740996351</v>
          </cell>
          <cell r="BZ191">
            <v>-182</v>
          </cell>
        </row>
        <row r="192">
          <cell r="A192">
            <v>183</v>
          </cell>
          <cell r="B192" t="str">
            <v>MIDDLEFIELD</v>
          </cell>
          <cell r="C192">
            <v>0</v>
          </cell>
          <cell r="D192">
            <v>0</v>
          </cell>
          <cell r="E192">
            <v>0</v>
          </cell>
          <cell r="F192">
            <v>0</v>
          </cell>
          <cell r="G192">
            <v>0</v>
          </cell>
          <cell r="H192">
            <v>0</v>
          </cell>
          <cell r="I192">
            <v>0</v>
          </cell>
          <cell r="J192">
            <v>0</v>
          </cell>
          <cell r="K192">
            <v>0</v>
          </cell>
          <cell r="L192">
            <v>0</v>
          </cell>
          <cell r="M192">
            <v>0</v>
          </cell>
          <cell r="N192">
            <v>0</v>
          </cell>
          <cell r="R192">
            <v>0</v>
          </cell>
          <cell r="S192" t="str">
            <v>--</v>
          </cell>
          <cell r="V192">
            <v>0</v>
          </cell>
          <cell r="W192">
            <v>0</v>
          </cell>
          <cell r="X192">
            <v>0</v>
          </cell>
          <cell r="Y192">
            <v>0</v>
          </cell>
          <cell r="Z192">
            <v>0</v>
          </cell>
          <cell r="AA192">
            <v>0</v>
          </cell>
          <cell r="AB192">
            <v>0</v>
          </cell>
          <cell r="AC192">
            <v>0</v>
          </cell>
          <cell r="AD192">
            <v>0</v>
          </cell>
          <cell r="AE192">
            <v>0</v>
          </cell>
          <cell r="AG192">
            <v>0</v>
          </cell>
          <cell r="AK192">
            <v>0</v>
          </cell>
          <cell r="AL192" t="str">
            <v>--</v>
          </cell>
          <cell r="AM192" t="str">
            <v>--</v>
          </cell>
          <cell r="AO192">
            <v>0</v>
          </cell>
          <cell r="AP192">
            <v>0</v>
          </cell>
          <cell r="AQ192">
            <v>0</v>
          </cell>
          <cell r="AR192">
            <v>0</v>
          </cell>
          <cell r="AS192">
            <v>0</v>
          </cell>
          <cell r="AT192">
            <v>0</v>
          </cell>
          <cell r="AU192">
            <v>0</v>
          </cell>
          <cell r="AV192">
            <v>0</v>
          </cell>
          <cell r="AW192">
            <v>0</v>
          </cell>
          <cell r="AX192">
            <v>0</v>
          </cell>
          <cell r="AZ192">
            <v>0</v>
          </cell>
          <cell r="BD192">
            <v>0</v>
          </cell>
          <cell r="BE192" t="str">
            <v>--</v>
          </cell>
          <cell r="BH192">
            <v>0</v>
          </cell>
          <cell r="BI192">
            <v>0</v>
          </cell>
          <cell r="BJ192">
            <v>0</v>
          </cell>
          <cell r="BK192">
            <v>0</v>
          </cell>
          <cell r="BL192">
            <v>0</v>
          </cell>
          <cell r="BM192">
            <v>0</v>
          </cell>
          <cell r="BN192">
            <v>0</v>
          </cell>
          <cell r="BO192">
            <v>0</v>
          </cell>
          <cell r="BP192">
            <v>0</v>
          </cell>
          <cell r="BQ192">
            <v>0</v>
          </cell>
          <cell r="BR192">
            <v>0</v>
          </cell>
          <cell r="BS192">
            <v>0</v>
          </cell>
          <cell r="BT192">
            <v>0</v>
          </cell>
          <cell r="BU192">
            <v>0</v>
          </cell>
          <cell r="BW192">
            <v>0</v>
          </cell>
          <cell r="BX192" t="str">
            <v>--</v>
          </cell>
          <cell r="BZ192">
            <v>-183</v>
          </cell>
        </row>
        <row r="193">
          <cell r="A193">
            <v>184</v>
          </cell>
          <cell r="B193" t="str">
            <v>MIDDLETON</v>
          </cell>
          <cell r="C193">
            <v>1</v>
          </cell>
          <cell r="D193">
            <v>1.0744010088272384</v>
          </cell>
          <cell r="E193">
            <v>0</v>
          </cell>
          <cell r="F193">
            <v>0</v>
          </cell>
          <cell r="G193">
            <v>0</v>
          </cell>
          <cell r="H193">
            <v>0</v>
          </cell>
          <cell r="I193">
            <v>0</v>
          </cell>
          <cell r="J193">
            <v>0</v>
          </cell>
          <cell r="K193">
            <v>0</v>
          </cell>
          <cell r="L193">
            <v>0</v>
          </cell>
          <cell r="M193">
            <v>0</v>
          </cell>
          <cell r="N193">
            <v>0</v>
          </cell>
          <cell r="R193">
            <v>7.4401008827238435E-2</v>
          </cell>
          <cell r="S193">
            <v>7.4401008827238435</v>
          </cell>
          <cell r="V193">
            <v>18811</v>
          </cell>
          <cell r="W193">
            <v>21735</v>
          </cell>
          <cell r="X193">
            <v>0</v>
          </cell>
          <cell r="Y193">
            <v>0</v>
          </cell>
          <cell r="Z193">
            <v>0</v>
          </cell>
          <cell r="AA193">
            <v>0</v>
          </cell>
          <cell r="AB193">
            <v>0</v>
          </cell>
          <cell r="AC193">
            <v>0</v>
          </cell>
          <cell r="AD193">
            <v>0</v>
          </cell>
          <cell r="AE193">
            <v>0</v>
          </cell>
          <cell r="AG193">
            <v>0</v>
          </cell>
          <cell r="AK193">
            <v>2924</v>
          </cell>
          <cell r="AL193">
            <v>15.544096539258945</v>
          </cell>
          <cell r="AM193">
            <v>8.1039956565351012</v>
          </cell>
          <cell r="AO193">
            <v>937.39620222692281</v>
          </cell>
          <cell r="AP193">
            <v>3862</v>
          </cell>
          <cell r="AQ193">
            <v>0</v>
          </cell>
          <cell r="AR193">
            <v>0</v>
          </cell>
          <cell r="AS193">
            <v>0</v>
          </cell>
          <cell r="AT193">
            <v>0</v>
          </cell>
          <cell r="AU193">
            <v>0</v>
          </cell>
          <cell r="AV193">
            <v>0</v>
          </cell>
          <cell r="AW193">
            <v>0</v>
          </cell>
          <cell r="AX193">
            <v>0</v>
          </cell>
          <cell r="AZ193">
            <v>0</v>
          </cell>
          <cell r="BD193">
            <v>2924.6037977730771</v>
          </cell>
          <cell r="BE193">
            <v>311.99228147343138</v>
          </cell>
          <cell r="BH193">
            <v>17873.603797773078</v>
          </cell>
          <cell r="BI193">
            <v>17873</v>
          </cell>
          <cell r="BJ193">
            <v>0</v>
          </cell>
          <cell r="BK193">
            <v>0</v>
          </cell>
          <cell r="BL193">
            <v>0</v>
          </cell>
          <cell r="BM193">
            <v>0</v>
          </cell>
          <cell r="BN193">
            <v>0</v>
          </cell>
          <cell r="BO193">
            <v>0</v>
          </cell>
          <cell r="BP193">
            <v>0</v>
          </cell>
          <cell r="BQ193">
            <v>0</v>
          </cell>
          <cell r="BR193">
            <v>0</v>
          </cell>
          <cell r="BS193">
            <v>0</v>
          </cell>
          <cell r="BT193">
            <v>0</v>
          </cell>
          <cell r="BU193">
            <v>0</v>
          </cell>
          <cell r="BW193">
            <v>-0.60379777307753102</v>
          </cell>
          <cell r="BX193">
            <v>-3.3781535045185329E-3</v>
          </cell>
          <cell r="BZ193">
            <v>-184</v>
          </cell>
        </row>
        <row r="194">
          <cell r="A194">
            <v>185</v>
          </cell>
          <cell r="B194" t="str">
            <v>MILFORD</v>
          </cell>
          <cell r="C194">
            <v>116</v>
          </cell>
          <cell r="D194">
            <v>123.34568742971545</v>
          </cell>
          <cell r="E194">
            <v>0</v>
          </cell>
          <cell r="F194">
            <v>0</v>
          </cell>
          <cell r="G194">
            <v>0</v>
          </cell>
          <cell r="H194">
            <v>0</v>
          </cell>
          <cell r="I194">
            <v>0</v>
          </cell>
          <cell r="J194">
            <v>0</v>
          </cell>
          <cell r="K194">
            <v>0</v>
          </cell>
          <cell r="L194">
            <v>0</v>
          </cell>
          <cell r="M194">
            <v>0</v>
          </cell>
          <cell r="N194">
            <v>0</v>
          </cell>
          <cell r="R194">
            <v>7.3456874297154542</v>
          </cell>
          <cell r="S194">
            <v>6.3324891635478053</v>
          </cell>
          <cell r="V194">
            <v>1734231</v>
          </cell>
          <cell r="W194">
            <v>2115333</v>
          </cell>
          <cell r="X194">
            <v>0</v>
          </cell>
          <cell r="Y194">
            <v>0</v>
          </cell>
          <cell r="Z194">
            <v>0</v>
          </cell>
          <cell r="AA194">
            <v>0</v>
          </cell>
          <cell r="AB194">
            <v>0</v>
          </cell>
          <cell r="AC194">
            <v>0</v>
          </cell>
          <cell r="AD194">
            <v>0</v>
          </cell>
          <cell r="AE194">
            <v>0</v>
          </cell>
          <cell r="AG194">
            <v>0</v>
          </cell>
          <cell r="AK194">
            <v>381102</v>
          </cell>
          <cell r="AL194">
            <v>21.975273190249744</v>
          </cell>
          <cell r="AM194">
            <v>15.642784026701939</v>
          </cell>
          <cell r="AO194">
            <v>762660.27956326469</v>
          </cell>
          <cell r="AP194">
            <v>760506.05977906962</v>
          </cell>
          <cell r="AQ194">
            <v>0</v>
          </cell>
          <cell r="AR194">
            <v>0</v>
          </cell>
          <cell r="AS194">
            <v>0</v>
          </cell>
          <cell r="AT194">
            <v>0</v>
          </cell>
          <cell r="AU194">
            <v>0</v>
          </cell>
          <cell r="AV194">
            <v>0</v>
          </cell>
          <cell r="AW194">
            <v>0</v>
          </cell>
          <cell r="AX194">
            <v>0</v>
          </cell>
          <cell r="AZ194">
            <v>0</v>
          </cell>
          <cell r="BD194">
            <v>-2154.2197841950692</v>
          </cell>
          <cell r="BE194">
            <v>-0.28246125331565786</v>
          </cell>
          <cell r="BH194">
            <v>971570.72043673531</v>
          </cell>
          <cell r="BI194">
            <v>1354826.9402209304</v>
          </cell>
          <cell r="BJ194">
            <v>0</v>
          </cell>
          <cell r="BK194">
            <v>0</v>
          </cell>
          <cell r="BL194">
            <v>0</v>
          </cell>
          <cell r="BM194">
            <v>0</v>
          </cell>
          <cell r="BN194">
            <v>0</v>
          </cell>
          <cell r="BO194">
            <v>0</v>
          </cell>
          <cell r="BP194">
            <v>0</v>
          </cell>
          <cell r="BQ194">
            <v>0</v>
          </cell>
          <cell r="BR194">
            <v>0</v>
          </cell>
          <cell r="BS194">
            <v>0</v>
          </cell>
          <cell r="BT194">
            <v>0</v>
          </cell>
          <cell r="BU194">
            <v>0</v>
          </cell>
          <cell r="BW194">
            <v>383256.21978419507</v>
          </cell>
          <cell r="BX194">
            <v>39.4470738694056</v>
          </cell>
          <cell r="BZ194">
            <v>-185</v>
          </cell>
        </row>
        <row r="195">
          <cell r="A195">
            <v>186</v>
          </cell>
          <cell r="B195" t="str">
            <v>MILLBURY</v>
          </cell>
          <cell r="C195">
            <v>11</v>
          </cell>
          <cell r="D195">
            <v>11.13859910581222</v>
          </cell>
          <cell r="E195">
            <v>0</v>
          </cell>
          <cell r="F195">
            <v>0</v>
          </cell>
          <cell r="G195">
            <v>0</v>
          </cell>
          <cell r="H195">
            <v>0</v>
          </cell>
          <cell r="I195">
            <v>0</v>
          </cell>
          <cell r="J195">
            <v>0</v>
          </cell>
          <cell r="K195">
            <v>0</v>
          </cell>
          <cell r="L195">
            <v>0</v>
          </cell>
          <cell r="M195">
            <v>0</v>
          </cell>
          <cell r="N195">
            <v>0</v>
          </cell>
          <cell r="R195">
            <v>0.13859910581222046</v>
          </cell>
          <cell r="S195">
            <v>1.2599918710201941</v>
          </cell>
          <cell r="V195">
            <v>220086</v>
          </cell>
          <cell r="W195">
            <v>243363</v>
          </cell>
          <cell r="X195">
            <v>0</v>
          </cell>
          <cell r="Y195">
            <v>0</v>
          </cell>
          <cell r="Z195">
            <v>0</v>
          </cell>
          <cell r="AA195">
            <v>0</v>
          </cell>
          <cell r="AB195">
            <v>0</v>
          </cell>
          <cell r="AC195">
            <v>0</v>
          </cell>
          <cell r="AD195">
            <v>0</v>
          </cell>
          <cell r="AE195">
            <v>0</v>
          </cell>
          <cell r="AG195">
            <v>0</v>
          </cell>
          <cell r="AK195">
            <v>23277</v>
          </cell>
          <cell r="AL195">
            <v>10.576320165753383</v>
          </cell>
          <cell r="AM195">
            <v>9.3163282947331894</v>
          </cell>
          <cell r="AO195">
            <v>53465.548294924163</v>
          </cell>
          <cell r="AP195">
            <v>33574</v>
          </cell>
          <cell r="AQ195">
            <v>0</v>
          </cell>
          <cell r="AR195">
            <v>0</v>
          </cell>
          <cell r="AS195">
            <v>0</v>
          </cell>
          <cell r="AT195">
            <v>0</v>
          </cell>
          <cell r="AU195">
            <v>0</v>
          </cell>
          <cell r="AV195">
            <v>0</v>
          </cell>
          <cell r="AW195">
            <v>0</v>
          </cell>
          <cell r="AX195">
            <v>0</v>
          </cell>
          <cell r="AZ195">
            <v>0</v>
          </cell>
          <cell r="BD195">
            <v>-19891.548294924163</v>
          </cell>
          <cell r="BE195">
            <v>-37.2044221546169</v>
          </cell>
          <cell r="BH195">
            <v>166620.45170507583</v>
          </cell>
          <cell r="BI195">
            <v>209789</v>
          </cell>
          <cell r="BJ195">
            <v>0</v>
          </cell>
          <cell r="BK195">
            <v>0</v>
          </cell>
          <cell r="BL195">
            <v>0</v>
          </cell>
          <cell r="BM195">
            <v>0</v>
          </cell>
          <cell r="BN195">
            <v>0</v>
          </cell>
          <cell r="BO195">
            <v>0</v>
          </cell>
          <cell r="BP195">
            <v>0</v>
          </cell>
          <cell r="BQ195">
            <v>0</v>
          </cell>
          <cell r="BR195">
            <v>0</v>
          </cell>
          <cell r="BS195">
            <v>0</v>
          </cell>
          <cell r="BT195">
            <v>0</v>
          </cell>
          <cell r="BU195">
            <v>0</v>
          </cell>
          <cell r="BW195">
            <v>43168.54829492417</v>
          </cell>
          <cell r="BX195">
            <v>25.908313087119737</v>
          </cell>
          <cell r="BZ195">
            <v>-186</v>
          </cell>
        </row>
        <row r="196">
          <cell r="A196">
            <v>187</v>
          </cell>
          <cell r="B196" t="str">
            <v>MILLIS</v>
          </cell>
          <cell r="C196">
            <v>5</v>
          </cell>
          <cell r="D196">
            <v>5.2037345053061594</v>
          </cell>
          <cell r="E196">
            <v>0</v>
          </cell>
          <cell r="F196">
            <v>0</v>
          </cell>
          <cell r="G196">
            <v>0</v>
          </cell>
          <cell r="H196">
            <v>0</v>
          </cell>
          <cell r="I196">
            <v>0</v>
          </cell>
          <cell r="J196">
            <v>0</v>
          </cell>
          <cell r="K196">
            <v>0</v>
          </cell>
          <cell r="L196">
            <v>0</v>
          </cell>
          <cell r="M196">
            <v>0</v>
          </cell>
          <cell r="N196">
            <v>0</v>
          </cell>
          <cell r="R196">
            <v>0.20373450530615944</v>
          </cell>
          <cell r="S196">
            <v>4.0746901061231799</v>
          </cell>
          <cell r="V196">
            <v>119553</v>
          </cell>
          <cell r="W196">
            <v>132854</v>
          </cell>
          <cell r="X196">
            <v>0</v>
          </cell>
          <cell r="Y196">
            <v>0</v>
          </cell>
          <cell r="Z196">
            <v>0</v>
          </cell>
          <cell r="AA196">
            <v>0</v>
          </cell>
          <cell r="AB196">
            <v>0</v>
          </cell>
          <cell r="AC196">
            <v>0</v>
          </cell>
          <cell r="AD196">
            <v>0</v>
          </cell>
          <cell r="AE196">
            <v>0</v>
          </cell>
          <cell r="AG196">
            <v>0</v>
          </cell>
          <cell r="AK196">
            <v>13301</v>
          </cell>
          <cell r="AL196">
            <v>11.125609562286186</v>
          </cell>
          <cell r="AM196">
            <v>7.0509194561630064</v>
          </cell>
          <cell r="AO196">
            <v>41809.655741597882</v>
          </cell>
          <cell r="AP196">
            <v>30149.105922540984</v>
          </cell>
          <cell r="AQ196">
            <v>0</v>
          </cell>
          <cell r="AR196">
            <v>0</v>
          </cell>
          <cell r="AS196">
            <v>0</v>
          </cell>
          <cell r="AT196">
            <v>0</v>
          </cell>
          <cell r="AU196">
            <v>0</v>
          </cell>
          <cell r="AV196">
            <v>0</v>
          </cell>
          <cell r="AW196">
            <v>0</v>
          </cell>
          <cell r="AX196">
            <v>0</v>
          </cell>
          <cell r="AZ196">
            <v>0</v>
          </cell>
          <cell r="BD196">
            <v>-11660.549819056898</v>
          </cell>
          <cell r="BE196">
            <v>-27.889609737818077</v>
          </cell>
          <cell r="BH196">
            <v>77743.344258402125</v>
          </cell>
          <cell r="BI196">
            <v>102704.89407745902</v>
          </cell>
          <cell r="BJ196">
            <v>0</v>
          </cell>
          <cell r="BK196">
            <v>0</v>
          </cell>
          <cell r="BL196">
            <v>0</v>
          </cell>
          <cell r="BM196">
            <v>0</v>
          </cell>
          <cell r="BN196">
            <v>0</v>
          </cell>
          <cell r="BO196">
            <v>0</v>
          </cell>
          <cell r="BP196">
            <v>0</v>
          </cell>
          <cell r="BQ196">
            <v>0</v>
          </cell>
          <cell r="BR196">
            <v>0</v>
          </cell>
          <cell r="BS196">
            <v>0</v>
          </cell>
          <cell r="BT196">
            <v>0</v>
          </cell>
          <cell r="BU196">
            <v>0</v>
          </cell>
          <cell r="BW196">
            <v>24961.549819056891</v>
          </cell>
          <cell r="BX196">
            <v>32.107635781771982</v>
          </cell>
          <cell r="BZ196">
            <v>-187</v>
          </cell>
        </row>
        <row r="197">
          <cell r="A197">
            <v>188</v>
          </cell>
          <cell r="B197" t="str">
            <v>MILLVILLE</v>
          </cell>
          <cell r="C197">
            <v>0</v>
          </cell>
          <cell r="D197">
            <v>0</v>
          </cell>
          <cell r="E197">
            <v>0</v>
          </cell>
          <cell r="F197">
            <v>0</v>
          </cell>
          <cell r="G197">
            <v>0</v>
          </cell>
          <cell r="H197">
            <v>0</v>
          </cell>
          <cell r="I197">
            <v>0</v>
          </cell>
          <cell r="J197">
            <v>0</v>
          </cell>
          <cell r="K197">
            <v>0</v>
          </cell>
          <cell r="L197">
            <v>0</v>
          </cell>
          <cell r="M197">
            <v>0</v>
          </cell>
          <cell r="N197">
            <v>0</v>
          </cell>
          <cell r="R197">
            <v>0</v>
          </cell>
          <cell r="S197" t="str">
            <v>--</v>
          </cell>
          <cell r="V197">
            <v>0</v>
          </cell>
          <cell r="W197">
            <v>0</v>
          </cell>
          <cell r="X197">
            <v>0</v>
          </cell>
          <cell r="Y197">
            <v>0</v>
          </cell>
          <cell r="Z197">
            <v>0</v>
          </cell>
          <cell r="AA197">
            <v>0</v>
          </cell>
          <cell r="AB197">
            <v>0</v>
          </cell>
          <cell r="AC197">
            <v>0</v>
          </cell>
          <cell r="AD197">
            <v>0</v>
          </cell>
          <cell r="AE197">
            <v>0</v>
          </cell>
          <cell r="AG197">
            <v>0</v>
          </cell>
          <cell r="AK197">
            <v>0</v>
          </cell>
          <cell r="AL197" t="str">
            <v>--</v>
          </cell>
          <cell r="AM197" t="str">
            <v>--</v>
          </cell>
          <cell r="AO197">
            <v>0</v>
          </cell>
          <cell r="AP197">
            <v>0</v>
          </cell>
          <cell r="AQ197">
            <v>0</v>
          </cell>
          <cell r="AR197">
            <v>0</v>
          </cell>
          <cell r="AS197">
            <v>0</v>
          </cell>
          <cell r="AT197">
            <v>0</v>
          </cell>
          <cell r="AU197">
            <v>0</v>
          </cell>
          <cell r="AV197">
            <v>0</v>
          </cell>
          <cell r="AW197">
            <v>0</v>
          </cell>
          <cell r="AX197">
            <v>0</v>
          </cell>
          <cell r="AZ197">
            <v>0</v>
          </cell>
          <cell r="BD197">
            <v>0</v>
          </cell>
          <cell r="BE197" t="str">
            <v>--</v>
          </cell>
          <cell r="BH197">
            <v>0</v>
          </cell>
          <cell r="BI197">
            <v>0</v>
          </cell>
          <cell r="BJ197">
            <v>0</v>
          </cell>
          <cell r="BK197">
            <v>0</v>
          </cell>
          <cell r="BL197">
            <v>0</v>
          </cell>
          <cell r="BM197">
            <v>0</v>
          </cell>
          <cell r="BN197">
            <v>0</v>
          </cell>
          <cell r="BO197">
            <v>0</v>
          </cell>
          <cell r="BP197">
            <v>0</v>
          </cell>
          <cell r="BQ197">
            <v>0</v>
          </cell>
          <cell r="BR197">
            <v>0</v>
          </cell>
          <cell r="BS197">
            <v>0</v>
          </cell>
          <cell r="BT197">
            <v>0</v>
          </cell>
          <cell r="BU197">
            <v>0</v>
          </cell>
          <cell r="BW197">
            <v>0</v>
          </cell>
          <cell r="BX197" t="str">
            <v>--</v>
          </cell>
          <cell r="BZ197">
            <v>-188</v>
          </cell>
        </row>
        <row r="198">
          <cell r="A198">
            <v>189</v>
          </cell>
          <cell r="B198" t="str">
            <v>MILTON</v>
          </cell>
          <cell r="C198">
            <v>8</v>
          </cell>
          <cell r="D198">
            <v>8.141093804681466</v>
          </cell>
          <cell r="E198">
            <v>0</v>
          </cell>
          <cell r="F198">
            <v>0</v>
          </cell>
          <cell r="G198">
            <v>0</v>
          </cell>
          <cell r="H198">
            <v>0</v>
          </cell>
          <cell r="I198">
            <v>0</v>
          </cell>
          <cell r="J198">
            <v>0</v>
          </cell>
          <cell r="K198">
            <v>0</v>
          </cell>
          <cell r="L198">
            <v>0</v>
          </cell>
          <cell r="M198">
            <v>0</v>
          </cell>
          <cell r="N198">
            <v>0</v>
          </cell>
          <cell r="R198">
            <v>0.14109380468146604</v>
          </cell>
          <cell r="S198">
            <v>1.7636725585183255</v>
          </cell>
          <cell r="V198">
            <v>138667</v>
          </cell>
          <cell r="W198">
            <v>175153</v>
          </cell>
          <cell r="X198">
            <v>0</v>
          </cell>
          <cell r="Y198">
            <v>0</v>
          </cell>
          <cell r="Z198">
            <v>0</v>
          </cell>
          <cell r="AA198">
            <v>0</v>
          </cell>
          <cell r="AB198">
            <v>0</v>
          </cell>
          <cell r="AC198">
            <v>0</v>
          </cell>
          <cell r="AD198">
            <v>0</v>
          </cell>
          <cell r="AE198">
            <v>0</v>
          </cell>
          <cell r="AG198">
            <v>0</v>
          </cell>
          <cell r="AK198">
            <v>36486</v>
          </cell>
          <cell r="AL198">
            <v>26.311955980875055</v>
          </cell>
          <cell r="AM198">
            <v>24.548283422356729</v>
          </cell>
          <cell r="AO198">
            <v>56640.033144688401</v>
          </cell>
          <cell r="AP198">
            <v>55858.745650521014</v>
          </cell>
          <cell r="AQ198">
            <v>0</v>
          </cell>
          <cell r="AR198">
            <v>0</v>
          </cell>
          <cell r="AS198">
            <v>0</v>
          </cell>
          <cell r="AT198">
            <v>0</v>
          </cell>
          <cell r="AU198">
            <v>0</v>
          </cell>
          <cell r="AV198">
            <v>0</v>
          </cell>
          <cell r="AW198">
            <v>0</v>
          </cell>
          <cell r="AX198">
            <v>0</v>
          </cell>
          <cell r="AZ198">
            <v>0</v>
          </cell>
          <cell r="BD198">
            <v>-781.28749416738719</v>
          </cell>
          <cell r="BE198">
            <v>-1.3793909551069072</v>
          </cell>
          <cell r="BH198">
            <v>82026.966855311592</v>
          </cell>
          <cell r="BI198">
            <v>119294.25434947899</v>
          </cell>
          <cell r="BJ198">
            <v>0</v>
          </cell>
          <cell r="BK198">
            <v>0</v>
          </cell>
          <cell r="BL198">
            <v>0</v>
          </cell>
          <cell r="BM198">
            <v>0</v>
          </cell>
          <cell r="BN198">
            <v>0</v>
          </cell>
          <cell r="BO198">
            <v>0</v>
          </cell>
          <cell r="BP198">
            <v>0</v>
          </cell>
          <cell r="BQ198">
            <v>0</v>
          </cell>
          <cell r="BR198">
            <v>0</v>
          </cell>
          <cell r="BS198">
            <v>0</v>
          </cell>
          <cell r="BT198">
            <v>0</v>
          </cell>
          <cell r="BU198">
            <v>0</v>
          </cell>
          <cell r="BW198">
            <v>37267.287494167394</v>
          </cell>
          <cell r="BX198">
            <v>45.432970305855179</v>
          </cell>
          <cell r="BZ198">
            <v>-189</v>
          </cell>
        </row>
        <row r="199">
          <cell r="A199">
            <v>190</v>
          </cell>
          <cell r="B199" t="str">
            <v>MONROE</v>
          </cell>
          <cell r="C199">
            <v>0</v>
          </cell>
          <cell r="D199">
            <v>0</v>
          </cell>
          <cell r="E199">
            <v>0</v>
          </cell>
          <cell r="F199">
            <v>0</v>
          </cell>
          <cell r="G199">
            <v>0</v>
          </cell>
          <cell r="H199">
            <v>0</v>
          </cell>
          <cell r="I199">
            <v>0</v>
          </cell>
          <cell r="J199">
            <v>0</v>
          </cell>
          <cell r="K199">
            <v>0</v>
          </cell>
          <cell r="L199">
            <v>0</v>
          </cell>
          <cell r="M199">
            <v>0</v>
          </cell>
          <cell r="N199">
            <v>0</v>
          </cell>
          <cell r="R199">
            <v>0</v>
          </cell>
          <cell r="S199" t="str">
            <v>--</v>
          </cell>
          <cell r="V199">
            <v>0</v>
          </cell>
          <cell r="W199">
            <v>0</v>
          </cell>
          <cell r="X199">
            <v>0</v>
          </cell>
          <cell r="Y199">
            <v>0</v>
          </cell>
          <cell r="Z199">
            <v>0</v>
          </cell>
          <cell r="AA199">
            <v>0</v>
          </cell>
          <cell r="AB199">
            <v>0</v>
          </cell>
          <cell r="AC199">
            <v>0</v>
          </cell>
          <cell r="AD199">
            <v>0</v>
          </cell>
          <cell r="AE199">
            <v>0</v>
          </cell>
          <cell r="AG199">
            <v>0</v>
          </cell>
          <cell r="AK199">
            <v>0</v>
          </cell>
          <cell r="AL199" t="str">
            <v>--</v>
          </cell>
          <cell r="AM199" t="str">
            <v>--</v>
          </cell>
          <cell r="AO199">
            <v>0</v>
          </cell>
          <cell r="AP199">
            <v>0</v>
          </cell>
          <cell r="AQ199">
            <v>0</v>
          </cell>
          <cell r="AR199">
            <v>0</v>
          </cell>
          <cell r="AS199">
            <v>0</v>
          </cell>
          <cell r="AT199">
            <v>0</v>
          </cell>
          <cell r="AU199">
            <v>0</v>
          </cell>
          <cell r="AV199">
            <v>0</v>
          </cell>
          <cell r="AW199">
            <v>0</v>
          </cell>
          <cell r="AX199">
            <v>0</v>
          </cell>
          <cell r="AZ199">
            <v>0</v>
          </cell>
          <cell r="BD199">
            <v>0</v>
          </cell>
          <cell r="BE199" t="str">
            <v>--</v>
          </cell>
          <cell r="BH199">
            <v>0</v>
          </cell>
          <cell r="BI199">
            <v>0</v>
          </cell>
          <cell r="BJ199">
            <v>0</v>
          </cell>
          <cell r="BK199">
            <v>0</v>
          </cell>
          <cell r="BL199">
            <v>0</v>
          </cell>
          <cell r="BM199">
            <v>0</v>
          </cell>
          <cell r="BN199">
            <v>0</v>
          </cell>
          <cell r="BO199">
            <v>0</v>
          </cell>
          <cell r="BP199">
            <v>0</v>
          </cell>
          <cell r="BQ199">
            <v>0</v>
          </cell>
          <cell r="BR199">
            <v>0</v>
          </cell>
          <cell r="BS199">
            <v>0</v>
          </cell>
          <cell r="BT199">
            <v>0</v>
          </cell>
          <cell r="BU199">
            <v>0</v>
          </cell>
          <cell r="BW199">
            <v>0</v>
          </cell>
          <cell r="BX199" t="str">
            <v>--</v>
          </cell>
          <cell r="BZ199">
            <v>-190</v>
          </cell>
        </row>
        <row r="200">
          <cell r="A200">
            <v>191</v>
          </cell>
          <cell r="B200" t="str">
            <v>MONSON</v>
          </cell>
          <cell r="C200">
            <v>42</v>
          </cell>
          <cell r="D200">
            <v>52.401339610547112</v>
          </cell>
          <cell r="E200">
            <v>0</v>
          </cell>
          <cell r="F200">
            <v>0</v>
          </cell>
          <cell r="G200">
            <v>0</v>
          </cell>
          <cell r="H200">
            <v>0</v>
          </cell>
          <cell r="I200">
            <v>0</v>
          </cell>
          <cell r="J200">
            <v>0</v>
          </cell>
          <cell r="K200">
            <v>0</v>
          </cell>
          <cell r="L200">
            <v>0</v>
          </cell>
          <cell r="M200">
            <v>0</v>
          </cell>
          <cell r="N200">
            <v>0</v>
          </cell>
          <cell r="R200">
            <v>10.401339610547112</v>
          </cell>
          <cell r="S200">
            <v>24.765094310826452</v>
          </cell>
          <cell r="V200">
            <v>606183</v>
          </cell>
          <cell r="W200">
            <v>833475</v>
          </cell>
          <cell r="X200">
            <v>0</v>
          </cell>
          <cell r="Y200">
            <v>0</v>
          </cell>
          <cell r="Z200">
            <v>0</v>
          </cell>
          <cell r="AA200">
            <v>0</v>
          </cell>
          <cell r="AB200">
            <v>0</v>
          </cell>
          <cell r="AC200">
            <v>0</v>
          </cell>
          <cell r="AD200">
            <v>0</v>
          </cell>
          <cell r="AE200">
            <v>0</v>
          </cell>
          <cell r="AG200">
            <v>0</v>
          </cell>
          <cell r="AK200">
            <v>227292</v>
          </cell>
          <cell r="AL200">
            <v>37.495607762012462</v>
          </cell>
          <cell r="AM200">
            <v>12.73051345118601</v>
          </cell>
          <cell r="AO200">
            <v>90809.419689098839</v>
          </cell>
          <cell r="AP200">
            <v>266688</v>
          </cell>
          <cell r="AQ200">
            <v>0</v>
          </cell>
          <cell r="AR200">
            <v>0</v>
          </cell>
          <cell r="AS200">
            <v>0</v>
          </cell>
          <cell r="AT200">
            <v>0</v>
          </cell>
          <cell r="AU200">
            <v>0</v>
          </cell>
          <cell r="AV200">
            <v>0</v>
          </cell>
          <cell r="AW200">
            <v>0</v>
          </cell>
          <cell r="AX200">
            <v>0</v>
          </cell>
          <cell r="AZ200">
            <v>0</v>
          </cell>
          <cell r="BD200">
            <v>175878.58031090116</v>
          </cell>
          <cell r="BE200">
            <v>193.67878455016094</v>
          </cell>
          <cell r="BH200">
            <v>515373.58031090116</v>
          </cell>
          <cell r="BI200">
            <v>566787</v>
          </cell>
          <cell r="BJ200">
            <v>0</v>
          </cell>
          <cell r="BK200">
            <v>0</v>
          </cell>
          <cell r="BL200">
            <v>0</v>
          </cell>
          <cell r="BM200">
            <v>0</v>
          </cell>
          <cell r="BN200">
            <v>0</v>
          </cell>
          <cell r="BO200">
            <v>0</v>
          </cell>
          <cell r="BP200">
            <v>0</v>
          </cell>
          <cell r="BQ200">
            <v>0</v>
          </cell>
          <cell r="BR200">
            <v>0</v>
          </cell>
          <cell r="BS200">
            <v>0</v>
          </cell>
          <cell r="BT200">
            <v>0</v>
          </cell>
          <cell r="BU200">
            <v>0</v>
          </cell>
          <cell r="BW200">
            <v>51413.419689098839</v>
          </cell>
          <cell r="BX200">
            <v>9.9759517470964454</v>
          </cell>
          <cell r="BZ200">
            <v>-191</v>
          </cell>
        </row>
        <row r="201">
          <cell r="A201">
            <v>192</v>
          </cell>
          <cell r="B201" t="str">
            <v>MONTAGUE</v>
          </cell>
          <cell r="C201">
            <v>0</v>
          </cell>
          <cell r="D201">
            <v>0</v>
          </cell>
          <cell r="E201">
            <v>0</v>
          </cell>
          <cell r="F201">
            <v>0</v>
          </cell>
          <cell r="G201">
            <v>0</v>
          </cell>
          <cell r="H201">
            <v>0</v>
          </cell>
          <cell r="I201">
            <v>0</v>
          </cell>
          <cell r="J201">
            <v>0</v>
          </cell>
          <cell r="K201">
            <v>0</v>
          </cell>
          <cell r="L201">
            <v>0</v>
          </cell>
          <cell r="M201">
            <v>0</v>
          </cell>
          <cell r="N201">
            <v>0</v>
          </cell>
          <cell r="R201">
            <v>0</v>
          </cell>
          <cell r="S201" t="str">
            <v>--</v>
          </cell>
          <cell r="V201">
            <v>0</v>
          </cell>
          <cell r="W201">
            <v>0</v>
          </cell>
          <cell r="X201">
            <v>0</v>
          </cell>
          <cell r="Y201">
            <v>0</v>
          </cell>
          <cell r="Z201">
            <v>0</v>
          </cell>
          <cell r="AA201">
            <v>0</v>
          </cell>
          <cell r="AB201">
            <v>0</v>
          </cell>
          <cell r="AC201">
            <v>0</v>
          </cell>
          <cell r="AD201">
            <v>0</v>
          </cell>
          <cell r="AE201">
            <v>0</v>
          </cell>
          <cell r="AG201">
            <v>0</v>
          </cell>
          <cell r="AK201">
            <v>0</v>
          </cell>
          <cell r="AL201" t="str">
            <v>--</v>
          </cell>
          <cell r="AM201" t="str">
            <v>--</v>
          </cell>
          <cell r="AO201">
            <v>0</v>
          </cell>
          <cell r="AP201">
            <v>0</v>
          </cell>
          <cell r="AQ201">
            <v>0</v>
          </cell>
          <cell r="AR201">
            <v>0</v>
          </cell>
          <cell r="AS201">
            <v>0</v>
          </cell>
          <cell r="AT201">
            <v>0</v>
          </cell>
          <cell r="AU201">
            <v>0</v>
          </cell>
          <cell r="AV201">
            <v>0</v>
          </cell>
          <cell r="AW201">
            <v>0</v>
          </cell>
          <cell r="AX201">
            <v>0</v>
          </cell>
          <cell r="AZ201">
            <v>0</v>
          </cell>
          <cell r="BD201">
            <v>0</v>
          </cell>
          <cell r="BE201" t="str">
            <v>--</v>
          </cell>
          <cell r="BH201">
            <v>0</v>
          </cell>
          <cell r="BI201">
            <v>0</v>
          </cell>
          <cell r="BJ201">
            <v>0</v>
          </cell>
          <cell r="BK201">
            <v>0</v>
          </cell>
          <cell r="BL201">
            <v>0</v>
          </cell>
          <cell r="BM201">
            <v>0</v>
          </cell>
          <cell r="BN201">
            <v>0</v>
          </cell>
          <cell r="BO201">
            <v>0</v>
          </cell>
          <cell r="BP201">
            <v>0</v>
          </cell>
          <cell r="BQ201">
            <v>0</v>
          </cell>
          <cell r="BR201">
            <v>0</v>
          </cell>
          <cell r="BS201">
            <v>0</v>
          </cell>
          <cell r="BT201">
            <v>0</v>
          </cell>
          <cell r="BU201">
            <v>0</v>
          </cell>
          <cell r="BW201">
            <v>0</v>
          </cell>
          <cell r="BX201" t="str">
            <v>--</v>
          </cell>
          <cell r="BZ201">
            <v>-192</v>
          </cell>
        </row>
        <row r="202">
          <cell r="A202">
            <v>193</v>
          </cell>
          <cell r="B202" t="str">
            <v>MONTEREY</v>
          </cell>
          <cell r="C202">
            <v>0</v>
          </cell>
          <cell r="D202">
            <v>0</v>
          </cell>
          <cell r="E202">
            <v>0</v>
          </cell>
          <cell r="F202">
            <v>0</v>
          </cell>
          <cell r="G202">
            <v>0</v>
          </cell>
          <cell r="H202">
            <v>0</v>
          </cell>
          <cell r="I202">
            <v>0</v>
          </cell>
          <cell r="J202">
            <v>0</v>
          </cell>
          <cell r="K202">
            <v>0</v>
          </cell>
          <cell r="L202">
            <v>0</v>
          </cell>
          <cell r="M202">
            <v>0</v>
          </cell>
          <cell r="N202">
            <v>0</v>
          </cell>
          <cell r="R202">
            <v>0</v>
          </cell>
          <cell r="S202" t="str">
            <v>--</v>
          </cell>
          <cell r="V202">
            <v>0</v>
          </cell>
          <cell r="W202">
            <v>0</v>
          </cell>
          <cell r="X202">
            <v>0</v>
          </cell>
          <cell r="Y202">
            <v>0</v>
          </cell>
          <cell r="Z202">
            <v>0</v>
          </cell>
          <cell r="AA202">
            <v>0</v>
          </cell>
          <cell r="AB202">
            <v>0</v>
          </cell>
          <cell r="AC202">
            <v>0</v>
          </cell>
          <cell r="AD202">
            <v>0</v>
          </cell>
          <cell r="AE202">
            <v>0</v>
          </cell>
          <cell r="AG202">
            <v>0</v>
          </cell>
          <cell r="AK202">
            <v>0</v>
          </cell>
          <cell r="AL202" t="str">
            <v>--</v>
          </cell>
          <cell r="AM202" t="str">
            <v>--</v>
          </cell>
          <cell r="AO202">
            <v>0</v>
          </cell>
          <cell r="AP202">
            <v>0</v>
          </cell>
          <cell r="AQ202">
            <v>0</v>
          </cell>
          <cell r="AR202">
            <v>0</v>
          </cell>
          <cell r="AS202">
            <v>0</v>
          </cell>
          <cell r="AT202">
            <v>0</v>
          </cell>
          <cell r="AU202">
            <v>0</v>
          </cell>
          <cell r="AV202">
            <v>0</v>
          </cell>
          <cell r="AW202">
            <v>0</v>
          </cell>
          <cell r="AX202">
            <v>0</v>
          </cell>
          <cell r="AZ202">
            <v>0</v>
          </cell>
          <cell r="BD202">
            <v>0</v>
          </cell>
          <cell r="BE202" t="str">
            <v>--</v>
          </cell>
          <cell r="BH202">
            <v>0</v>
          </cell>
          <cell r="BI202">
            <v>0</v>
          </cell>
          <cell r="BJ202">
            <v>0</v>
          </cell>
          <cell r="BK202">
            <v>0</v>
          </cell>
          <cell r="BL202">
            <v>0</v>
          </cell>
          <cell r="BM202">
            <v>0</v>
          </cell>
          <cell r="BN202">
            <v>0</v>
          </cell>
          <cell r="BO202">
            <v>0</v>
          </cell>
          <cell r="BP202">
            <v>0</v>
          </cell>
          <cell r="BQ202">
            <v>0</v>
          </cell>
          <cell r="BR202">
            <v>0</v>
          </cell>
          <cell r="BS202">
            <v>0</v>
          </cell>
          <cell r="BT202">
            <v>0</v>
          </cell>
          <cell r="BU202">
            <v>0</v>
          </cell>
          <cell r="BW202">
            <v>0</v>
          </cell>
          <cell r="BX202" t="str">
            <v>--</v>
          </cell>
          <cell r="BZ202">
            <v>-193</v>
          </cell>
        </row>
        <row r="203">
          <cell r="A203">
            <v>194</v>
          </cell>
          <cell r="B203" t="str">
            <v>MONTGOMERY</v>
          </cell>
          <cell r="C203">
            <v>0</v>
          </cell>
          <cell r="D203">
            <v>0</v>
          </cell>
          <cell r="E203">
            <v>0</v>
          </cell>
          <cell r="F203">
            <v>0</v>
          </cell>
          <cell r="G203">
            <v>0</v>
          </cell>
          <cell r="H203">
            <v>0</v>
          </cell>
          <cell r="I203">
            <v>0</v>
          </cell>
          <cell r="J203">
            <v>0</v>
          </cell>
          <cell r="K203">
            <v>0</v>
          </cell>
          <cell r="L203">
            <v>0</v>
          </cell>
          <cell r="M203">
            <v>0</v>
          </cell>
          <cell r="N203">
            <v>0</v>
          </cell>
          <cell r="R203">
            <v>0</v>
          </cell>
          <cell r="S203" t="str">
            <v>--</v>
          </cell>
          <cell r="V203">
            <v>0</v>
          </cell>
          <cell r="W203">
            <v>0</v>
          </cell>
          <cell r="X203">
            <v>0</v>
          </cell>
          <cell r="Y203">
            <v>0</v>
          </cell>
          <cell r="Z203">
            <v>0</v>
          </cell>
          <cell r="AA203">
            <v>0</v>
          </cell>
          <cell r="AB203">
            <v>0</v>
          </cell>
          <cell r="AC203">
            <v>0</v>
          </cell>
          <cell r="AD203">
            <v>0</v>
          </cell>
          <cell r="AE203">
            <v>0</v>
          </cell>
          <cell r="AG203">
            <v>0</v>
          </cell>
          <cell r="AK203">
            <v>0</v>
          </cell>
          <cell r="AL203" t="str">
            <v>--</v>
          </cell>
          <cell r="AM203" t="str">
            <v>--</v>
          </cell>
          <cell r="AO203">
            <v>0</v>
          </cell>
          <cell r="AP203">
            <v>0</v>
          </cell>
          <cell r="AQ203">
            <v>0</v>
          </cell>
          <cell r="AR203">
            <v>0</v>
          </cell>
          <cell r="AS203">
            <v>0</v>
          </cell>
          <cell r="AT203">
            <v>0</v>
          </cell>
          <cell r="AU203">
            <v>0</v>
          </cell>
          <cell r="AV203">
            <v>0</v>
          </cell>
          <cell r="AW203">
            <v>0</v>
          </cell>
          <cell r="AX203">
            <v>0</v>
          </cell>
          <cell r="AZ203">
            <v>0</v>
          </cell>
          <cell r="BD203">
            <v>0</v>
          </cell>
          <cell r="BE203" t="str">
            <v>--</v>
          </cell>
          <cell r="BH203">
            <v>0</v>
          </cell>
          <cell r="BI203">
            <v>0</v>
          </cell>
          <cell r="BJ203">
            <v>0</v>
          </cell>
          <cell r="BK203">
            <v>0</v>
          </cell>
          <cell r="BL203">
            <v>0</v>
          </cell>
          <cell r="BM203">
            <v>0</v>
          </cell>
          <cell r="BN203">
            <v>0</v>
          </cell>
          <cell r="BO203">
            <v>0</v>
          </cell>
          <cell r="BP203">
            <v>0</v>
          </cell>
          <cell r="BQ203">
            <v>0</v>
          </cell>
          <cell r="BR203">
            <v>0</v>
          </cell>
          <cell r="BS203">
            <v>0</v>
          </cell>
          <cell r="BT203">
            <v>0</v>
          </cell>
          <cell r="BU203">
            <v>0</v>
          </cell>
          <cell r="BW203">
            <v>0</v>
          </cell>
          <cell r="BX203" t="str">
            <v>--</v>
          </cell>
          <cell r="BZ203">
            <v>-194</v>
          </cell>
        </row>
        <row r="204">
          <cell r="A204">
            <v>195</v>
          </cell>
          <cell r="B204" t="str">
            <v>MOUNT WASHINGTON</v>
          </cell>
          <cell r="C204">
            <v>0</v>
          </cell>
          <cell r="D204">
            <v>0</v>
          </cell>
          <cell r="E204">
            <v>0</v>
          </cell>
          <cell r="F204">
            <v>0</v>
          </cell>
          <cell r="G204">
            <v>0</v>
          </cell>
          <cell r="H204">
            <v>0</v>
          </cell>
          <cell r="I204">
            <v>0</v>
          </cell>
          <cell r="J204">
            <v>0</v>
          </cell>
          <cell r="K204">
            <v>0</v>
          </cell>
          <cell r="L204">
            <v>0</v>
          </cell>
          <cell r="M204">
            <v>0</v>
          </cell>
          <cell r="N204">
            <v>0</v>
          </cell>
          <cell r="R204">
            <v>0</v>
          </cell>
          <cell r="S204" t="str">
            <v>--</v>
          </cell>
          <cell r="V204">
            <v>0</v>
          </cell>
          <cell r="W204">
            <v>0</v>
          </cell>
          <cell r="X204">
            <v>0</v>
          </cell>
          <cell r="Y204">
            <v>0</v>
          </cell>
          <cell r="Z204">
            <v>0</v>
          </cell>
          <cell r="AA204">
            <v>0</v>
          </cell>
          <cell r="AB204">
            <v>0</v>
          </cell>
          <cell r="AC204">
            <v>0</v>
          </cell>
          <cell r="AD204">
            <v>0</v>
          </cell>
          <cell r="AE204">
            <v>0</v>
          </cell>
          <cell r="AG204">
            <v>0</v>
          </cell>
          <cell r="AK204">
            <v>0</v>
          </cell>
          <cell r="AL204" t="str">
            <v>--</v>
          </cell>
          <cell r="AM204" t="str">
            <v>--</v>
          </cell>
          <cell r="AO204">
            <v>0</v>
          </cell>
          <cell r="AP204">
            <v>0</v>
          </cell>
          <cell r="AQ204">
            <v>0</v>
          </cell>
          <cell r="AR204">
            <v>0</v>
          </cell>
          <cell r="AS204">
            <v>0</v>
          </cell>
          <cell r="AT204">
            <v>0</v>
          </cell>
          <cell r="AU204">
            <v>0</v>
          </cell>
          <cell r="AV204">
            <v>0</v>
          </cell>
          <cell r="AW204">
            <v>0</v>
          </cell>
          <cell r="AX204">
            <v>0</v>
          </cell>
          <cell r="AZ204">
            <v>0</v>
          </cell>
          <cell r="BD204">
            <v>0</v>
          </cell>
          <cell r="BE204" t="str">
            <v>--</v>
          </cell>
          <cell r="BH204">
            <v>0</v>
          </cell>
          <cell r="BI204">
            <v>0</v>
          </cell>
          <cell r="BJ204">
            <v>0</v>
          </cell>
          <cell r="BK204">
            <v>0</v>
          </cell>
          <cell r="BL204">
            <v>0</v>
          </cell>
          <cell r="BM204">
            <v>0</v>
          </cell>
          <cell r="BN204">
            <v>0</v>
          </cell>
          <cell r="BO204">
            <v>0</v>
          </cell>
          <cell r="BP204">
            <v>0</v>
          </cell>
          <cell r="BQ204">
            <v>0</v>
          </cell>
          <cell r="BR204">
            <v>0</v>
          </cell>
          <cell r="BS204">
            <v>0</v>
          </cell>
          <cell r="BT204">
            <v>0</v>
          </cell>
          <cell r="BU204">
            <v>0</v>
          </cell>
          <cell r="BW204">
            <v>0</v>
          </cell>
          <cell r="BX204" t="str">
            <v>--</v>
          </cell>
          <cell r="BZ204">
            <v>-195</v>
          </cell>
        </row>
        <row r="205">
          <cell r="A205">
            <v>196</v>
          </cell>
          <cell r="B205" t="str">
            <v>NAHANT</v>
          </cell>
          <cell r="C205">
            <v>9</v>
          </cell>
          <cell r="D205">
            <v>9.1999999999999993</v>
          </cell>
          <cell r="E205">
            <v>0</v>
          </cell>
          <cell r="F205">
            <v>0</v>
          </cell>
          <cell r="G205">
            <v>0</v>
          </cell>
          <cell r="H205">
            <v>0</v>
          </cell>
          <cell r="I205">
            <v>0</v>
          </cell>
          <cell r="J205">
            <v>0</v>
          </cell>
          <cell r="K205">
            <v>0</v>
          </cell>
          <cell r="L205">
            <v>0</v>
          </cell>
          <cell r="M205">
            <v>0</v>
          </cell>
          <cell r="N205">
            <v>0</v>
          </cell>
          <cell r="R205">
            <v>0.19999999999999929</v>
          </cell>
          <cell r="S205">
            <v>2.2222222222222143</v>
          </cell>
          <cell r="V205">
            <v>146295</v>
          </cell>
          <cell r="W205">
            <v>174820</v>
          </cell>
          <cell r="X205">
            <v>0</v>
          </cell>
          <cell r="Y205">
            <v>0</v>
          </cell>
          <cell r="Z205">
            <v>0</v>
          </cell>
          <cell r="AA205">
            <v>0</v>
          </cell>
          <cell r="AB205">
            <v>0</v>
          </cell>
          <cell r="AC205">
            <v>0</v>
          </cell>
          <cell r="AD205">
            <v>0</v>
          </cell>
          <cell r="AE205">
            <v>0</v>
          </cell>
          <cell r="AG205">
            <v>0</v>
          </cell>
          <cell r="AK205">
            <v>28525</v>
          </cell>
          <cell r="AL205">
            <v>19.498274035339549</v>
          </cell>
          <cell r="AM205">
            <v>17.276051813117334</v>
          </cell>
          <cell r="AO205">
            <v>41894.425332011262</v>
          </cell>
          <cell r="AP205">
            <v>51724.104692829394</v>
          </cell>
          <cell r="AQ205">
            <v>0</v>
          </cell>
          <cell r="AR205">
            <v>0</v>
          </cell>
          <cell r="AS205">
            <v>0</v>
          </cell>
          <cell r="AT205">
            <v>0</v>
          </cell>
          <cell r="AU205">
            <v>0</v>
          </cell>
          <cell r="AV205">
            <v>0</v>
          </cell>
          <cell r="AW205">
            <v>0</v>
          </cell>
          <cell r="AX205">
            <v>0</v>
          </cell>
          <cell r="AZ205">
            <v>0</v>
          </cell>
          <cell r="BD205">
            <v>9829.6793608181324</v>
          </cell>
          <cell r="BE205">
            <v>23.46297695437616</v>
          </cell>
          <cell r="BH205">
            <v>104400.57466798874</v>
          </cell>
          <cell r="BI205">
            <v>123095.89530717061</v>
          </cell>
          <cell r="BJ205">
            <v>0</v>
          </cell>
          <cell r="BK205">
            <v>0</v>
          </cell>
          <cell r="BL205">
            <v>0</v>
          </cell>
          <cell r="BM205">
            <v>0</v>
          </cell>
          <cell r="BN205">
            <v>0</v>
          </cell>
          <cell r="BO205">
            <v>0</v>
          </cell>
          <cell r="BP205">
            <v>0</v>
          </cell>
          <cell r="BQ205">
            <v>0</v>
          </cell>
          <cell r="BR205">
            <v>0</v>
          </cell>
          <cell r="BS205">
            <v>0</v>
          </cell>
          <cell r="BT205">
            <v>0</v>
          </cell>
          <cell r="BU205">
            <v>0</v>
          </cell>
          <cell r="BW205">
            <v>18695.320639181868</v>
          </cell>
          <cell r="BX205">
            <v>17.9072966778546</v>
          </cell>
          <cell r="BZ205">
            <v>-196</v>
          </cell>
        </row>
        <row r="206">
          <cell r="A206">
            <v>197</v>
          </cell>
          <cell r="B206" t="str">
            <v>NANTUCKET</v>
          </cell>
          <cell r="C206">
            <v>1</v>
          </cell>
          <cell r="D206">
            <v>1.0047281323877069</v>
          </cell>
          <cell r="E206">
            <v>0</v>
          </cell>
          <cell r="F206">
            <v>0</v>
          </cell>
          <cell r="G206">
            <v>0</v>
          </cell>
          <cell r="H206">
            <v>0</v>
          </cell>
          <cell r="I206">
            <v>0</v>
          </cell>
          <cell r="J206">
            <v>0</v>
          </cell>
          <cell r="K206">
            <v>0</v>
          </cell>
          <cell r="L206">
            <v>0</v>
          </cell>
          <cell r="M206">
            <v>0</v>
          </cell>
          <cell r="N206">
            <v>0</v>
          </cell>
          <cell r="R206">
            <v>4.7281323877068626E-3</v>
          </cell>
          <cell r="S206">
            <v>0.47281323877068626</v>
          </cell>
          <cell r="V206">
            <v>25207</v>
          </cell>
          <cell r="W206">
            <v>24516</v>
          </cell>
          <cell r="X206">
            <v>0</v>
          </cell>
          <cell r="Y206">
            <v>0</v>
          </cell>
          <cell r="Z206">
            <v>0</v>
          </cell>
          <cell r="AA206">
            <v>0</v>
          </cell>
          <cell r="AB206">
            <v>0</v>
          </cell>
          <cell r="AC206">
            <v>0</v>
          </cell>
          <cell r="AD206">
            <v>0</v>
          </cell>
          <cell r="AE206">
            <v>0</v>
          </cell>
          <cell r="AG206">
            <v>0</v>
          </cell>
          <cell r="AK206">
            <v>-691</v>
          </cell>
          <cell r="AL206">
            <v>-2.7413020192803561</v>
          </cell>
          <cell r="AM206">
            <v>-3.2141152580510424</v>
          </cell>
          <cell r="AO206">
            <v>25207</v>
          </cell>
          <cell r="AP206">
            <v>15012.790367717833</v>
          </cell>
          <cell r="AQ206">
            <v>0</v>
          </cell>
          <cell r="AR206">
            <v>0</v>
          </cell>
          <cell r="AS206">
            <v>0</v>
          </cell>
          <cell r="AT206">
            <v>0</v>
          </cell>
          <cell r="AU206">
            <v>0</v>
          </cell>
          <cell r="AV206">
            <v>0</v>
          </cell>
          <cell r="AW206">
            <v>0</v>
          </cell>
          <cell r="AX206">
            <v>0</v>
          </cell>
          <cell r="AZ206">
            <v>0</v>
          </cell>
          <cell r="BD206">
            <v>-10194.209632282167</v>
          </cell>
          <cell r="BE206">
            <v>-40.441978943476684</v>
          </cell>
          <cell r="BH206">
            <v>0</v>
          </cell>
          <cell r="BI206">
            <v>9503.2096322821671</v>
          </cell>
          <cell r="BJ206">
            <v>0</v>
          </cell>
          <cell r="BK206">
            <v>0</v>
          </cell>
          <cell r="BL206">
            <v>0</v>
          </cell>
          <cell r="BM206">
            <v>0</v>
          </cell>
          <cell r="BN206">
            <v>0</v>
          </cell>
          <cell r="BO206">
            <v>0</v>
          </cell>
          <cell r="BP206">
            <v>0</v>
          </cell>
          <cell r="BQ206">
            <v>0</v>
          </cell>
          <cell r="BR206">
            <v>0</v>
          </cell>
          <cell r="BS206">
            <v>0</v>
          </cell>
          <cell r="BT206">
            <v>0</v>
          </cell>
          <cell r="BU206">
            <v>0</v>
          </cell>
          <cell r="BW206">
            <v>9503.2096322821671</v>
          </cell>
          <cell r="BX206" t="e">
            <v>#DIV/0!</v>
          </cell>
          <cell r="BZ206">
            <v>-197</v>
          </cell>
        </row>
        <row r="207">
          <cell r="A207">
            <v>198</v>
          </cell>
          <cell r="B207" t="str">
            <v>NATICK</v>
          </cell>
          <cell r="C207">
            <v>17</v>
          </cell>
          <cell r="D207">
            <v>17.272186314833608</v>
          </cell>
          <cell r="E207">
            <v>0</v>
          </cell>
          <cell r="F207">
            <v>0</v>
          </cell>
          <cell r="G207">
            <v>0</v>
          </cell>
          <cell r="H207">
            <v>0</v>
          </cell>
          <cell r="I207">
            <v>0</v>
          </cell>
          <cell r="J207">
            <v>0</v>
          </cell>
          <cell r="K207">
            <v>0</v>
          </cell>
          <cell r="L207">
            <v>0</v>
          </cell>
          <cell r="M207">
            <v>0</v>
          </cell>
          <cell r="N207">
            <v>0</v>
          </cell>
          <cell r="R207">
            <v>0.27218631483360767</v>
          </cell>
          <cell r="S207">
            <v>1.6010959696094673</v>
          </cell>
          <cell r="V207">
            <v>252179</v>
          </cell>
          <cell r="W207">
            <v>271094</v>
          </cell>
          <cell r="X207">
            <v>0</v>
          </cell>
          <cell r="Y207">
            <v>0</v>
          </cell>
          <cell r="Z207">
            <v>0</v>
          </cell>
          <cell r="AA207">
            <v>0</v>
          </cell>
          <cell r="AB207">
            <v>0</v>
          </cell>
          <cell r="AC207">
            <v>0</v>
          </cell>
          <cell r="AD207">
            <v>0</v>
          </cell>
          <cell r="AE207">
            <v>0</v>
          </cell>
          <cell r="AG207">
            <v>0</v>
          </cell>
          <cell r="AK207">
            <v>18915</v>
          </cell>
          <cell r="AL207">
            <v>7.5006245563667084</v>
          </cell>
          <cell r="AM207">
            <v>5.8995285867572411</v>
          </cell>
          <cell r="AO207">
            <v>34064</v>
          </cell>
          <cell r="AP207">
            <v>45253.553458416565</v>
          </cell>
          <cell r="AQ207">
            <v>0</v>
          </cell>
          <cell r="AR207">
            <v>0</v>
          </cell>
          <cell r="AS207">
            <v>0</v>
          </cell>
          <cell r="AT207">
            <v>0</v>
          </cell>
          <cell r="AU207">
            <v>0</v>
          </cell>
          <cell r="AV207">
            <v>0</v>
          </cell>
          <cell r="AW207">
            <v>0</v>
          </cell>
          <cell r="AX207">
            <v>0</v>
          </cell>
          <cell r="AZ207">
            <v>0</v>
          </cell>
          <cell r="BD207">
            <v>11189.553458416565</v>
          </cell>
          <cell r="BE207">
            <v>32.848618654346431</v>
          </cell>
          <cell r="BH207">
            <v>218115</v>
          </cell>
          <cell r="BI207">
            <v>225840.44654158343</v>
          </cell>
          <cell r="BJ207">
            <v>0</v>
          </cell>
          <cell r="BK207">
            <v>0</v>
          </cell>
          <cell r="BL207">
            <v>0</v>
          </cell>
          <cell r="BM207">
            <v>0</v>
          </cell>
          <cell r="BN207">
            <v>0</v>
          </cell>
          <cell r="BO207">
            <v>0</v>
          </cell>
          <cell r="BP207">
            <v>0</v>
          </cell>
          <cell r="BQ207">
            <v>0</v>
          </cell>
          <cell r="BR207">
            <v>0</v>
          </cell>
          <cell r="BS207">
            <v>0</v>
          </cell>
          <cell r="BT207">
            <v>0</v>
          </cell>
          <cell r="BU207">
            <v>0</v>
          </cell>
          <cell r="BW207">
            <v>7725.4465415834275</v>
          </cell>
          <cell r="BX207">
            <v>3.5419143761701077</v>
          </cell>
          <cell r="BZ207">
            <v>-198</v>
          </cell>
        </row>
        <row r="208">
          <cell r="A208">
            <v>199</v>
          </cell>
          <cell r="B208" t="str">
            <v>NEEDHAM</v>
          </cell>
          <cell r="C208">
            <v>4</v>
          </cell>
          <cell r="D208">
            <v>4.3616282505910178</v>
          </cell>
          <cell r="E208">
            <v>0</v>
          </cell>
          <cell r="F208">
            <v>0</v>
          </cell>
          <cell r="G208">
            <v>0</v>
          </cell>
          <cell r="H208">
            <v>0</v>
          </cell>
          <cell r="I208">
            <v>0</v>
          </cell>
          <cell r="J208">
            <v>0</v>
          </cell>
          <cell r="K208">
            <v>0</v>
          </cell>
          <cell r="L208">
            <v>0</v>
          </cell>
          <cell r="M208">
            <v>0</v>
          </cell>
          <cell r="N208">
            <v>0</v>
          </cell>
          <cell r="R208">
            <v>0.36162825059101777</v>
          </cell>
          <cell r="S208">
            <v>9.0407062647754444</v>
          </cell>
          <cell r="V208">
            <v>111223</v>
          </cell>
          <cell r="W208">
            <v>114675</v>
          </cell>
          <cell r="X208">
            <v>0</v>
          </cell>
          <cell r="Y208">
            <v>0</v>
          </cell>
          <cell r="Z208">
            <v>0</v>
          </cell>
          <cell r="AA208">
            <v>0</v>
          </cell>
          <cell r="AB208">
            <v>0</v>
          </cell>
          <cell r="AC208">
            <v>0</v>
          </cell>
          <cell r="AD208">
            <v>0</v>
          </cell>
          <cell r="AE208">
            <v>0</v>
          </cell>
          <cell r="AG208">
            <v>0</v>
          </cell>
          <cell r="AK208">
            <v>3452</v>
          </cell>
          <cell r="AL208">
            <v>3.1036745996781301</v>
          </cell>
          <cell r="AM208">
            <v>-5.9370316650973143</v>
          </cell>
          <cell r="AO208">
            <v>22700.832029496509</v>
          </cell>
          <cell r="AP208">
            <v>12419.779258051763</v>
          </cell>
          <cell r="AQ208">
            <v>0</v>
          </cell>
          <cell r="AR208">
            <v>0</v>
          </cell>
          <cell r="AS208">
            <v>0</v>
          </cell>
          <cell r="AT208">
            <v>0</v>
          </cell>
          <cell r="AU208">
            <v>0</v>
          </cell>
          <cell r="AV208">
            <v>0</v>
          </cell>
          <cell r="AW208">
            <v>0</v>
          </cell>
          <cell r="AX208">
            <v>0</v>
          </cell>
          <cell r="AZ208">
            <v>0</v>
          </cell>
          <cell r="BD208">
            <v>-10281.052771444745</v>
          </cell>
          <cell r="BE208">
            <v>-45.289321369745281</v>
          </cell>
          <cell r="BH208">
            <v>88522.167970503491</v>
          </cell>
          <cell r="BI208">
            <v>102255.22074194823</v>
          </cell>
          <cell r="BJ208">
            <v>0</v>
          </cell>
          <cell r="BK208">
            <v>0</v>
          </cell>
          <cell r="BL208">
            <v>0</v>
          </cell>
          <cell r="BM208">
            <v>0</v>
          </cell>
          <cell r="BN208">
            <v>0</v>
          </cell>
          <cell r="BO208">
            <v>0</v>
          </cell>
          <cell r="BP208">
            <v>0</v>
          </cell>
          <cell r="BQ208">
            <v>0</v>
          </cell>
          <cell r="BR208">
            <v>0</v>
          </cell>
          <cell r="BS208">
            <v>0</v>
          </cell>
          <cell r="BT208">
            <v>0</v>
          </cell>
          <cell r="BU208">
            <v>0</v>
          </cell>
          <cell r="BW208">
            <v>13733.052771444738</v>
          </cell>
          <cell r="BX208">
            <v>15.513687798541875</v>
          </cell>
          <cell r="BZ208">
            <v>-199</v>
          </cell>
        </row>
        <row r="209">
          <cell r="A209">
            <v>200</v>
          </cell>
          <cell r="B209" t="str">
            <v>NEW ASHFORD</v>
          </cell>
          <cell r="C209">
            <v>0</v>
          </cell>
          <cell r="D209">
            <v>0</v>
          </cell>
          <cell r="E209">
            <v>0</v>
          </cell>
          <cell r="F209">
            <v>0</v>
          </cell>
          <cell r="G209">
            <v>0</v>
          </cell>
          <cell r="H209">
            <v>0</v>
          </cell>
          <cell r="I209">
            <v>0</v>
          </cell>
          <cell r="J209">
            <v>0</v>
          </cell>
          <cell r="K209">
            <v>0</v>
          </cell>
          <cell r="L209">
            <v>0</v>
          </cell>
          <cell r="M209">
            <v>0</v>
          </cell>
          <cell r="N209">
            <v>0</v>
          </cell>
          <cell r="R209">
            <v>0</v>
          </cell>
          <cell r="S209" t="str">
            <v>--</v>
          </cell>
          <cell r="V209">
            <v>0</v>
          </cell>
          <cell r="W209">
            <v>0</v>
          </cell>
          <cell r="X209">
            <v>0</v>
          </cell>
          <cell r="Y209">
            <v>0</v>
          </cell>
          <cell r="Z209">
            <v>0</v>
          </cell>
          <cell r="AA209">
            <v>0</v>
          </cell>
          <cell r="AB209">
            <v>0</v>
          </cell>
          <cell r="AC209">
            <v>0</v>
          </cell>
          <cell r="AD209">
            <v>0</v>
          </cell>
          <cell r="AE209">
            <v>0</v>
          </cell>
          <cell r="AG209">
            <v>0</v>
          </cell>
          <cell r="AK209">
            <v>0</v>
          </cell>
          <cell r="AL209" t="str">
            <v>--</v>
          </cell>
          <cell r="AM209" t="str">
            <v>--</v>
          </cell>
          <cell r="AO209">
            <v>0</v>
          </cell>
          <cell r="AP209">
            <v>0</v>
          </cell>
          <cell r="AQ209">
            <v>0</v>
          </cell>
          <cell r="AR209">
            <v>0</v>
          </cell>
          <cell r="AS209">
            <v>0</v>
          </cell>
          <cell r="AT209">
            <v>0</v>
          </cell>
          <cell r="AU209">
            <v>0</v>
          </cell>
          <cell r="AV209">
            <v>0</v>
          </cell>
          <cell r="AW209">
            <v>0</v>
          </cell>
          <cell r="AX209">
            <v>0</v>
          </cell>
          <cell r="AZ209">
            <v>0</v>
          </cell>
          <cell r="BD209">
            <v>0</v>
          </cell>
          <cell r="BE209" t="str">
            <v>--</v>
          </cell>
          <cell r="BH209">
            <v>0</v>
          </cell>
          <cell r="BI209">
            <v>0</v>
          </cell>
          <cell r="BJ209">
            <v>0</v>
          </cell>
          <cell r="BK209">
            <v>0</v>
          </cell>
          <cell r="BL209">
            <v>0</v>
          </cell>
          <cell r="BM209">
            <v>0</v>
          </cell>
          <cell r="BN209">
            <v>0</v>
          </cell>
          <cell r="BO209">
            <v>0</v>
          </cell>
          <cell r="BP209">
            <v>0</v>
          </cell>
          <cell r="BQ209">
            <v>0</v>
          </cell>
          <cell r="BR209">
            <v>0</v>
          </cell>
          <cell r="BS209">
            <v>0</v>
          </cell>
          <cell r="BT209">
            <v>0</v>
          </cell>
          <cell r="BU209">
            <v>0</v>
          </cell>
          <cell r="BW209">
            <v>0</v>
          </cell>
          <cell r="BX209" t="str">
            <v>--</v>
          </cell>
          <cell r="BZ209">
            <v>-200</v>
          </cell>
        </row>
        <row r="210">
          <cell r="A210">
            <v>201</v>
          </cell>
          <cell r="B210" t="str">
            <v>NEW BEDFORD</v>
          </cell>
          <cell r="C210">
            <v>1446</v>
          </cell>
          <cell r="D210">
            <v>1716.1247647814273</v>
          </cell>
          <cell r="E210">
            <v>0</v>
          </cell>
          <cell r="F210">
            <v>0</v>
          </cell>
          <cell r="G210">
            <v>0</v>
          </cell>
          <cell r="H210">
            <v>0</v>
          </cell>
          <cell r="I210">
            <v>0</v>
          </cell>
          <cell r="J210">
            <v>0</v>
          </cell>
          <cell r="K210">
            <v>0</v>
          </cell>
          <cell r="L210">
            <v>0</v>
          </cell>
          <cell r="M210">
            <v>0</v>
          </cell>
          <cell r="N210">
            <v>0</v>
          </cell>
          <cell r="R210">
            <v>270.1247647814273</v>
          </cell>
          <cell r="S210">
            <v>18.680827439932735</v>
          </cell>
          <cell r="V210">
            <v>22314280</v>
          </cell>
          <cell r="W210">
            <v>29941070</v>
          </cell>
          <cell r="X210">
            <v>0</v>
          </cell>
          <cell r="Y210">
            <v>0</v>
          </cell>
          <cell r="Z210">
            <v>0</v>
          </cell>
          <cell r="AA210">
            <v>0</v>
          </cell>
          <cell r="AB210">
            <v>0</v>
          </cell>
          <cell r="AC210">
            <v>0</v>
          </cell>
          <cell r="AD210">
            <v>0</v>
          </cell>
          <cell r="AE210">
            <v>0</v>
          </cell>
          <cell r="AG210">
            <v>0</v>
          </cell>
          <cell r="AK210">
            <v>7626790</v>
          </cell>
          <cell r="AL210">
            <v>34.178965218685065</v>
          </cell>
          <cell r="AM210">
            <v>15.49813777875233</v>
          </cell>
          <cell r="AO210">
            <v>5812684.5546995439</v>
          </cell>
          <cell r="AP210">
            <v>10982947.26027338</v>
          </cell>
          <cell r="AQ210">
            <v>0</v>
          </cell>
          <cell r="AR210">
            <v>0</v>
          </cell>
          <cell r="AS210">
            <v>0</v>
          </cell>
          <cell r="AT210">
            <v>0</v>
          </cell>
          <cell r="AU210">
            <v>0</v>
          </cell>
          <cell r="AV210">
            <v>0</v>
          </cell>
          <cell r="AW210">
            <v>0</v>
          </cell>
          <cell r="AX210">
            <v>0</v>
          </cell>
          <cell r="AZ210">
            <v>0</v>
          </cell>
          <cell r="BD210">
            <v>5170262.7055738363</v>
          </cell>
          <cell r="BE210">
            <v>88.947932008346967</v>
          </cell>
          <cell r="BH210">
            <v>16501595.445300456</v>
          </cell>
          <cell r="BI210">
            <v>18958122.739726618</v>
          </cell>
          <cell r="BJ210">
            <v>0</v>
          </cell>
          <cell r="BK210">
            <v>0</v>
          </cell>
          <cell r="BL210">
            <v>0</v>
          </cell>
          <cell r="BM210">
            <v>0</v>
          </cell>
          <cell r="BN210">
            <v>0</v>
          </cell>
          <cell r="BO210">
            <v>0</v>
          </cell>
          <cell r="BP210">
            <v>0</v>
          </cell>
          <cell r="BQ210">
            <v>0</v>
          </cell>
          <cell r="BR210">
            <v>0</v>
          </cell>
          <cell r="BS210">
            <v>0</v>
          </cell>
          <cell r="BT210">
            <v>0</v>
          </cell>
          <cell r="BU210">
            <v>0</v>
          </cell>
          <cell r="BW210">
            <v>2456527.2944261618</v>
          </cell>
          <cell r="BX210">
            <v>14.88660476842416</v>
          </cell>
          <cell r="BZ210">
            <v>-201</v>
          </cell>
        </row>
        <row r="211">
          <cell r="A211">
            <v>202</v>
          </cell>
          <cell r="B211" t="str">
            <v>NEW BRAINTREE</v>
          </cell>
          <cell r="C211">
            <v>0</v>
          </cell>
          <cell r="D211">
            <v>0</v>
          </cell>
          <cell r="E211">
            <v>0</v>
          </cell>
          <cell r="F211">
            <v>0</v>
          </cell>
          <cell r="G211">
            <v>0</v>
          </cell>
          <cell r="H211">
            <v>0</v>
          </cell>
          <cell r="I211">
            <v>0</v>
          </cell>
          <cell r="J211">
            <v>0</v>
          </cell>
          <cell r="K211">
            <v>0</v>
          </cell>
          <cell r="L211">
            <v>0</v>
          </cell>
          <cell r="M211">
            <v>0</v>
          </cell>
          <cell r="N211">
            <v>0</v>
          </cell>
          <cell r="R211">
            <v>0</v>
          </cell>
          <cell r="S211" t="str">
            <v>--</v>
          </cell>
          <cell r="V211">
            <v>0</v>
          </cell>
          <cell r="W211">
            <v>0</v>
          </cell>
          <cell r="X211">
            <v>0</v>
          </cell>
          <cell r="Y211">
            <v>0</v>
          </cell>
          <cell r="Z211">
            <v>0</v>
          </cell>
          <cell r="AA211">
            <v>0</v>
          </cell>
          <cell r="AB211">
            <v>0</v>
          </cell>
          <cell r="AC211">
            <v>0</v>
          </cell>
          <cell r="AD211">
            <v>0</v>
          </cell>
          <cell r="AE211">
            <v>0</v>
          </cell>
          <cell r="AG211">
            <v>0</v>
          </cell>
          <cell r="AK211">
            <v>0</v>
          </cell>
          <cell r="AL211" t="str">
            <v>--</v>
          </cell>
          <cell r="AM211" t="str">
            <v>--</v>
          </cell>
          <cell r="AO211">
            <v>0</v>
          </cell>
          <cell r="AP211">
            <v>0</v>
          </cell>
          <cell r="AQ211">
            <v>0</v>
          </cell>
          <cell r="AR211">
            <v>0</v>
          </cell>
          <cell r="AS211">
            <v>0</v>
          </cell>
          <cell r="AT211">
            <v>0</v>
          </cell>
          <cell r="AU211">
            <v>0</v>
          </cell>
          <cell r="AV211">
            <v>0</v>
          </cell>
          <cell r="AW211">
            <v>0</v>
          </cell>
          <cell r="AX211">
            <v>0</v>
          </cell>
          <cell r="AZ211">
            <v>0</v>
          </cell>
          <cell r="BD211">
            <v>0</v>
          </cell>
          <cell r="BE211" t="str">
            <v>--</v>
          </cell>
          <cell r="BH211">
            <v>0</v>
          </cell>
          <cell r="BI211">
            <v>0</v>
          </cell>
          <cell r="BJ211">
            <v>0</v>
          </cell>
          <cell r="BK211">
            <v>0</v>
          </cell>
          <cell r="BL211">
            <v>0</v>
          </cell>
          <cell r="BM211">
            <v>0</v>
          </cell>
          <cell r="BN211">
            <v>0</v>
          </cell>
          <cell r="BO211">
            <v>0</v>
          </cell>
          <cell r="BP211">
            <v>0</v>
          </cell>
          <cell r="BQ211">
            <v>0</v>
          </cell>
          <cell r="BR211">
            <v>0</v>
          </cell>
          <cell r="BS211">
            <v>0</v>
          </cell>
          <cell r="BT211">
            <v>0</v>
          </cell>
          <cell r="BU211">
            <v>0</v>
          </cell>
          <cell r="BW211">
            <v>0</v>
          </cell>
          <cell r="BX211" t="str">
            <v>--</v>
          </cell>
          <cell r="BZ211">
            <v>-202</v>
          </cell>
        </row>
        <row r="212">
          <cell r="A212">
            <v>203</v>
          </cell>
          <cell r="B212" t="str">
            <v>NEWBURY</v>
          </cell>
          <cell r="C212">
            <v>0</v>
          </cell>
          <cell r="D212">
            <v>0</v>
          </cell>
          <cell r="E212">
            <v>0</v>
          </cell>
          <cell r="F212">
            <v>0</v>
          </cell>
          <cell r="G212">
            <v>0</v>
          </cell>
          <cell r="H212">
            <v>0</v>
          </cell>
          <cell r="I212">
            <v>0</v>
          </cell>
          <cell r="J212">
            <v>0</v>
          </cell>
          <cell r="K212">
            <v>0</v>
          </cell>
          <cell r="L212">
            <v>0</v>
          </cell>
          <cell r="M212">
            <v>0</v>
          </cell>
          <cell r="N212">
            <v>0</v>
          </cell>
          <cell r="R212">
            <v>0</v>
          </cell>
          <cell r="S212" t="str">
            <v>--</v>
          </cell>
          <cell r="V212">
            <v>0</v>
          </cell>
          <cell r="W212">
            <v>0</v>
          </cell>
          <cell r="X212">
            <v>0</v>
          </cell>
          <cell r="Y212">
            <v>0</v>
          </cell>
          <cell r="Z212">
            <v>0</v>
          </cell>
          <cell r="AA212">
            <v>0</v>
          </cell>
          <cell r="AB212">
            <v>0</v>
          </cell>
          <cell r="AC212">
            <v>0</v>
          </cell>
          <cell r="AD212">
            <v>0</v>
          </cell>
          <cell r="AE212">
            <v>0</v>
          </cell>
          <cell r="AG212">
            <v>0</v>
          </cell>
          <cell r="AK212">
            <v>0</v>
          </cell>
          <cell r="AL212" t="str">
            <v>--</v>
          </cell>
          <cell r="AM212" t="str">
            <v>--</v>
          </cell>
          <cell r="AO212">
            <v>0</v>
          </cell>
          <cell r="AP212">
            <v>0</v>
          </cell>
          <cell r="AQ212">
            <v>0</v>
          </cell>
          <cell r="AR212">
            <v>0</v>
          </cell>
          <cell r="AS212">
            <v>0</v>
          </cell>
          <cell r="AT212">
            <v>0</v>
          </cell>
          <cell r="AU212">
            <v>0</v>
          </cell>
          <cell r="AV212">
            <v>0</v>
          </cell>
          <cell r="AW212">
            <v>0</v>
          </cell>
          <cell r="AX212">
            <v>0</v>
          </cell>
          <cell r="AZ212">
            <v>0</v>
          </cell>
          <cell r="BD212">
            <v>0</v>
          </cell>
          <cell r="BE212" t="str">
            <v>--</v>
          </cell>
          <cell r="BH212">
            <v>0</v>
          </cell>
          <cell r="BI212">
            <v>0</v>
          </cell>
          <cell r="BJ212">
            <v>0</v>
          </cell>
          <cell r="BK212">
            <v>0</v>
          </cell>
          <cell r="BL212">
            <v>0</v>
          </cell>
          <cell r="BM212">
            <v>0</v>
          </cell>
          <cell r="BN212">
            <v>0</v>
          </cell>
          <cell r="BO212">
            <v>0</v>
          </cell>
          <cell r="BP212">
            <v>0</v>
          </cell>
          <cell r="BQ212">
            <v>0</v>
          </cell>
          <cell r="BR212">
            <v>0</v>
          </cell>
          <cell r="BS212">
            <v>0</v>
          </cell>
          <cell r="BT212">
            <v>0</v>
          </cell>
          <cell r="BU212">
            <v>0</v>
          </cell>
          <cell r="BW212">
            <v>0</v>
          </cell>
          <cell r="BX212" t="str">
            <v>--</v>
          </cell>
          <cell r="BZ212">
            <v>-203</v>
          </cell>
        </row>
        <row r="213">
          <cell r="A213">
            <v>204</v>
          </cell>
          <cell r="B213" t="str">
            <v>NEWBURYPORT</v>
          </cell>
          <cell r="C213">
            <v>132</v>
          </cell>
          <cell r="D213">
            <v>132</v>
          </cell>
          <cell r="E213">
            <v>0</v>
          </cell>
          <cell r="F213">
            <v>0</v>
          </cell>
          <cell r="G213">
            <v>0</v>
          </cell>
          <cell r="H213">
            <v>0</v>
          </cell>
          <cell r="I213">
            <v>0</v>
          </cell>
          <cell r="J213">
            <v>0</v>
          </cell>
          <cell r="K213">
            <v>0</v>
          </cell>
          <cell r="L213">
            <v>0</v>
          </cell>
          <cell r="M213">
            <v>0</v>
          </cell>
          <cell r="N213">
            <v>0</v>
          </cell>
          <cell r="R213">
            <v>0</v>
          </cell>
          <cell r="S213">
            <v>0</v>
          </cell>
          <cell r="V213">
            <v>2266440</v>
          </cell>
          <cell r="W213">
            <v>2411901</v>
          </cell>
          <cell r="X213">
            <v>0</v>
          </cell>
          <cell r="Y213">
            <v>0</v>
          </cell>
          <cell r="Z213">
            <v>0</v>
          </cell>
          <cell r="AA213">
            <v>0</v>
          </cell>
          <cell r="AB213">
            <v>0</v>
          </cell>
          <cell r="AC213">
            <v>0</v>
          </cell>
          <cell r="AD213">
            <v>0</v>
          </cell>
          <cell r="AE213">
            <v>0</v>
          </cell>
          <cell r="AG213">
            <v>0</v>
          </cell>
          <cell r="AK213">
            <v>145461</v>
          </cell>
          <cell r="AL213">
            <v>6.4180388627097962</v>
          </cell>
          <cell r="AM213">
            <v>6.4180388627097962</v>
          </cell>
          <cell r="AO213">
            <v>227218.32081166859</v>
          </cell>
          <cell r="AP213">
            <v>276220.47387206822</v>
          </cell>
          <cell r="AQ213">
            <v>0</v>
          </cell>
          <cell r="AR213">
            <v>0</v>
          </cell>
          <cell r="AS213">
            <v>0</v>
          </cell>
          <cell r="AT213">
            <v>0</v>
          </cell>
          <cell r="AU213">
            <v>0</v>
          </cell>
          <cell r="AV213">
            <v>0</v>
          </cell>
          <cell r="AW213">
            <v>0</v>
          </cell>
          <cell r="AX213">
            <v>0</v>
          </cell>
          <cell r="AZ213">
            <v>0</v>
          </cell>
          <cell r="BD213">
            <v>49002.153060399636</v>
          </cell>
          <cell r="BE213">
            <v>21.566110023766694</v>
          </cell>
          <cell r="BH213">
            <v>2039221.6791883314</v>
          </cell>
          <cell r="BI213">
            <v>2135680.5261279317</v>
          </cell>
          <cell r="BJ213">
            <v>0</v>
          </cell>
          <cell r="BK213">
            <v>0</v>
          </cell>
          <cell r="BL213">
            <v>0</v>
          </cell>
          <cell r="BM213">
            <v>0</v>
          </cell>
          <cell r="BN213">
            <v>0</v>
          </cell>
          <cell r="BO213">
            <v>0</v>
          </cell>
          <cell r="BP213">
            <v>0</v>
          </cell>
          <cell r="BQ213">
            <v>0</v>
          </cell>
          <cell r="BR213">
            <v>0</v>
          </cell>
          <cell r="BS213">
            <v>0</v>
          </cell>
          <cell r="BT213">
            <v>0</v>
          </cell>
          <cell r="BU213">
            <v>0</v>
          </cell>
          <cell r="BW213">
            <v>96458.846939600306</v>
          </cell>
          <cell r="BX213">
            <v>4.7301795544854031</v>
          </cell>
          <cell r="BZ213">
            <v>-204</v>
          </cell>
        </row>
        <row r="214">
          <cell r="A214">
            <v>205</v>
          </cell>
          <cell r="B214" t="str">
            <v>NEW MARLBOROUGH</v>
          </cell>
          <cell r="C214">
            <v>0</v>
          </cell>
          <cell r="D214">
            <v>0</v>
          </cell>
          <cell r="E214">
            <v>0</v>
          </cell>
          <cell r="F214">
            <v>0</v>
          </cell>
          <cell r="G214">
            <v>0</v>
          </cell>
          <cell r="H214">
            <v>0</v>
          </cell>
          <cell r="I214">
            <v>0</v>
          </cell>
          <cell r="J214">
            <v>0</v>
          </cell>
          <cell r="K214">
            <v>0</v>
          </cell>
          <cell r="L214">
            <v>0</v>
          </cell>
          <cell r="M214">
            <v>0</v>
          </cell>
          <cell r="N214">
            <v>0</v>
          </cell>
          <cell r="R214">
            <v>0</v>
          </cell>
          <cell r="S214" t="str">
            <v>--</v>
          </cell>
          <cell r="V214">
            <v>0</v>
          </cell>
          <cell r="W214">
            <v>0</v>
          </cell>
          <cell r="X214">
            <v>0</v>
          </cell>
          <cell r="Y214">
            <v>0</v>
          </cell>
          <cell r="Z214">
            <v>0</v>
          </cell>
          <cell r="AA214">
            <v>0</v>
          </cell>
          <cell r="AB214">
            <v>0</v>
          </cell>
          <cell r="AC214">
            <v>0</v>
          </cell>
          <cell r="AD214">
            <v>0</v>
          </cell>
          <cell r="AE214">
            <v>0</v>
          </cell>
          <cell r="AG214">
            <v>0</v>
          </cell>
          <cell r="AK214">
            <v>0</v>
          </cell>
          <cell r="AL214" t="str">
            <v>--</v>
          </cell>
          <cell r="AM214" t="str">
            <v>--</v>
          </cell>
          <cell r="AO214">
            <v>0</v>
          </cell>
          <cell r="AP214">
            <v>0</v>
          </cell>
          <cell r="AQ214">
            <v>0</v>
          </cell>
          <cell r="AR214">
            <v>0</v>
          </cell>
          <cell r="AS214">
            <v>0</v>
          </cell>
          <cell r="AT214">
            <v>0</v>
          </cell>
          <cell r="AU214">
            <v>0</v>
          </cell>
          <cell r="AV214">
            <v>0</v>
          </cell>
          <cell r="AW214">
            <v>0</v>
          </cell>
          <cell r="AX214">
            <v>0</v>
          </cell>
          <cell r="AZ214">
            <v>0</v>
          </cell>
          <cell r="BD214">
            <v>0</v>
          </cell>
          <cell r="BE214" t="str">
            <v>--</v>
          </cell>
          <cell r="BH214">
            <v>0</v>
          </cell>
          <cell r="BI214">
            <v>0</v>
          </cell>
          <cell r="BJ214">
            <v>0</v>
          </cell>
          <cell r="BK214">
            <v>0</v>
          </cell>
          <cell r="BL214">
            <v>0</v>
          </cell>
          <cell r="BM214">
            <v>0</v>
          </cell>
          <cell r="BN214">
            <v>0</v>
          </cell>
          <cell r="BO214">
            <v>0</v>
          </cell>
          <cell r="BP214">
            <v>0</v>
          </cell>
          <cell r="BQ214">
            <v>0</v>
          </cell>
          <cell r="BR214">
            <v>0</v>
          </cell>
          <cell r="BS214">
            <v>0</v>
          </cell>
          <cell r="BT214">
            <v>0</v>
          </cell>
          <cell r="BU214">
            <v>0</v>
          </cell>
          <cell r="BW214">
            <v>0</v>
          </cell>
          <cell r="BX214" t="str">
            <v>--</v>
          </cell>
          <cell r="BZ214">
            <v>-205</v>
          </cell>
        </row>
        <row r="215">
          <cell r="A215">
            <v>206</v>
          </cell>
          <cell r="B215" t="str">
            <v>NEW SALEM</v>
          </cell>
          <cell r="C215">
            <v>0</v>
          </cell>
          <cell r="D215">
            <v>0</v>
          </cell>
          <cell r="E215">
            <v>0</v>
          </cell>
          <cell r="F215">
            <v>0</v>
          </cell>
          <cell r="G215">
            <v>0</v>
          </cell>
          <cell r="H215">
            <v>0</v>
          </cell>
          <cell r="I215">
            <v>0</v>
          </cell>
          <cell r="J215">
            <v>0</v>
          </cell>
          <cell r="K215">
            <v>0</v>
          </cell>
          <cell r="L215">
            <v>0</v>
          </cell>
          <cell r="M215">
            <v>0</v>
          </cell>
          <cell r="N215">
            <v>0</v>
          </cell>
          <cell r="R215">
            <v>0</v>
          </cell>
          <cell r="S215" t="str">
            <v>--</v>
          </cell>
          <cell r="V215">
            <v>0</v>
          </cell>
          <cell r="W215">
            <v>0</v>
          </cell>
          <cell r="X215">
            <v>0</v>
          </cell>
          <cell r="Y215">
            <v>0</v>
          </cell>
          <cell r="Z215">
            <v>0</v>
          </cell>
          <cell r="AA215">
            <v>0</v>
          </cell>
          <cell r="AB215">
            <v>0</v>
          </cell>
          <cell r="AC215">
            <v>0</v>
          </cell>
          <cell r="AD215">
            <v>0</v>
          </cell>
          <cell r="AE215">
            <v>0</v>
          </cell>
          <cell r="AG215">
            <v>0</v>
          </cell>
          <cell r="AK215">
            <v>0</v>
          </cell>
          <cell r="AL215" t="str">
            <v>--</v>
          </cell>
          <cell r="AM215" t="str">
            <v>--</v>
          </cell>
          <cell r="AO215">
            <v>0</v>
          </cell>
          <cell r="AP215">
            <v>0</v>
          </cell>
          <cell r="AQ215">
            <v>0</v>
          </cell>
          <cell r="AR215">
            <v>0</v>
          </cell>
          <cell r="AS215">
            <v>0</v>
          </cell>
          <cell r="AT215">
            <v>0</v>
          </cell>
          <cell r="AU215">
            <v>0</v>
          </cell>
          <cell r="AV215">
            <v>0</v>
          </cell>
          <cell r="AW215">
            <v>0</v>
          </cell>
          <cell r="AX215">
            <v>0</v>
          </cell>
          <cell r="AZ215">
            <v>0</v>
          </cell>
          <cell r="BD215">
            <v>0</v>
          </cell>
          <cell r="BE215" t="str">
            <v>--</v>
          </cell>
          <cell r="BH215">
            <v>0</v>
          </cell>
          <cell r="BI215">
            <v>0</v>
          </cell>
          <cell r="BJ215">
            <v>0</v>
          </cell>
          <cell r="BK215">
            <v>0</v>
          </cell>
          <cell r="BL215">
            <v>0</v>
          </cell>
          <cell r="BM215">
            <v>0</v>
          </cell>
          <cell r="BN215">
            <v>0</v>
          </cell>
          <cell r="BO215">
            <v>0</v>
          </cell>
          <cell r="BP215">
            <v>0</v>
          </cell>
          <cell r="BQ215">
            <v>0</v>
          </cell>
          <cell r="BR215">
            <v>0</v>
          </cell>
          <cell r="BS215">
            <v>0</v>
          </cell>
          <cell r="BT215">
            <v>0</v>
          </cell>
          <cell r="BU215">
            <v>0</v>
          </cell>
          <cell r="BW215">
            <v>0</v>
          </cell>
          <cell r="BX215" t="str">
            <v>--</v>
          </cell>
          <cell r="BZ215">
            <v>-206</v>
          </cell>
        </row>
        <row r="216">
          <cell r="A216">
            <v>207</v>
          </cell>
          <cell r="B216" t="str">
            <v>NEWTON</v>
          </cell>
          <cell r="C216">
            <v>3</v>
          </cell>
          <cell r="D216">
            <v>3.1463508846898405</v>
          </cell>
          <cell r="E216">
            <v>0</v>
          </cell>
          <cell r="F216">
            <v>0</v>
          </cell>
          <cell r="G216">
            <v>0</v>
          </cell>
          <cell r="H216">
            <v>0</v>
          </cell>
          <cell r="I216">
            <v>0</v>
          </cell>
          <cell r="J216">
            <v>0</v>
          </cell>
          <cell r="K216">
            <v>0</v>
          </cell>
          <cell r="L216">
            <v>0</v>
          </cell>
          <cell r="M216">
            <v>0</v>
          </cell>
          <cell r="N216">
            <v>0</v>
          </cell>
          <cell r="R216">
            <v>0.14635088468984048</v>
          </cell>
          <cell r="S216">
            <v>4.8783628229946752</v>
          </cell>
          <cell r="V216">
            <v>76575</v>
          </cell>
          <cell r="W216">
            <v>89830</v>
          </cell>
          <cell r="X216">
            <v>0</v>
          </cell>
          <cell r="Y216">
            <v>0</v>
          </cell>
          <cell r="Z216">
            <v>0</v>
          </cell>
          <cell r="AA216">
            <v>0</v>
          </cell>
          <cell r="AB216">
            <v>0</v>
          </cell>
          <cell r="AC216">
            <v>0</v>
          </cell>
          <cell r="AD216">
            <v>0</v>
          </cell>
          <cell r="AE216">
            <v>0</v>
          </cell>
          <cell r="AG216">
            <v>0</v>
          </cell>
          <cell r="AK216">
            <v>13255</v>
          </cell>
          <cell r="AL216">
            <v>17.309826967025788</v>
          </cell>
          <cell r="AM216">
            <v>12.431464144031114</v>
          </cell>
          <cell r="AO216">
            <v>13819.359457364882</v>
          </cell>
          <cell r="AP216">
            <v>16042</v>
          </cell>
          <cell r="AQ216">
            <v>0</v>
          </cell>
          <cell r="AR216">
            <v>0</v>
          </cell>
          <cell r="AS216">
            <v>0</v>
          </cell>
          <cell r="AT216">
            <v>0</v>
          </cell>
          <cell r="AU216">
            <v>0</v>
          </cell>
          <cell r="AV216">
            <v>0</v>
          </cell>
          <cell r="AW216">
            <v>0</v>
          </cell>
          <cell r="AX216">
            <v>0</v>
          </cell>
          <cell r="AZ216">
            <v>0</v>
          </cell>
          <cell r="BD216">
            <v>2222.6405426351175</v>
          </cell>
          <cell r="BE216">
            <v>16.083527963017019</v>
          </cell>
          <cell r="BH216">
            <v>62755.640542635119</v>
          </cell>
          <cell r="BI216">
            <v>73788</v>
          </cell>
          <cell r="BJ216">
            <v>0</v>
          </cell>
          <cell r="BK216">
            <v>0</v>
          </cell>
          <cell r="BL216">
            <v>0</v>
          </cell>
          <cell r="BM216">
            <v>0</v>
          </cell>
          <cell r="BN216">
            <v>0</v>
          </cell>
          <cell r="BO216">
            <v>0</v>
          </cell>
          <cell r="BP216">
            <v>0</v>
          </cell>
          <cell r="BQ216">
            <v>0</v>
          </cell>
          <cell r="BR216">
            <v>0</v>
          </cell>
          <cell r="BS216">
            <v>0</v>
          </cell>
          <cell r="BT216">
            <v>0</v>
          </cell>
          <cell r="BU216">
            <v>0</v>
          </cell>
          <cell r="BW216">
            <v>11032.359457364881</v>
          </cell>
          <cell r="BX216">
            <v>17.579869095383827</v>
          </cell>
          <cell r="BZ216">
            <v>-207</v>
          </cell>
        </row>
        <row r="217">
          <cell r="A217">
            <v>208</v>
          </cell>
          <cell r="B217" t="str">
            <v>NORFOLK</v>
          </cell>
          <cell r="C217">
            <v>13</v>
          </cell>
          <cell r="D217">
            <v>13.655235009792976</v>
          </cell>
          <cell r="E217">
            <v>0</v>
          </cell>
          <cell r="F217">
            <v>0</v>
          </cell>
          <cell r="G217">
            <v>0</v>
          </cell>
          <cell r="H217">
            <v>0</v>
          </cell>
          <cell r="I217">
            <v>0</v>
          </cell>
          <cell r="J217">
            <v>0</v>
          </cell>
          <cell r="K217">
            <v>0</v>
          </cell>
          <cell r="L217">
            <v>0</v>
          </cell>
          <cell r="M217">
            <v>0</v>
          </cell>
          <cell r="N217">
            <v>0</v>
          </cell>
          <cell r="R217">
            <v>0.65523500979297644</v>
          </cell>
          <cell r="S217">
            <v>5.0402693060998205</v>
          </cell>
          <cell r="V217">
            <v>234659</v>
          </cell>
          <cell r="W217">
            <v>274939</v>
          </cell>
          <cell r="X217">
            <v>0</v>
          </cell>
          <cell r="Y217">
            <v>0</v>
          </cell>
          <cell r="Z217">
            <v>0</v>
          </cell>
          <cell r="AA217">
            <v>0</v>
          </cell>
          <cell r="AB217">
            <v>0</v>
          </cell>
          <cell r="AC217">
            <v>0</v>
          </cell>
          <cell r="AD217">
            <v>0</v>
          </cell>
          <cell r="AE217">
            <v>0</v>
          </cell>
          <cell r="AG217">
            <v>0</v>
          </cell>
          <cell r="AK217">
            <v>40280</v>
          </cell>
          <cell r="AL217">
            <v>17.165333526521454</v>
          </cell>
          <cell r="AM217">
            <v>12.125064220421635</v>
          </cell>
          <cell r="AO217">
            <v>51680.000305640744</v>
          </cell>
          <cell r="AP217">
            <v>73003.279626709846</v>
          </cell>
          <cell r="AQ217">
            <v>0</v>
          </cell>
          <cell r="AR217">
            <v>0</v>
          </cell>
          <cell r="AS217">
            <v>0</v>
          </cell>
          <cell r="AT217">
            <v>0</v>
          </cell>
          <cell r="AU217">
            <v>0</v>
          </cell>
          <cell r="AV217">
            <v>0</v>
          </cell>
          <cell r="AW217">
            <v>0</v>
          </cell>
          <cell r="AX217">
            <v>0</v>
          </cell>
          <cell r="AZ217">
            <v>0</v>
          </cell>
          <cell r="BD217">
            <v>21323.279321069102</v>
          </cell>
          <cell r="BE217">
            <v>41.260215160528404</v>
          </cell>
          <cell r="BH217">
            <v>182978.99969435926</v>
          </cell>
          <cell r="BI217">
            <v>201935.72037329015</v>
          </cell>
          <cell r="BJ217">
            <v>0</v>
          </cell>
          <cell r="BK217">
            <v>0</v>
          </cell>
          <cell r="BL217">
            <v>0</v>
          </cell>
          <cell r="BM217">
            <v>0</v>
          </cell>
          <cell r="BN217">
            <v>0</v>
          </cell>
          <cell r="BO217">
            <v>0</v>
          </cell>
          <cell r="BP217">
            <v>0</v>
          </cell>
          <cell r="BQ217">
            <v>0</v>
          </cell>
          <cell r="BR217">
            <v>0</v>
          </cell>
          <cell r="BS217">
            <v>0</v>
          </cell>
          <cell r="BT217">
            <v>0</v>
          </cell>
          <cell r="BU217">
            <v>0</v>
          </cell>
          <cell r="BW217">
            <v>18956.720678930898</v>
          </cell>
          <cell r="BX217">
            <v>10.360052634780725</v>
          </cell>
          <cell r="BZ217">
            <v>-208</v>
          </cell>
        </row>
        <row r="218">
          <cell r="A218">
            <v>209</v>
          </cell>
          <cell r="B218" t="str">
            <v>NORTH ADAMS</v>
          </cell>
          <cell r="C218">
            <v>68</v>
          </cell>
          <cell r="D218">
            <v>67.442622950819668</v>
          </cell>
          <cell r="E218">
            <v>0</v>
          </cell>
          <cell r="F218">
            <v>0</v>
          </cell>
          <cell r="G218">
            <v>0</v>
          </cell>
          <cell r="H218">
            <v>0</v>
          </cell>
          <cell r="I218">
            <v>0</v>
          </cell>
          <cell r="J218">
            <v>0</v>
          </cell>
          <cell r="K218">
            <v>0</v>
          </cell>
          <cell r="L218">
            <v>0</v>
          </cell>
          <cell r="M218">
            <v>0</v>
          </cell>
          <cell r="N218">
            <v>0</v>
          </cell>
          <cell r="R218">
            <v>-0.5573770491803316</v>
          </cell>
          <cell r="S218">
            <v>-0.81967213114754189</v>
          </cell>
          <cell r="V218">
            <v>1234472</v>
          </cell>
          <cell r="W218">
            <v>1323028</v>
          </cell>
          <cell r="X218">
            <v>0</v>
          </cell>
          <cell r="Y218">
            <v>0</v>
          </cell>
          <cell r="Z218">
            <v>0</v>
          </cell>
          <cell r="AA218">
            <v>0</v>
          </cell>
          <cell r="AB218">
            <v>0</v>
          </cell>
          <cell r="AC218">
            <v>0</v>
          </cell>
          <cell r="AD218">
            <v>0</v>
          </cell>
          <cell r="AE218">
            <v>0</v>
          </cell>
          <cell r="AG218">
            <v>0</v>
          </cell>
          <cell r="AK218">
            <v>88556</v>
          </cell>
          <cell r="AL218">
            <v>7.173593244723242</v>
          </cell>
          <cell r="AM218">
            <v>7.9932653758707843</v>
          </cell>
          <cell r="AO218">
            <v>233751.1269799064</v>
          </cell>
          <cell r="AP218">
            <v>249610.93341447192</v>
          </cell>
          <cell r="AQ218">
            <v>0</v>
          </cell>
          <cell r="AR218">
            <v>0</v>
          </cell>
          <cell r="AS218">
            <v>0</v>
          </cell>
          <cell r="AT218">
            <v>0</v>
          </cell>
          <cell r="AU218">
            <v>0</v>
          </cell>
          <cell r="AV218">
            <v>0</v>
          </cell>
          <cell r="AW218">
            <v>0</v>
          </cell>
          <cell r="AX218">
            <v>0</v>
          </cell>
          <cell r="AZ218">
            <v>0</v>
          </cell>
          <cell r="BD218">
            <v>15859.806434565515</v>
          </cell>
          <cell r="BE218">
            <v>6.7849112171034953</v>
          </cell>
          <cell r="BH218">
            <v>1000720.8730200937</v>
          </cell>
          <cell r="BI218">
            <v>1073417.0665855282</v>
          </cell>
          <cell r="BJ218">
            <v>0</v>
          </cell>
          <cell r="BK218">
            <v>0</v>
          </cell>
          <cell r="BL218">
            <v>0</v>
          </cell>
          <cell r="BM218">
            <v>0</v>
          </cell>
          <cell r="BN218">
            <v>0</v>
          </cell>
          <cell r="BO218">
            <v>0</v>
          </cell>
          <cell r="BP218">
            <v>0</v>
          </cell>
          <cell r="BQ218">
            <v>0</v>
          </cell>
          <cell r="BR218">
            <v>0</v>
          </cell>
          <cell r="BS218">
            <v>0</v>
          </cell>
          <cell r="BT218">
            <v>0</v>
          </cell>
          <cell r="BU218">
            <v>0</v>
          </cell>
          <cell r="BW218">
            <v>72696.193565434543</v>
          </cell>
          <cell r="BX218">
            <v>7.2643826590768956</v>
          </cell>
          <cell r="BZ218">
            <v>-209</v>
          </cell>
        </row>
        <row r="219">
          <cell r="A219">
            <v>210</v>
          </cell>
          <cell r="B219" t="str">
            <v>NORTHAMPTON</v>
          </cell>
          <cell r="C219">
            <v>166</v>
          </cell>
          <cell r="D219">
            <v>167.61570999397821</v>
          </cell>
          <cell r="E219">
            <v>0</v>
          </cell>
          <cell r="F219">
            <v>0</v>
          </cell>
          <cell r="G219">
            <v>0</v>
          </cell>
          <cell r="H219">
            <v>0</v>
          </cell>
          <cell r="I219">
            <v>0</v>
          </cell>
          <cell r="J219">
            <v>0</v>
          </cell>
          <cell r="K219">
            <v>0</v>
          </cell>
          <cell r="L219">
            <v>0</v>
          </cell>
          <cell r="M219">
            <v>0</v>
          </cell>
          <cell r="N219">
            <v>0</v>
          </cell>
          <cell r="R219">
            <v>1.6157099939782142</v>
          </cell>
          <cell r="S219">
            <v>0.9733192734808549</v>
          </cell>
          <cell r="V219">
            <v>2642522</v>
          </cell>
          <cell r="W219">
            <v>2871172</v>
          </cell>
          <cell r="X219">
            <v>0</v>
          </cell>
          <cell r="Y219">
            <v>0</v>
          </cell>
          <cell r="Z219">
            <v>0</v>
          </cell>
          <cell r="AA219">
            <v>0</v>
          </cell>
          <cell r="AB219">
            <v>0</v>
          </cell>
          <cell r="AC219">
            <v>0</v>
          </cell>
          <cell r="AD219">
            <v>0</v>
          </cell>
          <cell r="AE219">
            <v>0</v>
          </cell>
          <cell r="AG219">
            <v>0</v>
          </cell>
          <cell r="AK219">
            <v>228650</v>
          </cell>
          <cell r="AL219">
            <v>8.6527188799184973</v>
          </cell>
          <cell r="AM219">
            <v>7.6793996064376424</v>
          </cell>
          <cell r="AO219">
            <v>456594.21390669554</v>
          </cell>
          <cell r="AP219">
            <v>530889.10325790488</v>
          </cell>
          <cell r="AQ219">
            <v>0</v>
          </cell>
          <cell r="AR219">
            <v>0</v>
          </cell>
          <cell r="AS219">
            <v>0</v>
          </cell>
          <cell r="AT219">
            <v>0</v>
          </cell>
          <cell r="AU219">
            <v>0</v>
          </cell>
          <cell r="AV219">
            <v>0</v>
          </cell>
          <cell r="AW219">
            <v>0</v>
          </cell>
          <cell r="AX219">
            <v>0</v>
          </cell>
          <cell r="AZ219">
            <v>0</v>
          </cell>
          <cell r="BD219">
            <v>74294.889351209335</v>
          </cell>
          <cell r="BE219">
            <v>16.271535444028085</v>
          </cell>
          <cell r="BH219">
            <v>2185927.7860933044</v>
          </cell>
          <cell r="BI219">
            <v>2340282.8967420952</v>
          </cell>
          <cell r="BJ219">
            <v>0</v>
          </cell>
          <cell r="BK219">
            <v>0</v>
          </cell>
          <cell r="BL219">
            <v>0</v>
          </cell>
          <cell r="BM219">
            <v>0</v>
          </cell>
          <cell r="BN219">
            <v>0</v>
          </cell>
          <cell r="BO219">
            <v>0</v>
          </cell>
          <cell r="BP219">
            <v>0</v>
          </cell>
          <cell r="BQ219">
            <v>0</v>
          </cell>
          <cell r="BR219">
            <v>0</v>
          </cell>
          <cell r="BS219">
            <v>0</v>
          </cell>
          <cell r="BT219">
            <v>0</v>
          </cell>
          <cell r="BU219">
            <v>0</v>
          </cell>
          <cell r="BW219">
            <v>154355.11064879084</v>
          </cell>
          <cell r="BX219">
            <v>7.0613087783954143</v>
          </cell>
          <cell r="BZ219">
            <v>-210</v>
          </cell>
        </row>
        <row r="220">
          <cell r="A220">
            <v>211</v>
          </cell>
          <cell r="B220" t="str">
            <v>NORTH ANDOVER</v>
          </cell>
          <cell r="C220">
            <v>9</v>
          </cell>
          <cell r="D220">
            <v>9.3000969524081416</v>
          </cell>
          <cell r="E220">
            <v>0</v>
          </cell>
          <cell r="F220">
            <v>0</v>
          </cell>
          <cell r="G220">
            <v>0</v>
          </cell>
          <cell r="H220">
            <v>0</v>
          </cell>
          <cell r="I220">
            <v>0</v>
          </cell>
          <cell r="J220">
            <v>0</v>
          </cell>
          <cell r="K220">
            <v>0</v>
          </cell>
          <cell r="L220">
            <v>0</v>
          </cell>
          <cell r="M220">
            <v>0</v>
          </cell>
          <cell r="N220">
            <v>0</v>
          </cell>
          <cell r="R220">
            <v>0.3000969524081416</v>
          </cell>
          <cell r="S220">
            <v>3.3344105823126746</v>
          </cell>
          <cell r="V220">
            <v>158289</v>
          </cell>
          <cell r="W220">
            <v>157210</v>
          </cell>
          <cell r="X220">
            <v>0</v>
          </cell>
          <cell r="Y220">
            <v>0</v>
          </cell>
          <cell r="Z220">
            <v>0</v>
          </cell>
          <cell r="AA220">
            <v>0</v>
          </cell>
          <cell r="AB220">
            <v>0</v>
          </cell>
          <cell r="AC220">
            <v>0</v>
          </cell>
          <cell r="AD220">
            <v>0</v>
          </cell>
          <cell r="AE220">
            <v>0</v>
          </cell>
          <cell r="AG220">
            <v>0</v>
          </cell>
          <cell r="AK220">
            <v>-1079</v>
          </cell>
          <cell r="AL220">
            <v>-0.68166455028461082</v>
          </cell>
          <cell r="AM220">
            <v>-4.016075132597285</v>
          </cell>
          <cell r="AO220">
            <v>49767.071588407613</v>
          </cell>
          <cell r="AP220">
            <v>15022.266720765809</v>
          </cell>
          <cell r="AQ220">
            <v>0</v>
          </cell>
          <cell r="AR220">
            <v>0</v>
          </cell>
          <cell r="AS220">
            <v>0</v>
          </cell>
          <cell r="AT220">
            <v>0</v>
          </cell>
          <cell r="AU220">
            <v>0</v>
          </cell>
          <cell r="AV220">
            <v>0</v>
          </cell>
          <cell r="AW220">
            <v>0</v>
          </cell>
          <cell r="AX220">
            <v>0</v>
          </cell>
          <cell r="AZ220">
            <v>0</v>
          </cell>
          <cell r="BD220">
            <v>-34744.804867641804</v>
          </cell>
          <cell r="BE220">
            <v>-69.814846963458891</v>
          </cell>
          <cell r="BH220">
            <v>108521.92841159238</v>
          </cell>
          <cell r="BI220">
            <v>142187.73327923421</v>
          </cell>
          <cell r="BJ220">
            <v>0</v>
          </cell>
          <cell r="BK220">
            <v>0</v>
          </cell>
          <cell r="BL220">
            <v>0</v>
          </cell>
          <cell r="BM220">
            <v>0</v>
          </cell>
          <cell r="BN220">
            <v>0</v>
          </cell>
          <cell r="BO220">
            <v>0</v>
          </cell>
          <cell r="BP220">
            <v>0</v>
          </cell>
          <cell r="BQ220">
            <v>0</v>
          </cell>
          <cell r="BR220">
            <v>0</v>
          </cell>
          <cell r="BS220">
            <v>0</v>
          </cell>
          <cell r="BT220">
            <v>0</v>
          </cell>
          <cell r="BU220">
            <v>0</v>
          </cell>
          <cell r="BW220">
            <v>33665.804867641826</v>
          </cell>
          <cell r="BX220">
            <v>31.022121851684336</v>
          </cell>
          <cell r="BZ220">
            <v>-211</v>
          </cell>
        </row>
        <row r="221">
          <cell r="A221">
            <v>212</v>
          </cell>
          <cell r="B221" t="str">
            <v>NORTH ATTLEBOROUGH</v>
          </cell>
          <cell r="C221">
            <v>142</v>
          </cell>
          <cell r="D221">
            <v>143.17204742491427</v>
          </cell>
          <cell r="E221">
            <v>0</v>
          </cell>
          <cell r="F221">
            <v>0</v>
          </cell>
          <cell r="G221">
            <v>0</v>
          </cell>
          <cell r="H221">
            <v>0</v>
          </cell>
          <cell r="I221">
            <v>0</v>
          </cell>
          <cell r="J221">
            <v>0</v>
          </cell>
          <cell r="K221">
            <v>0</v>
          </cell>
          <cell r="L221">
            <v>0</v>
          </cell>
          <cell r="M221">
            <v>0</v>
          </cell>
          <cell r="N221">
            <v>0</v>
          </cell>
          <cell r="R221">
            <v>1.1720474249142683</v>
          </cell>
          <cell r="S221">
            <v>0.82538551050299613</v>
          </cell>
          <cell r="V221">
            <v>2109359</v>
          </cell>
          <cell r="W221">
            <v>2351589</v>
          </cell>
          <cell r="X221">
            <v>0</v>
          </cell>
          <cell r="Y221">
            <v>0</v>
          </cell>
          <cell r="Z221">
            <v>0</v>
          </cell>
          <cell r="AA221">
            <v>0</v>
          </cell>
          <cell r="AB221">
            <v>0</v>
          </cell>
          <cell r="AC221">
            <v>0</v>
          </cell>
          <cell r="AD221">
            <v>0</v>
          </cell>
          <cell r="AE221">
            <v>0</v>
          </cell>
          <cell r="AG221">
            <v>0</v>
          </cell>
          <cell r="AK221">
            <v>242230</v>
          </cell>
          <cell r="AL221">
            <v>11.483583401402985</v>
          </cell>
          <cell r="AM221">
            <v>10.658197890899988</v>
          </cell>
          <cell r="AO221">
            <v>251805.18361919335</v>
          </cell>
          <cell r="AP221">
            <v>375426</v>
          </cell>
          <cell r="AQ221">
            <v>0</v>
          </cell>
          <cell r="AR221">
            <v>0</v>
          </cell>
          <cell r="AS221">
            <v>0</v>
          </cell>
          <cell r="AT221">
            <v>0</v>
          </cell>
          <cell r="AU221">
            <v>0</v>
          </cell>
          <cell r="AV221">
            <v>0</v>
          </cell>
          <cell r="AW221">
            <v>0</v>
          </cell>
          <cell r="AX221">
            <v>0</v>
          </cell>
          <cell r="AZ221">
            <v>0</v>
          </cell>
          <cell r="BD221">
            <v>123620.81638080665</v>
          </cell>
          <cell r="BE221">
            <v>49.093833019640783</v>
          </cell>
          <cell r="BH221">
            <v>1857553.8163808067</v>
          </cell>
          <cell r="BI221">
            <v>1976163</v>
          </cell>
          <cell r="BJ221">
            <v>0</v>
          </cell>
          <cell r="BK221">
            <v>0</v>
          </cell>
          <cell r="BL221">
            <v>0</v>
          </cell>
          <cell r="BM221">
            <v>0</v>
          </cell>
          <cell r="BN221">
            <v>0</v>
          </cell>
          <cell r="BO221">
            <v>0</v>
          </cell>
          <cell r="BP221">
            <v>0</v>
          </cell>
          <cell r="BQ221">
            <v>0</v>
          </cell>
          <cell r="BR221">
            <v>0</v>
          </cell>
          <cell r="BS221">
            <v>0</v>
          </cell>
          <cell r="BT221">
            <v>0</v>
          </cell>
          <cell r="BU221">
            <v>0</v>
          </cell>
          <cell r="BW221">
            <v>118609.18361919327</v>
          </cell>
          <cell r="BX221">
            <v>6.3852353871656442</v>
          </cell>
          <cell r="BZ221">
            <v>-212</v>
          </cell>
        </row>
        <row r="222">
          <cell r="A222">
            <v>213</v>
          </cell>
          <cell r="B222" t="str">
            <v>NORTHBOROUGH</v>
          </cell>
          <cell r="C222">
            <v>1</v>
          </cell>
          <cell r="D222">
            <v>1.0010362694300519</v>
          </cell>
          <cell r="E222">
            <v>0</v>
          </cell>
          <cell r="F222">
            <v>0</v>
          </cell>
          <cell r="G222">
            <v>0</v>
          </cell>
          <cell r="H222">
            <v>0</v>
          </cell>
          <cell r="I222">
            <v>0</v>
          </cell>
          <cell r="J222">
            <v>0</v>
          </cell>
          <cell r="K222">
            <v>0</v>
          </cell>
          <cell r="L222">
            <v>0</v>
          </cell>
          <cell r="M222">
            <v>0</v>
          </cell>
          <cell r="N222">
            <v>0</v>
          </cell>
          <cell r="R222">
            <v>1.0362694300518616E-3</v>
          </cell>
          <cell r="S222">
            <v>0.10362694300518616</v>
          </cell>
          <cell r="V222">
            <v>17994</v>
          </cell>
          <cell r="W222">
            <v>19065</v>
          </cell>
          <cell r="X222">
            <v>0</v>
          </cell>
          <cell r="Y222">
            <v>0</v>
          </cell>
          <cell r="Z222">
            <v>0</v>
          </cell>
          <cell r="AA222">
            <v>0</v>
          </cell>
          <cell r="AB222">
            <v>0</v>
          </cell>
          <cell r="AC222">
            <v>0</v>
          </cell>
          <cell r="AD222">
            <v>0</v>
          </cell>
          <cell r="AE222">
            <v>0</v>
          </cell>
          <cell r="AG222">
            <v>0</v>
          </cell>
          <cell r="AK222">
            <v>1071</v>
          </cell>
          <cell r="AL222">
            <v>5.9519839946648778</v>
          </cell>
          <cell r="AM222">
            <v>5.8483570516596917</v>
          </cell>
          <cell r="AO222">
            <v>1118</v>
          </cell>
          <cell r="AP222">
            <v>2112.248682112539</v>
          </cell>
          <cell r="AQ222">
            <v>0</v>
          </cell>
          <cell r="AR222">
            <v>0</v>
          </cell>
          <cell r="AS222">
            <v>0</v>
          </cell>
          <cell r="AT222">
            <v>0</v>
          </cell>
          <cell r="AU222">
            <v>0</v>
          </cell>
          <cell r="AV222">
            <v>0</v>
          </cell>
          <cell r="AW222">
            <v>0</v>
          </cell>
          <cell r="AX222">
            <v>0</v>
          </cell>
          <cell r="AZ222">
            <v>0</v>
          </cell>
          <cell r="BD222">
            <v>994.24868211253897</v>
          </cell>
          <cell r="BE222">
            <v>88.931009133500808</v>
          </cell>
          <cell r="BH222">
            <v>16876</v>
          </cell>
          <cell r="BI222">
            <v>16952.751317887461</v>
          </cell>
          <cell r="BJ222">
            <v>0</v>
          </cell>
          <cell r="BK222">
            <v>0</v>
          </cell>
          <cell r="BL222">
            <v>0</v>
          </cell>
          <cell r="BM222">
            <v>0</v>
          </cell>
          <cell r="BN222">
            <v>0</v>
          </cell>
          <cell r="BO222">
            <v>0</v>
          </cell>
          <cell r="BP222">
            <v>0</v>
          </cell>
          <cell r="BQ222">
            <v>0</v>
          </cell>
          <cell r="BR222">
            <v>0</v>
          </cell>
          <cell r="BS222">
            <v>0</v>
          </cell>
          <cell r="BT222">
            <v>0</v>
          </cell>
          <cell r="BU222">
            <v>0</v>
          </cell>
          <cell r="BW222">
            <v>76.751317887461482</v>
          </cell>
          <cell r="BX222">
            <v>0.454795673663555</v>
          </cell>
          <cell r="BZ222">
            <v>-213</v>
          </cell>
        </row>
        <row r="223">
          <cell r="A223">
            <v>214</v>
          </cell>
          <cell r="B223" t="str">
            <v>NORTHBRIDGE</v>
          </cell>
          <cell r="C223">
            <v>5</v>
          </cell>
          <cell r="D223">
            <v>5.1559690860264009</v>
          </cell>
          <cell r="E223">
            <v>0</v>
          </cell>
          <cell r="F223">
            <v>0</v>
          </cell>
          <cell r="G223">
            <v>0</v>
          </cell>
          <cell r="H223">
            <v>0</v>
          </cell>
          <cell r="I223">
            <v>0</v>
          </cell>
          <cell r="J223">
            <v>0</v>
          </cell>
          <cell r="K223">
            <v>0</v>
          </cell>
          <cell r="L223">
            <v>0</v>
          </cell>
          <cell r="M223">
            <v>0</v>
          </cell>
          <cell r="N223">
            <v>0</v>
          </cell>
          <cell r="R223">
            <v>0.15596908602640092</v>
          </cell>
          <cell r="S223">
            <v>3.1193817205280139</v>
          </cell>
          <cell r="V223">
            <v>79188</v>
          </cell>
          <cell r="W223">
            <v>100478</v>
          </cell>
          <cell r="X223">
            <v>0</v>
          </cell>
          <cell r="Y223">
            <v>0</v>
          </cell>
          <cell r="Z223">
            <v>0</v>
          </cell>
          <cell r="AA223">
            <v>0</v>
          </cell>
          <cell r="AB223">
            <v>0</v>
          </cell>
          <cell r="AC223">
            <v>0</v>
          </cell>
          <cell r="AD223">
            <v>0</v>
          </cell>
          <cell r="AE223">
            <v>0</v>
          </cell>
          <cell r="AG223">
            <v>0</v>
          </cell>
          <cell r="AK223">
            <v>21290</v>
          </cell>
          <cell r="AL223">
            <v>26.885386674748691</v>
          </cell>
          <cell r="AM223">
            <v>23.766004954220676</v>
          </cell>
          <cell r="AO223">
            <v>32563.643408465483</v>
          </cell>
          <cell r="AP223">
            <v>36833.497396134248</v>
          </cell>
          <cell r="AQ223">
            <v>0</v>
          </cell>
          <cell r="AR223">
            <v>0</v>
          </cell>
          <cell r="AS223">
            <v>0</v>
          </cell>
          <cell r="AT223">
            <v>0</v>
          </cell>
          <cell r="AU223">
            <v>0</v>
          </cell>
          <cell r="AV223">
            <v>0</v>
          </cell>
          <cell r="AW223">
            <v>0</v>
          </cell>
          <cell r="AX223">
            <v>0</v>
          </cell>
          <cell r="AZ223">
            <v>0</v>
          </cell>
          <cell r="BD223">
            <v>4269.8539876687646</v>
          </cell>
          <cell r="BE223">
            <v>13.112334925516178</v>
          </cell>
          <cell r="BH223">
            <v>46624.356591534517</v>
          </cell>
          <cell r="BI223">
            <v>63644.502603865752</v>
          </cell>
          <cell r="BJ223">
            <v>0</v>
          </cell>
          <cell r="BK223">
            <v>0</v>
          </cell>
          <cell r="BL223">
            <v>0</v>
          </cell>
          <cell r="BM223">
            <v>0</v>
          </cell>
          <cell r="BN223">
            <v>0</v>
          </cell>
          <cell r="BO223">
            <v>0</v>
          </cell>
          <cell r="BP223">
            <v>0</v>
          </cell>
          <cell r="BQ223">
            <v>0</v>
          </cell>
          <cell r="BR223">
            <v>0</v>
          </cell>
          <cell r="BS223">
            <v>0</v>
          </cell>
          <cell r="BT223">
            <v>0</v>
          </cell>
          <cell r="BU223">
            <v>0</v>
          </cell>
          <cell r="BW223">
            <v>17020.146012331235</v>
          </cell>
          <cell r="BX223">
            <v>36.504838364721891</v>
          </cell>
          <cell r="BZ223">
            <v>-214</v>
          </cell>
        </row>
        <row r="224">
          <cell r="A224">
            <v>215</v>
          </cell>
          <cell r="B224" t="str">
            <v>NORTH BROOKFIELD</v>
          </cell>
          <cell r="C224">
            <v>16</v>
          </cell>
          <cell r="D224">
            <v>20.733699701937407</v>
          </cell>
          <cell r="E224">
            <v>0</v>
          </cell>
          <cell r="F224">
            <v>0</v>
          </cell>
          <cell r="G224">
            <v>0</v>
          </cell>
          <cell r="H224">
            <v>0</v>
          </cell>
          <cell r="I224">
            <v>0</v>
          </cell>
          <cell r="J224">
            <v>0</v>
          </cell>
          <cell r="K224">
            <v>0</v>
          </cell>
          <cell r="L224">
            <v>0</v>
          </cell>
          <cell r="M224">
            <v>0</v>
          </cell>
          <cell r="N224">
            <v>0</v>
          </cell>
          <cell r="R224">
            <v>4.7336997019374074</v>
          </cell>
          <cell r="S224">
            <v>29.585623137108797</v>
          </cell>
          <cell r="V224">
            <v>225643</v>
          </cell>
          <cell r="W224">
            <v>350919</v>
          </cell>
          <cell r="X224">
            <v>0</v>
          </cell>
          <cell r="Y224">
            <v>0</v>
          </cell>
          <cell r="Z224">
            <v>0</v>
          </cell>
          <cell r="AA224">
            <v>0</v>
          </cell>
          <cell r="AB224">
            <v>0</v>
          </cell>
          <cell r="AC224">
            <v>0</v>
          </cell>
          <cell r="AD224">
            <v>0</v>
          </cell>
          <cell r="AE224">
            <v>0</v>
          </cell>
          <cell r="AG224">
            <v>0</v>
          </cell>
          <cell r="AK224">
            <v>125276</v>
          </cell>
          <cell r="AL224">
            <v>55.519559658398457</v>
          </cell>
          <cell r="AM224">
            <v>25.93393652128966</v>
          </cell>
          <cell r="AO224">
            <v>105738.20058909309</v>
          </cell>
          <cell r="AP224">
            <v>176665.27719919584</v>
          </cell>
          <cell r="AQ224">
            <v>0</v>
          </cell>
          <cell r="AR224">
            <v>0</v>
          </cell>
          <cell r="AS224">
            <v>0</v>
          </cell>
          <cell r="AT224">
            <v>0</v>
          </cell>
          <cell r="AU224">
            <v>0</v>
          </cell>
          <cell r="AV224">
            <v>0</v>
          </cell>
          <cell r="AW224">
            <v>0</v>
          </cell>
          <cell r="AX224">
            <v>0</v>
          </cell>
          <cell r="AZ224">
            <v>0</v>
          </cell>
          <cell r="BD224">
            <v>70927.076610102755</v>
          </cell>
          <cell r="BE224">
            <v>67.078006070607273</v>
          </cell>
          <cell r="BH224">
            <v>119904.79941090691</v>
          </cell>
          <cell r="BI224">
            <v>174253.72280080416</v>
          </cell>
          <cell r="BJ224">
            <v>0</v>
          </cell>
          <cell r="BK224">
            <v>0</v>
          </cell>
          <cell r="BL224">
            <v>0</v>
          </cell>
          <cell r="BM224">
            <v>0</v>
          </cell>
          <cell r="BN224">
            <v>0</v>
          </cell>
          <cell r="BO224">
            <v>0</v>
          </cell>
          <cell r="BP224">
            <v>0</v>
          </cell>
          <cell r="BQ224">
            <v>0</v>
          </cell>
          <cell r="BR224">
            <v>0</v>
          </cell>
          <cell r="BS224">
            <v>0</v>
          </cell>
          <cell r="BT224">
            <v>0</v>
          </cell>
          <cell r="BU224">
            <v>0</v>
          </cell>
          <cell r="BW224">
            <v>54348.923389897245</v>
          </cell>
          <cell r="BX224">
            <v>45.326728919037329</v>
          </cell>
          <cell r="BZ224">
            <v>-215</v>
          </cell>
        </row>
        <row r="225">
          <cell r="A225">
            <v>216</v>
          </cell>
          <cell r="B225" t="str">
            <v>NORTHFIELD</v>
          </cell>
          <cell r="C225">
            <v>0</v>
          </cell>
          <cell r="D225">
            <v>0</v>
          </cell>
          <cell r="E225">
            <v>0</v>
          </cell>
          <cell r="F225">
            <v>0</v>
          </cell>
          <cell r="G225">
            <v>0</v>
          </cell>
          <cell r="H225">
            <v>0</v>
          </cell>
          <cell r="I225">
            <v>0</v>
          </cell>
          <cell r="J225">
            <v>0</v>
          </cell>
          <cell r="K225">
            <v>0</v>
          </cell>
          <cell r="L225">
            <v>0</v>
          </cell>
          <cell r="M225">
            <v>0</v>
          </cell>
          <cell r="N225">
            <v>0</v>
          </cell>
          <cell r="R225">
            <v>0</v>
          </cell>
          <cell r="S225" t="str">
            <v>--</v>
          </cell>
          <cell r="V225">
            <v>0</v>
          </cell>
          <cell r="W225">
            <v>0</v>
          </cell>
          <cell r="X225">
            <v>0</v>
          </cell>
          <cell r="Y225">
            <v>0</v>
          </cell>
          <cell r="Z225">
            <v>0</v>
          </cell>
          <cell r="AA225">
            <v>0</v>
          </cell>
          <cell r="AB225">
            <v>0</v>
          </cell>
          <cell r="AC225">
            <v>0</v>
          </cell>
          <cell r="AD225">
            <v>0</v>
          </cell>
          <cell r="AE225">
            <v>0</v>
          </cell>
          <cell r="AG225">
            <v>0</v>
          </cell>
          <cell r="AK225">
            <v>0</v>
          </cell>
          <cell r="AL225" t="str">
            <v>--</v>
          </cell>
          <cell r="AM225" t="str">
            <v>--</v>
          </cell>
          <cell r="AO225">
            <v>0</v>
          </cell>
          <cell r="AP225">
            <v>0</v>
          </cell>
          <cell r="AQ225">
            <v>0</v>
          </cell>
          <cell r="AR225">
            <v>0</v>
          </cell>
          <cell r="AS225">
            <v>0</v>
          </cell>
          <cell r="AT225">
            <v>0</v>
          </cell>
          <cell r="AU225">
            <v>0</v>
          </cell>
          <cell r="AV225">
            <v>0</v>
          </cell>
          <cell r="AW225">
            <v>0</v>
          </cell>
          <cell r="AX225">
            <v>0</v>
          </cell>
          <cell r="AZ225">
            <v>0</v>
          </cell>
          <cell r="BD225">
            <v>0</v>
          </cell>
          <cell r="BE225" t="str">
            <v>--</v>
          </cell>
          <cell r="BH225">
            <v>0</v>
          </cell>
          <cell r="BI225">
            <v>0</v>
          </cell>
          <cell r="BJ225">
            <v>0</v>
          </cell>
          <cell r="BK225">
            <v>0</v>
          </cell>
          <cell r="BL225">
            <v>0</v>
          </cell>
          <cell r="BM225">
            <v>0</v>
          </cell>
          <cell r="BN225">
            <v>0</v>
          </cell>
          <cell r="BO225">
            <v>0</v>
          </cell>
          <cell r="BP225">
            <v>0</v>
          </cell>
          <cell r="BQ225">
            <v>0</v>
          </cell>
          <cell r="BR225">
            <v>0</v>
          </cell>
          <cell r="BS225">
            <v>0</v>
          </cell>
          <cell r="BT225">
            <v>0</v>
          </cell>
          <cell r="BU225">
            <v>0</v>
          </cell>
          <cell r="BW225">
            <v>0</v>
          </cell>
          <cell r="BX225" t="str">
            <v>--</v>
          </cell>
          <cell r="BZ225">
            <v>-216</v>
          </cell>
        </row>
        <row r="226">
          <cell r="A226">
            <v>217</v>
          </cell>
          <cell r="B226" t="str">
            <v>NORTH READING</v>
          </cell>
          <cell r="C226">
            <v>2</v>
          </cell>
          <cell r="D226">
            <v>2.1000420344682627</v>
          </cell>
          <cell r="E226">
            <v>0</v>
          </cell>
          <cell r="F226">
            <v>0</v>
          </cell>
          <cell r="G226">
            <v>0</v>
          </cell>
          <cell r="H226">
            <v>0</v>
          </cell>
          <cell r="I226">
            <v>0</v>
          </cell>
          <cell r="J226">
            <v>0</v>
          </cell>
          <cell r="K226">
            <v>0</v>
          </cell>
          <cell r="L226">
            <v>0</v>
          </cell>
          <cell r="M226">
            <v>0</v>
          </cell>
          <cell r="N226">
            <v>0</v>
          </cell>
          <cell r="R226">
            <v>0.10004203446826265</v>
          </cell>
          <cell r="S226">
            <v>5.0021017234131326</v>
          </cell>
          <cell r="V226">
            <v>38968</v>
          </cell>
          <cell r="W226">
            <v>50767</v>
          </cell>
          <cell r="X226">
            <v>0</v>
          </cell>
          <cell r="Y226">
            <v>0</v>
          </cell>
          <cell r="Z226">
            <v>0</v>
          </cell>
          <cell r="AA226">
            <v>0</v>
          </cell>
          <cell r="AB226">
            <v>0</v>
          </cell>
          <cell r="AC226">
            <v>0</v>
          </cell>
          <cell r="AD226">
            <v>0</v>
          </cell>
          <cell r="AE226">
            <v>0</v>
          </cell>
          <cell r="AG226">
            <v>0</v>
          </cell>
          <cell r="AK226">
            <v>11799</v>
          </cell>
          <cell r="AL226">
            <v>30.278690207349612</v>
          </cell>
          <cell r="AM226">
            <v>25.276588483936479</v>
          </cell>
          <cell r="AO226">
            <v>4623.2699983411449</v>
          </cell>
          <cell r="AP226">
            <v>15254.131232532332</v>
          </cell>
          <cell r="AQ226">
            <v>0</v>
          </cell>
          <cell r="AR226">
            <v>0</v>
          </cell>
          <cell r="AS226">
            <v>0</v>
          </cell>
          <cell r="AT226">
            <v>0</v>
          </cell>
          <cell r="AU226">
            <v>0</v>
          </cell>
          <cell r="AV226">
            <v>0</v>
          </cell>
          <cell r="AW226">
            <v>0</v>
          </cell>
          <cell r="AX226">
            <v>0</v>
          </cell>
          <cell r="AZ226">
            <v>0</v>
          </cell>
          <cell r="BD226">
            <v>10630.861234191187</v>
          </cell>
          <cell r="BE226">
            <v>229.94247011326615</v>
          </cell>
          <cell r="BH226">
            <v>34344.730001658856</v>
          </cell>
          <cell r="BI226">
            <v>35512.868767467669</v>
          </cell>
          <cell r="BJ226">
            <v>0</v>
          </cell>
          <cell r="BK226">
            <v>0</v>
          </cell>
          <cell r="BL226">
            <v>0</v>
          </cell>
          <cell r="BM226">
            <v>0</v>
          </cell>
          <cell r="BN226">
            <v>0</v>
          </cell>
          <cell r="BO226">
            <v>0</v>
          </cell>
          <cell r="BP226">
            <v>0</v>
          </cell>
          <cell r="BQ226">
            <v>0</v>
          </cell>
          <cell r="BR226">
            <v>0</v>
          </cell>
          <cell r="BS226">
            <v>0</v>
          </cell>
          <cell r="BT226">
            <v>0</v>
          </cell>
          <cell r="BU226">
            <v>0</v>
          </cell>
          <cell r="BW226">
            <v>1168.1387658088133</v>
          </cell>
          <cell r="BX226">
            <v>3.4012169137809245</v>
          </cell>
          <cell r="BZ226">
            <v>-217</v>
          </cell>
        </row>
        <row r="227">
          <cell r="A227">
            <v>218</v>
          </cell>
          <cell r="B227" t="str">
            <v>NORTON</v>
          </cell>
          <cell r="C227">
            <v>66</v>
          </cell>
          <cell r="D227">
            <v>66.391433219063273</v>
          </cell>
          <cell r="E227">
            <v>0</v>
          </cell>
          <cell r="F227">
            <v>0</v>
          </cell>
          <cell r="G227">
            <v>0</v>
          </cell>
          <cell r="H227">
            <v>0</v>
          </cell>
          <cell r="I227">
            <v>0</v>
          </cell>
          <cell r="J227">
            <v>0</v>
          </cell>
          <cell r="K227">
            <v>0</v>
          </cell>
          <cell r="L227">
            <v>0</v>
          </cell>
          <cell r="M227">
            <v>0</v>
          </cell>
          <cell r="N227">
            <v>0</v>
          </cell>
          <cell r="R227">
            <v>0.39143321906327344</v>
          </cell>
          <cell r="S227">
            <v>0.59308063494434293</v>
          </cell>
          <cell r="V227">
            <v>1129896</v>
          </cell>
          <cell r="W227">
            <v>1253888</v>
          </cell>
          <cell r="X227">
            <v>0</v>
          </cell>
          <cell r="Y227">
            <v>0</v>
          </cell>
          <cell r="Z227">
            <v>0</v>
          </cell>
          <cell r="AA227">
            <v>0</v>
          </cell>
          <cell r="AB227">
            <v>0</v>
          </cell>
          <cell r="AC227">
            <v>0</v>
          </cell>
          <cell r="AD227">
            <v>0</v>
          </cell>
          <cell r="AE227">
            <v>0</v>
          </cell>
          <cell r="AG227">
            <v>0</v>
          </cell>
          <cell r="AK227">
            <v>123992</v>
          </cell>
          <cell r="AL227">
            <v>10.973753336590274</v>
          </cell>
          <cell r="AM227">
            <v>10.380672701645931</v>
          </cell>
          <cell r="AO227">
            <v>61868.554949275778</v>
          </cell>
          <cell r="AP227">
            <v>185878</v>
          </cell>
          <cell r="AQ227">
            <v>0</v>
          </cell>
          <cell r="AR227">
            <v>0</v>
          </cell>
          <cell r="AS227">
            <v>0</v>
          </cell>
          <cell r="AT227">
            <v>0</v>
          </cell>
          <cell r="AU227">
            <v>0</v>
          </cell>
          <cell r="AV227">
            <v>0</v>
          </cell>
          <cell r="AW227">
            <v>0</v>
          </cell>
          <cell r="AX227">
            <v>0</v>
          </cell>
          <cell r="AZ227">
            <v>0</v>
          </cell>
          <cell r="BD227">
            <v>124009.44505072423</v>
          </cell>
          <cell r="BE227">
            <v>200.4401834702555</v>
          </cell>
          <cell r="BH227">
            <v>1068027.4450507243</v>
          </cell>
          <cell r="BI227">
            <v>1068010</v>
          </cell>
          <cell r="BJ227">
            <v>0</v>
          </cell>
          <cell r="BK227">
            <v>0</v>
          </cell>
          <cell r="BL227">
            <v>0</v>
          </cell>
          <cell r="BM227">
            <v>0</v>
          </cell>
          <cell r="BN227">
            <v>0</v>
          </cell>
          <cell r="BO227">
            <v>0</v>
          </cell>
          <cell r="BP227">
            <v>0</v>
          </cell>
          <cell r="BQ227">
            <v>0</v>
          </cell>
          <cell r="BR227">
            <v>0</v>
          </cell>
          <cell r="BS227">
            <v>0</v>
          </cell>
          <cell r="BT227">
            <v>0</v>
          </cell>
          <cell r="BU227">
            <v>0</v>
          </cell>
          <cell r="BW227">
            <v>-17.445050724316388</v>
          </cell>
          <cell r="BX227">
            <v>-1.6333897415399257E-3</v>
          </cell>
          <cell r="BZ227">
            <v>-218</v>
          </cell>
        </row>
        <row r="228">
          <cell r="A228">
            <v>219</v>
          </cell>
          <cell r="B228" t="str">
            <v>NORWELL</v>
          </cell>
          <cell r="C228">
            <v>15</v>
          </cell>
          <cell r="D228">
            <v>15.358226099600145</v>
          </cell>
          <cell r="E228">
            <v>0</v>
          </cell>
          <cell r="F228">
            <v>0</v>
          </cell>
          <cell r="G228">
            <v>0</v>
          </cell>
          <cell r="H228">
            <v>0</v>
          </cell>
          <cell r="I228">
            <v>0</v>
          </cell>
          <cell r="J228">
            <v>0</v>
          </cell>
          <cell r="K228">
            <v>0</v>
          </cell>
          <cell r="L228">
            <v>0</v>
          </cell>
          <cell r="M228">
            <v>0</v>
          </cell>
          <cell r="N228">
            <v>0</v>
          </cell>
          <cell r="R228">
            <v>0.35822609960014518</v>
          </cell>
          <cell r="S228">
            <v>2.3881739973343086</v>
          </cell>
          <cell r="V228">
            <v>281687</v>
          </cell>
          <cell r="W228">
            <v>294832</v>
          </cell>
          <cell r="X228">
            <v>0</v>
          </cell>
          <cell r="Y228">
            <v>0</v>
          </cell>
          <cell r="Z228">
            <v>0</v>
          </cell>
          <cell r="AA228">
            <v>0</v>
          </cell>
          <cell r="AB228">
            <v>0</v>
          </cell>
          <cell r="AC228">
            <v>0</v>
          </cell>
          <cell r="AD228">
            <v>0</v>
          </cell>
          <cell r="AE228">
            <v>0</v>
          </cell>
          <cell r="AG228">
            <v>0</v>
          </cell>
          <cell r="AK228">
            <v>13145</v>
          </cell>
          <cell r="AL228">
            <v>4.6665270317764129</v>
          </cell>
          <cell r="AM228">
            <v>2.2783530344421044</v>
          </cell>
          <cell r="AO228">
            <v>47289.134317925244</v>
          </cell>
          <cell r="AP228">
            <v>27196</v>
          </cell>
          <cell r="AQ228">
            <v>0</v>
          </cell>
          <cell r="AR228">
            <v>0</v>
          </cell>
          <cell r="AS228">
            <v>0</v>
          </cell>
          <cell r="AT228">
            <v>0</v>
          </cell>
          <cell r="AU228">
            <v>0</v>
          </cell>
          <cell r="AV228">
            <v>0</v>
          </cell>
          <cell r="AW228">
            <v>0</v>
          </cell>
          <cell r="AX228">
            <v>0</v>
          </cell>
          <cell r="AZ228">
            <v>0</v>
          </cell>
          <cell r="BD228">
            <v>-20093.134317925244</v>
          </cell>
          <cell r="BE228">
            <v>-42.489960130881087</v>
          </cell>
          <cell r="BH228">
            <v>234397.86568207474</v>
          </cell>
          <cell r="BI228">
            <v>267636</v>
          </cell>
          <cell r="BJ228">
            <v>0</v>
          </cell>
          <cell r="BK228">
            <v>0</v>
          </cell>
          <cell r="BL228">
            <v>0</v>
          </cell>
          <cell r="BM228">
            <v>0</v>
          </cell>
          <cell r="BN228">
            <v>0</v>
          </cell>
          <cell r="BO228">
            <v>0</v>
          </cell>
          <cell r="BP228">
            <v>0</v>
          </cell>
          <cell r="BQ228">
            <v>0</v>
          </cell>
          <cell r="BR228">
            <v>0</v>
          </cell>
          <cell r="BS228">
            <v>0</v>
          </cell>
          <cell r="BT228">
            <v>0</v>
          </cell>
          <cell r="BU228">
            <v>0</v>
          </cell>
          <cell r="BW228">
            <v>33238.134317925258</v>
          </cell>
          <cell r="BX228">
            <v>14.180220549878108</v>
          </cell>
          <cell r="BZ228">
            <v>-219</v>
          </cell>
        </row>
        <row r="229">
          <cell r="A229">
            <v>220</v>
          </cell>
          <cell r="B229" t="str">
            <v>NORWOOD</v>
          </cell>
          <cell r="C229">
            <v>67</v>
          </cell>
          <cell r="D229">
            <v>67.848708184287617</v>
          </cell>
          <cell r="E229">
            <v>0</v>
          </cell>
          <cell r="F229">
            <v>0</v>
          </cell>
          <cell r="G229">
            <v>0</v>
          </cell>
          <cell r="H229">
            <v>0</v>
          </cell>
          <cell r="I229">
            <v>0</v>
          </cell>
          <cell r="J229">
            <v>0</v>
          </cell>
          <cell r="K229">
            <v>0</v>
          </cell>
          <cell r="L229">
            <v>0</v>
          </cell>
          <cell r="M229">
            <v>0</v>
          </cell>
          <cell r="N229">
            <v>0</v>
          </cell>
          <cell r="R229">
            <v>0.84870818428761652</v>
          </cell>
          <cell r="S229">
            <v>1.2667286332650907</v>
          </cell>
          <cell r="V229">
            <v>1313282</v>
          </cell>
          <cell r="W229">
            <v>1407408</v>
          </cell>
          <cell r="X229">
            <v>0</v>
          </cell>
          <cell r="Y229">
            <v>0</v>
          </cell>
          <cell r="Z229">
            <v>0</v>
          </cell>
          <cell r="AA229">
            <v>0</v>
          </cell>
          <cell r="AB229">
            <v>0</v>
          </cell>
          <cell r="AC229">
            <v>0</v>
          </cell>
          <cell r="AD229">
            <v>0</v>
          </cell>
          <cell r="AE229">
            <v>0</v>
          </cell>
          <cell r="AG229">
            <v>0</v>
          </cell>
          <cell r="AK229">
            <v>94126</v>
          </cell>
          <cell r="AL229">
            <v>7.1672344553568745</v>
          </cell>
          <cell r="AM229">
            <v>5.9005058220917839</v>
          </cell>
          <cell r="AO229">
            <v>310724.71878961974</v>
          </cell>
          <cell r="AP229">
            <v>269129.5814184348</v>
          </cell>
          <cell r="AQ229">
            <v>0</v>
          </cell>
          <cell r="AR229">
            <v>0</v>
          </cell>
          <cell r="AS229">
            <v>0</v>
          </cell>
          <cell r="AT229">
            <v>0</v>
          </cell>
          <cell r="AU229">
            <v>0</v>
          </cell>
          <cell r="AV229">
            <v>0</v>
          </cell>
          <cell r="AW229">
            <v>0</v>
          </cell>
          <cell r="AX229">
            <v>0</v>
          </cell>
          <cell r="AZ229">
            <v>0</v>
          </cell>
          <cell r="BD229">
            <v>-41595.137371184945</v>
          </cell>
          <cell r="BE229">
            <v>-13.38649127536824</v>
          </cell>
          <cell r="BH229">
            <v>1002557.2812103803</v>
          </cell>
          <cell r="BI229">
            <v>1138278.4185815651</v>
          </cell>
          <cell r="BJ229">
            <v>0</v>
          </cell>
          <cell r="BK229">
            <v>0</v>
          </cell>
          <cell r="BL229">
            <v>0</v>
          </cell>
          <cell r="BM229">
            <v>0</v>
          </cell>
          <cell r="BN229">
            <v>0</v>
          </cell>
          <cell r="BO229">
            <v>0</v>
          </cell>
          <cell r="BP229">
            <v>0</v>
          </cell>
          <cell r="BQ229">
            <v>0</v>
          </cell>
          <cell r="BR229">
            <v>0</v>
          </cell>
          <cell r="BS229">
            <v>0</v>
          </cell>
          <cell r="BT229">
            <v>0</v>
          </cell>
          <cell r="BU229">
            <v>0</v>
          </cell>
          <cell r="BW229">
            <v>135721.13737118489</v>
          </cell>
          <cell r="BX229">
            <v>13.53749455665314</v>
          </cell>
          <cell r="BZ229">
            <v>-220</v>
          </cell>
        </row>
        <row r="230">
          <cell r="A230">
            <v>221</v>
          </cell>
          <cell r="B230" t="str">
            <v>OAK BLUFFS</v>
          </cell>
          <cell r="C230">
            <v>32</v>
          </cell>
          <cell r="D230">
            <v>34.909090909090907</v>
          </cell>
          <cell r="E230">
            <v>0</v>
          </cell>
          <cell r="F230">
            <v>0</v>
          </cell>
          <cell r="G230">
            <v>0</v>
          </cell>
          <cell r="H230">
            <v>0</v>
          </cell>
          <cell r="I230">
            <v>0</v>
          </cell>
          <cell r="J230">
            <v>0</v>
          </cell>
          <cell r="K230">
            <v>0</v>
          </cell>
          <cell r="L230">
            <v>0</v>
          </cell>
          <cell r="M230">
            <v>0</v>
          </cell>
          <cell r="N230">
            <v>0</v>
          </cell>
          <cell r="R230">
            <v>2.9090909090909065</v>
          </cell>
          <cell r="S230">
            <v>9.0909090909090828</v>
          </cell>
          <cell r="V230">
            <v>917824</v>
          </cell>
          <cell r="W230">
            <v>1078164</v>
          </cell>
          <cell r="X230">
            <v>0</v>
          </cell>
          <cell r="Y230">
            <v>0</v>
          </cell>
          <cell r="Z230">
            <v>0</v>
          </cell>
          <cell r="AA230">
            <v>0</v>
          </cell>
          <cell r="AB230">
            <v>0</v>
          </cell>
          <cell r="AC230">
            <v>0</v>
          </cell>
          <cell r="AD230">
            <v>0</v>
          </cell>
          <cell r="AE230">
            <v>0</v>
          </cell>
          <cell r="AG230">
            <v>0</v>
          </cell>
          <cell r="AK230">
            <v>160340</v>
          </cell>
          <cell r="AL230">
            <v>17.469580224531068</v>
          </cell>
          <cell r="AM230">
            <v>8.3786711336219852</v>
          </cell>
          <cell r="AO230">
            <v>162221.18695865932</v>
          </cell>
          <cell r="AP230">
            <v>266197.89304955507</v>
          </cell>
          <cell r="AQ230">
            <v>0</v>
          </cell>
          <cell r="AR230">
            <v>0</v>
          </cell>
          <cell r="AS230">
            <v>0</v>
          </cell>
          <cell r="AT230">
            <v>0</v>
          </cell>
          <cell r="AU230">
            <v>0</v>
          </cell>
          <cell r="AV230">
            <v>0</v>
          </cell>
          <cell r="AW230">
            <v>0</v>
          </cell>
          <cell r="AX230">
            <v>0</v>
          </cell>
          <cell r="AZ230">
            <v>0</v>
          </cell>
          <cell r="BD230">
            <v>103976.70609089575</v>
          </cell>
          <cell r="BE230">
            <v>64.095638825151326</v>
          </cell>
          <cell r="BH230">
            <v>755602.81304134068</v>
          </cell>
          <cell r="BI230">
            <v>811966.10695044487</v>
          </cell>
          <cell r="BJ230">
            <v>0</v>
          </cell>
          <cell r="BK230">
            <v>0</v>
          </cell>
          <cell r="BL230">
            <v>0</v>
          </cell>
          <cell r="BM230">
            <v>0</v>
          </cell>
          <cell r="BN230">
            <v>0</v>
          </cell>
          <cell r="BO230">
            <v>0</v>
          </cell>
          <cell r="BP230">
            <v>0</v>
          </cell>
          <cell r="BQ230">
            <v>0</v>
          </cell>
          <cell r="BR230">
            <v>0</v>
          </cell>
          <cell r="BS230">
            <v>0</v>
          </cell>
          <cell r="BT230">
            <v>0</v>
          </cell>
          <cell r="BU230">
            <v>0</v>
          </cell>
          <cell r="BW230">
            <v>56363.293909104192</v>
          </cell>
          <cell r="BX230">
            <v>7.459381163794121</v>
          </cell>
          <cell r="BZ230">
            <v>-221</v>
          </cell>
        </row>
        <row r="231">
          <cell r="A231">
            <v>222</v>
          </cell>
          <cell r="B231" t="str">
            <v>OAKHAM</v>
          </cell>
          <cell r="C231">
            <v>0</v>
          </cell>
          <cell r="D231">
            <v>0</v>
          </cell>
          <cell r="E231">
            <v>0</v>
          </cell>
          <cell r="F231">
            <v>0</v>
          </cell>
          <cell r="G231">
            <v>0</v>
          </cell>
          <cell r="H231">
            <v>0</v>
          </cell>
          <cell r="I231">
            <v>0</v>
          </cell>
          <cell r="J231">
            <v>0</v>
          </cell>
          <cell r="K231">
            <v>0</v>
          </cell>
          <cell r="L231">
            <v>0</v>
          </cell>
          <cell r="M231">
            <v>0</v>
          </cell>
          <cell r="N231">
            <v>0</v>
          </cell>
          <cell r="R231">
            <v>0</v>
          </cell>
          <cell r="S231" t="str">
            <v>--</v>
          </cell>
          <cell r="V231">
            <v>0</v>
          </cell>
          <cell r="W231">
            <v>0</v>
          </cell>
          <cell r="X231">
            <v>0</v>
          </cell>
          <cell r="Y231">
            <v>0</v>
          </cell>
          <cell r="Z231">
            <v>0</v>
          </cell>
          <cell r="AA231">
            <v>0</v>
          </cell>
          <cell r="AB231">
            <v>0</v>
          </cell>
          <cell r="AC231">
            <v>0</v>
          </cell>
          <cell r="AD231">
            <v>0</v>
          </cell>
          <cell r="AE231">
            <v>0</v>
          </cell>
          <cell r="AG231">
            <v>0</v>
          </cell>
          <cell r="AK231">
            <v>0</v>
          </cell>
          <cell r="AL231" t="str">
            <v>--</v>
          </cell>
          <cell r="AM231" t="str">
            <v>--</v>
          </cell>
          <cell r="AO231">
            <v>0</v>
          </cell>
          <cell r="AP231">
            <v>0</v>
          </cell>
          <cell r="AQ231">
            <v>0</v>
          </cell>
          <cell r="AR231">
            <v>0</v>
          </cell>
          <cell r="AS231">
            <v>0</v>
          </cell>
          <cell r="AT231">
            <v>0</v>
          </cell>
          <cell r="AU231">
            <v>0</v>
          </cell>
          <cell r="AV231">
            <v>0</v>
          </cell>
          <cell r="AW231">
            <v>0</v>
          </cell>
          <cell r="AX231">
            <v>0</v>
          </cell>
          <cell r="AZ231">
            <v>0</v>
          </cell>
          <cell r="BD231">
            <v>0</v>
          </cell>
          <cell r="BE231" t="str">
            <v>--</v>
          </cell>
          <cell r="BH231">
            <v>0</v>
          </cell>
          <cell r="BI231">
            <v>0</v>
          </cell>
          <cell r="BJ231">
            <v>0</v>
          </cell>
          <cell r="BK231">
            <v>0</v>
          </cell>
          <cell r="BL231">
            <v>0</v>
          </cell>
          <cell r="BM231">
            <v>0</v>
          </cell>
          <cell r="BN231">
            <v>0</v>
          </cell>
          <cell r="BO231">
            <v>0</v>
          </cell>
          <cell r="BP231">
            <v>0</v>
          </cell>
          <cell r="BQ231">
            <v>0</v>
          </cell>
          <cell r="BR231">
            <v>0</v>
          </cell>
          <cell r="BS231">
            <v>0</v>
          </cell>
          <cell r="BT231">
            <v>0</v>
          </cell>
          <cell r="BU231">
            <v>0</v>
          </cell>
          <cell r="BW231">
            <v>0</v>
          </cell>
          <cell r="BX231" t="str">
            <v>--</v>
          </cell>
          <cell r="BZ231">
            <v>-222</v>
          </cell>
        </row>
        <row r="232">
          <cell r="A232">
            <v>223</v>
          </cell>
          <cell r="B232" t="str">
            <v>ORANGE</v>
          </cell>
          <cell r="C232">
            <v>4</v>
          </cell>
          <cell r="D232">
            <v>4.0839160839160833</v>
          </cell>
          <cell r="E232">
            <v>0</v>
          </cell>
          <cell r="F232">
            <v>0</v>
          </cell>
          <cell r="G232">
            <v>0</v>
          </cell>
          <cell r="H232">
            <v>0</v>
          </cell>
          <cell r="I232">
            <v>0</v>
          </cell>
          <cell r="J232">
            <v>0</v>
          </cell>
          <cell r="K232">
            <v>0</v>
          </cell>
          <cell r="L232">
            <v>0</v>
          </cell>
          <cell r="M232">
            <v>0</v>
          </cell>
          <cell r="N232">
            <v>0</v>
          </cell>
          <cell r="R232">
            <v>8.3916083916083295E-2</v>
          </cell>
          <cell r="S232">
            <v>2.0979020979020824</v>
          </cell>
          <cell r="V232">
            <v>46108</v>
          </cell>
          <cell r="W232">
            <v>50526</v>
          </cell>
          <cell r="X232">
            <v>0</v>
          </cell>
          <cell r="Y232">
            <v>0</v>
          </cell>
          <cell r="Z232">
            <v>0</v>
          </cell>
          <cell r="AA232">
            <v>0</v>
          </cell>
          <cell r="AB232">
            <v>0</v>
          </cell>
          <cell r="AC232">
            <v>0</v>
          </cell>
          <cell r="AD232">
            <v>0</v>
          </cell>
          <cell r="AE232">
            <v>0</v>
          </cell>
          <cell r="AG232">
            <v>0</v>
          </cell>
          <cell r="AK232">
            <v>4418</v>
          </cell>
          <cell r="AL232">
            <v>9.5818513056302521</v>
          </cell>
          <cell r="AM232">
            <v>7.4839492077281697</v>
          </cell>
          <cell r="AO232">
            <v>7672.8919038609038</v>
          </cell>
          <cell r="AP232">
            <v>10342.811154679432</v>
          </cell>
          <cell r="AQ232">
            <v>0</v>
          </cell>
          <cell r="AR232">
            <v>0</v>
          </cell>
          <cell r="AS232">
            <v>0</v>
          </cell>
          <cell r="AT232">
            <v>0</v>
          </cell>
          <cell r="AU232">
            <v>0</v>
          </cell>
          <cell r="AV232">
            <v>0</v>
          </cell>
          <cell r="AW232">
            <v>0</v>
          </cell>
          <cell r="AX232">
            <v>0</v>
          </cell>
          <cell r="AZ232">
            <v>0</v>
          </cell>
          <cell r="BD232">
            <v>2669.9192508185279</v>
          </cell>
          <cell r="BE232">
            <v>34.796779157999836</v>
          </cell>
          <cell r="BH232">
            <v>38435.108096139098</v>
          </cell>
          <cell r="BI232">
            <v>40183.188845320568</v>
          </cell>
          <cell r="BJ232">
            <v>0</v>
          </cell>
          <cell r="BK232">
            <v>0</v>
          </cell>
          <cell r="BL232">
            <v>0</v>
          </cell>
          <cell r="BM232">
            <v>0</v>
          </cell>
          <cell r="BN232">
            <v>0</v>
          </cell>
          <cell r="BO232">
            <v>0</v>
          </cell>
          <cell r="BP232">
            <v>0</v>
          </cell>
          <cell r="BQ232">
            <v>0</v>
          </cell>
          <cell r="BR232">
            <v>0</v>
          </cell>
          <cell r="BS232">
            <v>0</v>
          </cell>
          <cell r="BT232">
            <v>0</v>
          </cell>
          <cell r="BU232">
            <v>0</v>
          </cell>
          <cell r="BW232">
            <v>1748.0807491814703</v>
          </cell>
          <cell r="BX232">
            <v>4.5481353787504286</v>
          </cell>
          <cell r="BZ232">
            <v>-223</v>
          </cell>
        </row>
        <row r="233">
          <cell r="A233">
            <v>224</v>
          </cell>
          <cell r="B233" t="str">
            <v>ORLEANS</v>
          </cell>
          <cell r="C233">
            <v>0</v>
          </cell>
          <cell r="D233">
            <v>0</v>
          </cell>
          <cell r="E233">
            <v>0</v>
          </cell>
          <cell r="F233">
            <v>0</v>
          </cell>
          <cell r="G233">
            <v>0</v>
          </cell>
          <cell r="H233">
            <v>0</v>
          </cell>
          <cell r="I233">
            <v>0</v>
          </cell>
          <cell r="J233">
            <v>0</v>
          </cell>
          <cell r="K233">
            <v>0</v>
          </cell>
          <cell r="L233">
            <v>0</v>
          </cell>
          <cell r="M233">
            <v>0</v>
          </cell>
          <cell r="N233">
            <v>0</v>
          </cell>
          <cell r="R233">
            <v>0</v>
          </cell>
          <cell r="S233" t="str">
            <v>--</v>
          </cell>
          <cell r="V233">
            <v>0</v>
          </cell>
          <cell r="W233">
            <v>0</v>
          </cell>
          <cell r="X233">
            <v>0</v>
          </cell>
          <cell r="Y233">
            <v>0</v>
          </cell>
          <cell r="Z233">
            <v>0</v>
          </cell>
          <cell r="AA233">
            <v>0</v>
          </cell>
          <cell r="AB233">
            <v>0</v>
          </cell>
          <cell r="AC233">
            <v>0</v>
          </cell>
          <cell r="AD233">
            <v>0</v>
          </cell>
          <cell r="AE233">
            <v>0</v>
          </cell>
          <cell r="AG233">
            <v>0</v>
          </cell>
          <cell r="AK233">
            <v>0</v>
          </cell>
          <cell r="AL233" t="str">
            <v>--</v>
          </cell>
          <cell r="AM233" t="str">
            <v>--</v>
          </cell>
          <cell r="AO233">
            <v>0</v>
          </cell>
          <cell r="AP233">
            <v>0</v>
          </cell>
          <cell r="AQ233">
            <v>0</v>
          </cell>
          <cell r="AR233">
            <v>0</v>
          </cell>
          <cell r="AS233">
            <v>0</v>
          </cell>
          <cell r="AT233">
            <v>0</v>
          </cell>
          <cell r="AU233">
            <v>0</v>
          </cell>
          <cell r="AV233">
            <v>0</v>
          </cell>
          <cell r="AW233">
            <v>0</v>
          </cell>
          <cell r="AX233">
            <v>0</v>
          </cell>
          <cell r="AZ233">
            <v>0</v>
          </cell>
          <cell r="BD233">
            <v>0</v>
          </cell>
          <cell r="BE233" t="str">
            <v>--</v>
          </cell>
          <cell r="BH233">
            <v>0</v>
          </cell>
          <cell r="BI233">
            <v>0</v>
          </cell>
          <cell r="BJ233">
            <v>0</v>
          </cell>
          <cell r="BK233">
            <v>0</v>
          </cell>
          <cell r="BL233">
            <v>0</v>
          </cell>
          <cell r="BM233">
            <v>0</v>
          </cell>
          <cell r="BN233">
            <v>0</v>
          </cell>
          <cell r="BO233">
            <v>0</v>
          </cell>
          <cell r="BP233">
            <v>0</v>
          </cell>
          <cell r="BQ233">
            <v>0</v>
          </cell>
          <cell r="BR233">
            <v>0</v>
          </cell>
          <cell r="BS233">
            <v>0</v>
          </cell>
          <cell r="BT233">
            <v>0</v>
          </cell>
          <cell r="BU233">
            <v>0</v>
          </cell>
          <cell r="BW233">
            <v>0</v>
          </cell>
          <cell r="BX233" t="str">
            <v>--</v>
          </cell>
          <cell r="BZ233">
            <v>-224</v>
          </cell>
        </row>
        <row r="234">
          <cell r="A234">
            <v>225</v>
          </cell>
          <cell r="B234" t="str">
            <v>OTIS</v>
          </cell>
          <cell r="C234">
            <v>0</v>
          </cell>
          <cell r="D234">
            <v>0</v>
          </cell>
          <cell r="E234">
            <v>0</v>
          </cell>
          <cell r="F234">
            <v>0</v>
          </cell>
          <cell r="G234">
            <v>0</v>
          </cell>
          <cell r="H234">
            <v>0</v>
          </cell>
          <cell r="I234">
            <v>0</v>
          </cell>
          <cell r="J234">
            <v>0</v>
          </cell>
          <cell r="K234">
            <v>0</v>
          </cell>
          <cell r="L234">
            <v>0</v>
          </cell>
          <cell r="M234">
            <v>0</v>
          </cell>
          <cell r="N234">
            <v>0</v>
          </cell>
          <cell r="R234">
            <v>0</v>
          </cell>
          <cell r="S234" t="str">
            <v>--</v>
          </cell>
          <cell r="V234">
            <v>0</v>
          </cell>
          <cell r="W234">
            <v>0</v>
          </cell>
          <cell r="X234">
            <v>0</v>
          </cell>
          <cell r="Y234">
            <v>0</v>
          </cell>
          <cell r="Z234">
            <v>0</v>
          </cell>
          <cell r="AA234">
            <v>0</v>
          </cell>
          <cell r="AB234">
            <v>0</v>
          </cell>
          <cell r="AC234">
            <v>0</v>
          </cell>
          <cell r="AD234">
            <v>0</v>
          </cell>
          <cell r="AE234">
            <v>0</v>
          </cell>
          <cell r="AG234">
            <v>0</v>
          </cell>
          <cell r="AK234">
            <v>0</v>
          </cell>
          <cell r="AL234" t="str">
            <v>--</v>
          </cell>
          <cell r="AM234" t="str">
            <v>--</v>
          </cell>
          <cell r="AO234">
            <v>0</v>
          </cell>
          <cell r="AP234">
            <v>0</v>
          </cell>
          <cell r="AQ234">
            <v>0</v>
          </cell>
          <cell r="AR234">
            <v>0</v>
          </cell>
          <cell r="AS234">
            <v>0</v>
          </cell>
          <cell r="AT234">
            <v>0</v>
          </cell>
          <cell r="AU234">
            <v>0</v>
          </cell>
          <cell r="AV234">
            <v>0</v>
          </cell>
          <cell r="AW234">
            <v>0</v>
          </cell>
          <cell r="AX234">
            <v>0</v>
          </cell>
          <cell r="AZ234">
            <v>0</v>
          </cell>
          <cell r="BD234">
            <v>0</v>
          </cell>
          <cell r="BE234" t="str">
            <v>--</v>
          </cell>
          <cell r="BH234">
            <v>0</v>
          </cell>
          <cell r="BI234">
            <v>0</v>
          </cell>
          <cell r="BJ234">
            <v>0</v>
          </cell>
          <cell r="BK234">
            <v>0</v>
          </cell>
          <cell r="BL234">
            <v>0</v>
          </cell>
          <cell r="BM234">
            <v>0</v>
          </cell>
          <cell r="BN234">
            <v>0</v>
          </cell>
          <cell r="BO234">
            <v>0</v>
          </cell>
          <cell r="BP234">
            <v>0</v>
          </cell>
          <cell r="BQ234">
            <v>0</v>
          </cell>
          <cell r="BR234">
            <v>0</v>
          </cell>
          <cell r="BS234">
            <v>0</v>
          </cell>
          <cell r="BT234">
            <v>0</v>
          </cell>
          <cell r="BU234">
            <v>0</v>
          </cell>
          <cell r="BW234">
            <v>0</v>
          </cell>
          <cell r="BX234" t="str">
            <v>--</v>
          </cell>
          <cell r="BZ234">
            <v>-225</v>
          </cell>
        </row>
        <row r="235">
          <cell r="A235">
            <v>226</v>
          </cell>
          <cell r="B235" t="str">
            <v>OXFORD</v>
          </cell>
          <cell r="C235">
            <v>31</v>
          </cell>
          <cell r="D235">
            <v>31.451099105812212</v>
          </cell>
          <cell r="E235">
            <v>0</v>
          </cell>
          <cell r="F235">
            <v>0</v>
          </cell>
          <cell r="G235">
            <v>0</v>
          </cell>
          <cell r="H235">
            <v>0</v>
          </cell>
          <cell r="I235">
            <v>0</v>
          </cell>
          <cell r="J235">
            <v>0</v>
          </cell>
          <cell r="K235">
            <v>0</v>
          </cell>
          <cell r="L235">
            <v>0</v>
          </cell>
          <cell r="M235">
            <v>0</v>
          </cell>
          <cell r="N235">
            <v>0</v>
          </cell>
          <cell r="R235">
            <v>0.45109910581221158</v>
          </cell>
          <cell r="S235">
            <v>1.4551584058458467</v>
          </cell>
          <cell r="V235">
            <v>487272</v>
          </cell>
          <cell r="W235">
            <v>535676</v>
          </cell>
          <cell r="X235">
            <v>0</v>
          </cell>
          <cell r="Y235">
            <v>0</v>
          </cell>
          <cell r="Z235">
            <v>0</v>
          </cell>
          <cell r="AA235">
            <v>0</v>
          </cell>
          <cell r="AB235">
            <v>0</v>
          </cell>
          <cell r="AC235">
            <v>0</v>
          </cell>
          <cell r="AD235">
            <v>0</v>
          </cell>
          <cell r="AE235">
            <v>0</v>
          </cell>
          <cell r="AG235">
            <v>0</v>
          </cell>
          <cell r="AK235">
            <v>48404</v>
          </cell>
          <cell r="AL235">
            <v>9.9336715427933431</v>
          </cell>
          <cell r="AM235">
            <v>8.4785131369474964</v>
          </cell>
          <cell r="AO235">
            <v>139659.87292329784</v>
          </cell>
          <cell r="AP235">
            <v>140913.05119605036</v>
          </cell>
          <cell r="AQ235">
            <v>0</v>
          </cell>
          <cell r="AR235">
            <v>0</v>
          </cell>
          <cell r="AS235">
            <v>0</v>
          </cell>
          <cell r="AT235">
            <v>0</v>
          </cell>
          <cell r="AU235">
            <v>0</v>
          </cell>
          <cell r="AV235">
            <v>0</v>
          </cell>
          <cell r="AW235">
            <v>0</v>
          </cell>
          <cell r="AX235">
            <v>0</v>
          </cell>
          <cell r="AZ235">
            <v>0</v>
          </cell>
          <cell r="BD235">
            <v>1253.1782727525278</v>
          </cell>
          <cell r="BE235">
            <v>0.8973073270951426</v>
          </cell>
          <cell r="BH235">
            <v>347612.12707670219</v>
          </cell>
          <cell r="BI235">
            <v>394762.94880394964</v>
          </cell>
          <cell r="BJ235">
            <v>0</v>
          </cell>
          <cell r="BK235">
            <v>0</v>
          </cell>
          <cell r="BL235">
            <v>0</v>
          </cell>
          <cell r="BM235">
            <v>0</v>
          </cell>
          <cell r="BN235">
            <v>0</v>
          </cell>
          <cell r="BO235">
            <v>0</v>
          </cell>
          <cell r="BP235">
            <v>0</v>
          </cell>
          <cell r="BQ235">
            <v>0</v>
          </cell>
          <cell r="BR235">
            <v>0</v>
          </cell>
          <cell r="BS235">
            <v>0</v>
          </cell>
          <cell r="BT235">
            <v>0</v>
          </cell>
          <cell r="BU235">
            <v>0</v>
          </cell>
          <cell r="BW235">
            <v>47150.821727247443</v>
          </cell>
          <cell r="BX235">
            <v>13.564205059176038</v>
          </cell>
          <cell r="BZ235">
            <v>-226</v>
          </cell>
        </row>
        <row r="236">
          <cell r="A236">
            <v>227</v>
          </cell>
          <cell r="B236" t="str">
            <v>PALMER</v>
          </cell>
          <cell r="C236">
            <v>26</v>
          </cell>
          <cell r="D236">
            <v>31.606577492949459</v>
          </cell>
          <cell r="E236">
            <v>0</v>
          </cell>
          <cell r="F236">
            <v>0</v>
          </cell>
          <cell r="G236">
            <v>0</v>
          </cell>
          <cell r="H236">
            <v>0</v>
          </cell>
          <cell r="I236">
            <v>0</v>
          </cell>
          <cell r="J236">
            <v>0</v>
          </cell>
          <cell r="K236">
            <v>0</v>
          </cell>
          <cell r="L236">
            <v>0</v>
          </cell>
          <cell r="M236">
            <v>0</v>
          </cell>
          <cell r="N236">
            <v>0</v>
          </cell>
          <cell r="R236">
            <v>5.6065774929494587</v>
          </cell>
          <cell r="S236">
            <v>21.56375958826715</v>
          </cell>
          <cell r="V236">
            <v>437932</v>
          </cell>
          <cell r="W236">
            <v>567570</v>
          </cell>
          <cell r="X236">
            <v>0</v>
          </cell>
          <cell r="Y236">
            <v>0</v>
          </cell>
          <cell r="Z236">
            <v>0</v>
          </cell>
          <cell r="AA236">
            <v>0</v>
          </cell>
          <cell r="AB236">
            <v>0</v>
          </cell>
          <cell r="AC236">
            <v>0</v>
          </cell>
          <cell r="AD236">
            <v>0</v>
          </cell>
          <cell r="AE236">
            <v>0</v>
          </cell>
          <cell r="AG236">
            <v>0</v>
          </cell>
          <cell r="AK236">
            <v>129638</v>
          </cell>
          <cell r="AL236">
            <v>29.602312687814546</v>
          </cell>
          <cell r="AM236">
            <v>8.0385530995473964</v>
          </cell>
          <cell r="AO236">
            <v>94763.49550041341</v>
          </cell>
          <cell r="AP236">
            <v>170653.50989590905</v>
          </cell>
          <cell r="AQ236">
            <v>0</v>
          </cell>
          <cell r="AR236">
            <v>0</v>
          </cell>
          <cell r="AS236">
            <v>0</v>
          </cell>
          <cell r="AT236">
            <v>0</v>
          </cell>
          <cell r="AU236">
            <v>0</v>
          </cell>
          <cell r="AV236">
            <v>0</v>
          </cell>
          <cell r="AW236">
            <v>0</v>
          </cell>
          <cell r="AX236">
            <v>0</v>
          </cell>
          <cell r="AZ236">
            <v>0</v>
          </cell>
          <cell r="BD236">
            <v>75890.014395495644</v>
          </cell>
          <cell r="BE236">
            <v>80.08359547602862</v>
          </cell>
          <cell r="BH236">
            <v>343168.50449958659</v>
          </cell>
          <cell r="BI236">
            <v>396916.49010409095</v>
          </cell>
          <cell r="BJ236">
            <v>0</v>
          </cell>
          <cell r="BK236">
            <v>0</v>
          </cell>
          <cell r="BL236">
            <v>0</v>
          </cell>
          <cell r="BM236">
            <v>0</v>
          </cell>
          <cell r="BN236">
            <v>0</v>
          </cell>
          <cell r="BO236">
            <v>0</v>
          </cell>
          <cell r="BP236">
            <v>0</v>
          </cell>
          <cell r="BQ236">
            <v>0</v>
          </cell>
          <cell r="BR236">
            <v>0</v>
          </cell>
          <cell r="BS236">
            <v>0</v>
          </cell>
          <cell r="BT236">
            <v>0</v>
          </cell>
          <cell r="BU236">
            <v>0</v>
          </cell>
          <cell r="BW236">
            <v>53747.985604504356</v>
          </cell>
          <cell r="BX236">
            <v>15.662272294737667</v>
          </cell>
          <cell r="BZ236">
            <v>-227</v>
          </cell>
        </row>
        <row r="237">
          <cell r="A237">
            <v>228</v>
          </cell>
          <cell r="B237" t="str">
            <v>PAXTON</v>
          </cell>
          <cell r="C237">
            <v>0</v>
          </cell>
          <cell r="D237">
            <v>0</v>
          </cell>
          <cell r="E237">
            <v>0</v>
          </cell>
          <cell r="F237">
            <v>0</v>
          </cell>
          <cell r="G237">
            <v>0</v>
          </cell>
          <cell r="H237">
            <v>0</v>
          </cell>
          <cell r="I237">
            <v>0</v>
          </cell>
          <cell r="J237">
            <v>0</v>
          </cell>
          <cell r="K237">
            <v>0</v>
          </cell>
          <cell r="L237">
            <v>0</v>
          </cell>
          <cell r="M237">
            <v>0</v>
          </cell>
          <cell r="N237">
            <v>0</v>
          </cell>
          <cell r="R237">
            <v>0</v>
          </cell>
          <cell r="S237" t="str">
            <v>--</v>
          </cell>
          <cell r="V237">
            <v>0</v>
          </cell>
          <cell r="W237">
            <v>0</v>
          </cell>
          <cell r="X237">
            <v>0</v>
          </cell>
          <cell r="Y237">
            <v>0</v>
          </cell>
          <cell r="Z237">
            <v>0</v>
          </cell>
          <cell r="AA237">
            <v>0</v>
          </cell>
          <cell r="AB237">
            <v>0</v>
          </cell>
          <cell r="AC237">
            <v>0</v>
          </cell>
          <cell r="AD237">
            <v>0</v>
          </cell>
          <cell r="AE237">
            <v>0</v>
          </cell>
          <cell r="AG237">
            <v>0</v>
          </cell>
          <cell r="AK237">
            <v>0</v>
          </cell>
          <cell r="AL237" t="str">
            <v>--</v>
          </cell>
          <cell r="AM237" t="str">
            <v>--</v>
          </cell>
          <cell r="AO237">
            <v>0</v>
          </cell>
          <cell r="AP237">
            <v>0</v>
          </cell>
          <cell r="AQ237">
            <v>0</v>
          </cell>
          <cell r="AR237">
            <v>0</v>
          </cell>
          <cell r="AS237">
            <v>0</v>
          </cell>
          <cell r="AT237">
            <v>0</v>
          </cell>
          <cell r="AU237">
            <v>0</v>
          </cell>
          <cell r="AV237">
            <v>0</v>
          </cell>
          <cell r="AW237">
            <v>0</v>
          </cell>
          <cell r="AX237">
            <v>0</v>
          </cell>
          <cell r="AZ237">
            <v>0</v>
          </cell>
          <cell r="BD237">
            <v>0</v>
          </cell>
          <cell r="BE237" t="str">
            <v>--</v>
          </cell>
          <cell r="BH237">
            <v>0</v>
          </cell>
          <cell r="BI237">
            <v>0</v>
          </cell>
          <cell r="BJ237">
            <v>0</v>
          </cell>
          <cell r="BK237">
            <v>0</v>
          </cell>
          <cell r="BL237">
            <v>0</v>
          </cell>
          <cell r="BM237">
            <v>0</v>
          </cell>
          <cell r="BN237">
            <v>0</v>
          </cell>
          <cell r="BO237">
            <v>0</v>
          </cell>
          <cell r="BP237">
            <v>0</v>
          </cell>
          <cell r="BQ237">
            <v>0</v>
          </cell>
          <cell r="BR237">
            <v>0</v>
          </cell>
          <cell r="BS237">
            <v>0</v>
          </cell>
          <cell r="BT237">
            <v>0</v>
          </cell>
          <cell r="BU237">
            <v>0</v>
          </cell>
          <cell r="BW237">
            <v>0</v>
          </cell>
          <cell r="BX237" t="str">
            <v>--</v>
          </cell>
          <cell r="BZ237">
            <v>-228</v>
          </cell>
        </row>
        <row r="238">
          <cell r="A238">
            <v>229</v>
          </cell>
          <cell r="B238" t="str">
            <v>PEABODY</v>
          </cell>
          <cell r="C238">
            <v>68</v>
          </cell>
          <cell r="D238">
            <v>84.362219196437152</v>
          </cell>
          <cell r="E238">
            <v>0</v>
          </cell>
          <cell r="F238">
            <v>0</v>
          </cell>
          <cell r="G238">
            <v>0</v>
          </cell>
          <cell r="H238">
            <v>0</v>
          </cell>
          <cell r="I238">
            <v>0</v>
          </cell>
          <cell r="J238">
            <v>0</v>
          </cell>
          <cell r="K238">
            <v>0</v>
          </cell>
          <cell r="L238">
            <v>0</v>
          </cell>
          <cell r="M238">
            <v>0</v>
          </cell>
          <cell r="N238">
            <v>0</v>
          </cell>
          <cell r="R238">
            <v>16.362219196437152</v>
          </cell>
          <cell r="S238">
            <v>24.062087053584058</v>
          </cell>
          <cell r="V238">
            <v>1023562</v>
          </cell>
          <cell r="W238">
            <v>1401969</v>
          </cell>
          <cell r="X238">
            <v>0</v>
          </cell>
          <cell r="Y238">
            <v>0</v>
          </cell>
          <cell r="Z238">
            <v>0</v>
          </cell>
          <cell r="AA238">
            <v>0</v>
          </cell>
          <cell r="AB238">
            <v>0</v>
          </cell>
          <cell r="AC238">
            <v>0</v>
          </cell>
          <cell r="AD238">
            <v>0</v>
          </cell>
          <cell r="AE238">
            <v>0</v>
          </cell>
          <cell r="AG238">
            <v>0</v>
          </cell>
          <cell r="AK238">
            <v>378407</v>
          </cell>
          <cell r="AL238">
            <v>36.969621771812555</v>
          </cell>
          <cell r="AM238">
            <v>12.907534718228497</v>
          </cell>
          <cell r="AO238">
            <v>149913.01727023354</v>
          </cell>
          <cell r="AP238">
            <v>450805.24445832055</v>
          </cell>
          <cell r="AQ238">
            <v>0</v>
          </cell>
          <cell r="AR238">
            <v>0</v>
          </cell>
          <cell r="AS238">
            <v>0</v>
          </cell>
          <cell r="AT238">
            <v>0</v>
          </cell>
          <cell r="AU238">
            <v>0</v>
          </cell>
          <cell r="AV238">
            <v>0</v>
          </cell>
          <cell r="AW238">
            <v>0</v>
          </cell>
          <cell r="AX238">
            <v>0</v>
          </cell>
          <cell r="AZ238">
            <v>0</v>
          </cell>
          <cell r="BD238">
            <v>300892.22718808701</v>
          </cell>
          <cell r="BE238">
            <v>200.71120751688829</v>
          </cell>
          <cell r="BH238">
            <v>873648.98272976652</v>
          </cell>
          <cell r="BI238">
            <v>951163.75554167945</v>
          </cell>
          <cell r="BJ238">
            <v>0</v>
          </cell>
          <cell r="BK238">
            <v>0</v>
          </cell>
          <cell r="BL238">
            <v>0</v>
          </cell>
          <cell r="BM238">
            <v>0</v>
          </cell>
          <cell r="BN238">
            <v>0</v>
          </cell>
          <cell r="BO238">
            <v>0</v>
          </cell>
          <cell r="BP238">
            <v>0</v>
          </cell>
          <cell r="BQ238">
            <v>0</v>
          </cell>
          <cell r="BR238">
            <v>0</v>
          </cell>
          <cell r="BS238">
            <v>0</v>
          </cell>
          <cell r="BT238">
            <v>0</v>
          </cell>
          <cell r="BU238">
            <v>0</v>
          </cell>
          <cell r="BW238">
            <v>77514.772811912932</v>
          </cell>
          <cell r="BX238">
            <v>8.8725305407800761</v>
          </cell>
          <cell r="BZ238">
            <v>-229</v>
          </cell>
        </row>
        <row r="239">
          <cell r="A239">
            <v>230</v>
          </cell>
          <cell r="B239" t="str">
            <v>PELHAM</v>
          </cell>
          <cell r="C239">
            <v>0</v>
          </cell>
          <cell r="D239">
            <v>0</v>
          </cell>
          <cell r="E239">
            <v>0</v>
          </cell>
          <cell r="F239">
            <v>0</v>
          </cell>
          <cell r="G239">
            <v>0</v>
          </cell>
          <cell r="H239">
            <v>0</v>
          </cell>
          <cell r="I239">
            <v>0</v>
          </cell>
          <cell r="J239">
            <v>0</v>
          </cell>
          <cell r="K239">
            <v>0</v>
          </cell>
          <cell r="L239">
            <v>0</v>
          </cell>
          <cell r="M239">
            <v>0</v>
          </cell>
          <cell r="N239">
            <v>0</v>
          </cell>
          <cell r="R239">
            <v>0</v>
          </cell>
          <cell r="S239" t="str">
            <v>--</v>
          </cell>
          <cell r="V239">
            <v>0</v>
          </cell>
          <cell r="W239">
            <v>0</v>
          </cell>
          <cell r="X239">
            <v>0</v>
          </cell>
          <cell r="Y239">
            <v>0</v>
          </cell>
          <cell r="Z239">
            <v>0</v>
          </cell>
          <cell r="AA239">
            <v>0</v>
          </cell>
          <cell r="AB239">
            <v>0</v>
          </cell>
          <cell r="AC239">
            <v>0</v>
          </cell>
          <cell r="AD239">
            <v>0</v>
          </cell>
          <cell r="AE239">
            <v>0</v>
          </cell>
          <cell r="AG239">
            <v>0</v>
          </cell>
          <cell r="AK239">
            <v>0</v>
          </cell>
          <cell r="AL239" t="str">
            <v>--</v>
          </cell>
          <cell r="AM239" t="str">
            <v>--</v>
          </cell>
          <cell r="AO239">
            <v>0</v>
          </cell>
          <cell r="AP239">
            <v>0</v>
          </cell>
          <cell r="AQ239">
            <v>0</v>
          </cell>
          <cell r="AR239">
            <v>0</v>
          </cell>
          <cell r="AS239">
            <v>0</v>
          </cell>
          <cell r="AT239">
            <v>0</v>
          </cell>
          <cell r="AU239">
            <v>0</v>
          </cell>
          <cell r="AV239">
            <v>0</v>
          </cell>
          <cell r="AW239">
            <v>0</v>
          </cell>
          <cell r="AX239">
            <v>0</v>
          </cell>
          <cell r="AZ239">
            <v>0</v>
          </cell>
          <cell r="BD239">
            <v>0</v>
          </cell>
          <cell r="BE239" t="str">
            <v>--</v>
          </cell>
          <cell r="BH239">
            <v>0</v>
          </cell>
          <cell r="BI239">
            <v>0</v>
          </cell>
          <cell r="BJ239">
            <v>0</v>
          </cell>
          <cell r="BK239">
            <v>0</v>
          </cell>
          <cell r="BL239">
            <v>0</v>
          </cell>
          <cell r="BM239">
            <v>0</v>
          </cell>
          <cell r="BN239">
            <v>0</v>
          </cell>
          <cell r="BO239">
            <v>0</v>
          </cell>
          <cell r="BP239">
            <v>0</v>
          </cell>
          <cell r="BQ239">
            <v>0</v>
          </cell>
          <cell r="BR239">
            <v>0</v>
          </cell>
          <cell r="BS239">
            <v>0</v>
          </cell>
          <cell r="BT239">
            <v>0</v>
          </cell>
          <cell r="BU239">
            <v>0</v>
          </cell>
          <cell r="BW239">
            <v>0</v>
          </cell>
          <cell r="BX239" t="str">
            <v>--</v>
          </cell>
          <cell r="BZ239">
            <v>-230</v>
          </cell>
        </row>
        <row r="240">
          <cell r="A240">
            <v>231</v>
          </cell>
          <cell r="B240" t="str">
            <v>PEMBROKE</v>
          </cell>
          <cell r="C240">
            <v>63</v>
          </cell>
          <cell r="D240">
            <v>66.774551610258314</v>
          </cell>
          <cell r="E240">
            <v>0</v>
          </cell>
          <cell r="F240">
            <v>0</v>
          </cell>
          <cell r="G240">
            <v>0</v>
          </cell>
          <cell r="H240">
            <v>0</v>
          </cell>
          <cell r="I240">
            <v>0</v>
          </cell>
          <cell r="J240">
            <v>0</v>
          </cell>
          <cell r="K240">
            <v>0</v>
          </cell>
          <cell r="L240">
            <v>0</v>
          </cell>
          <cell r="M240">
            <v>0</v>
          </cell>
          <cell r="N240">
            <v>0</v>
          </cell>
          <cell r="R240">
            <v>3.7745516102583139</v>
          </cell>
          <cell r="S240">
            <v>5.9913517623147783</v>
          </cell>
          <cell r="V240">
            <v>1105469</v>
          </cell>
          <cell r="W240">
            <v>1242022</v>
          </cell>
          <cell r="X240">
            <v>0</v>
          </cell>
          <cell r="Y240">
            <v>0</v>
          </cell>
          <cell r="Z240">
            <v>0</v>
          </cell>
          <cell r="AA240">
            <v>0</v>
          </cell>
          <cell r="AB240">
            <v>0</v>
          </cell>
          <cell r="AC240">
            <v>0</v>
          </cell>
          <cell r="AD240">
            <v>0</v>
          </cell>
          <cell r="AE240">
            <v>0</v>
          </cell>
          <cell r="AG240">
            <v>0</v>
          </cell>
          <cell r="AK240">
            <v>136553</v>
          </cell>
          <cell r="AL240">
            <v>12.352494733004725</v>
          </cell>
          <cell r="AM240">
            <v>6.3611429706899472</v>
          </cell>
          <cell r="AO240">
            <v>377876.28468345018</v>
          </cell>
          <cell r="AP240">
            <v>350276.4597338587</v>
          </cell>
          <cell r="AQ240">
            <v>0</v>
          </cell>
          <cell r="AR240">
            <v>0</v>
          </cell>
          <cell r="AS240">
            <v>0</v>
          </cell>
          <cell r="AT240">
            <v>0</v>
          </cell>
          <cell r="AU240">
            <v>0</v>
          </cell>
          <cell r="AV240">
            <v>0</v>
          </cell>
          <cell r="AW240">
            <v>0</v>
          </cell>
          <cell r="AX240">
            <v>0</v>
          </cell>
          <cell r="AZ240">
            <v>0</v>
          </cell>
          <cell r="BD240">
            <v>-27599.824949591479</v>
          </cell>
          <cell r="BE240">
            <v>-7.3039314898292851</v>
          </cell>
          <cell r="BH240">
            <v>727592.71531654987</v>
          </cell>
          <cell r="BI240">
            <v>891745.5402661413</v>
          </cell>
          <cell r="BJ240">
            <v>0</v>
          </cell>
          <cell r="BK240">
            <v>0</v>
          </cell>
          <cell r="BL240">
            <v>0</v>
          </cell>
          <cell r="BM240">
            <v>0</v>
          </cell>
          <cell r="BN240">
            <v>0</v>
          </cell>
          <cell r="BO240">
            <v>0</v>
          </cell>
          <cell r="BP240">
            <v>0</v>
          </cell>
          <cell r="BQ240">
            <v>0</v>
          </cell>
          <cell r="BR240">
            <v>0</v>
          </cell>
          <cell r="BS240">
            <v>0</v>
          </cell>
          <cell r="BT240">
            <v>0</v>
          </cell>
          <cell r="BU240">
            <v>0</v>
          </cell>
          <cell r="BW240">
            <v>164152.82494959142</v>
          </cell>
          <cell r="BX240">
            <v>22.561086923221097</v>
          </cell>
          <cell r="BZ240">
            <v>-231</v>
          </cell>
        </row>
        <row r="241">
          <cell r="A241">
            <v>232</v>
          </cell>
          <cell r="B241" t="str">
            <v>PEPPERELL</v>
          </cell>
          <cell r="C241">
            <v>0</v>
          </cell>
          <cell r="D241">
            <v>0</v>
          </cell>
          <cell r="E241">
            <v>0</v>
          </cell>
          <cell r="F241">
            <v>0</v>
          </cell>
          <cell r="G241">
            <v>0</v>
          </cell>
          <cell r="H241">
            <v>0</v>
          </cell>
          <cell r="I241">
            <v>0</v>
          </cell>
          <cell r="J241">
            <v>0</v>
          </cell>
          <cell r="K241">
            <v>0</v>
          </cell>
          <cell r="L241">
            <v>0</v>
          </cell>
          <cell r="M241">
            <v>0</v>
          </cell>
          <cell r="N241">
            <v>0</v>
          </cell>
          <cell r="R241">
            <v>0</v>
          </cell>
          <cell r="S241" t="str">
            <v>--</v>
          </cell>
          <cell r="V241">
            <v>0</v>
          </cell>
          <cell r="W241">
            <v>0</v>
          </cell>
          <cell r="X241">
            <v>0</v>
          </cell>
          <cell r="Y241">
            <v>0</v>
          </cell>
          <cell r="Z241">
            <v>0</v>
          </cell>
          <cell r="AA241">
            <v>0</v>
          </cell>
          <cell r="AB241">
            <v>0</v>
          </cell>
          <cell r="AC241">
            <v>0</v>
          </cell>
          <cell r="AD241">
            <v>0</v>
          </cell>
          <cell r="AE241">
            <v>0</v>
          </cell>
          <cell r="AG241">
            <v>0</v>
          </cell>
          <cell r="AK241">
            <v>0</v>
          </cell>
          <cell r="AL241" t="str">
            <v>--</v>
          </cell>
          <cell r="AM241" t="str">
            <v>--</v>
          </cell>
          <cell r="AO241">
            <v>0</v>
          </cell>
          <cell r="AP241">
            <v>0</v>
          </cell>
          <cell r="AQ241">
            <v>0</v>
          </cell>
          <cell r="AR241">
            <v>0</v>
          </cell>
          <cell r="AS241">
            <v>0</v>
          </cell>
          <cell r="AT241">
            <v>0</v>
          </cell>
          <cell r="AU241">
            <v>0</v>
          </cell>
          <cell r="AV241">
            <v>0</v>
          </cell>
          <cell r="AW241">
            <v>0</v>
          </cell>
          <cell r="AX241">
            <v>0</v>
          </cell>
          <cell r="AZ241">
            <v>0</v>
          </cell>
          <cell r="BD241">
            <v>0</v>
          </cell>
          <cell r="BE241" t="str">
            <v>--</v>
          </cell>
          <cell r="BH241">
            <v>0</v>
          </cell>
          <cell r="BI241">
            <v>0</v>
          </cell>
          <cell r="BJ241">
            <v>0</v>
          </cell>
          <cell r="BK241">
            <v>0</v>
          </cell>
          <cell r="BL241">
            <v>0</v>
          </cell>
          <cell r="BM241">
            <v>0</v>
          </cell>
          <cell r="BN241">
            <v>0</v>
          </cell>
          <cell r="BO241">
            <v>0</v>
          </cell>
          <cell r="BP241">
            <v>0</v>
          </cell>
          <cell r="BQ241">
            <v>0</v>
          </cell>
          <cell r="BR241">
            <v>0</v>
          </cell>
          <cell r="BS241">
            <v>0</v>
          </cell>
          <cell r="BT241">
            <v>0</v>
          </cell>
          <cell r="BU241">
            <v>0</v>
          </cell>
          <cell r="BW241">
            <v>0</v>
          </cell>
          <cell r="BX241" t="str">
            <v>--</v>
          </cell>
          <cell r="BZ241">
            <v>-232</v>
          </cell>
        </row>
        <row r="242">
          <cell r="A242">
            <v>233</v>
          </cell>
          <cell r="B242" t="str">
            <v>PERU</v>
          </cell>
          <cell r="C242">
            <v>0</v>
          </cell>
          <cell r="D242">
            <v>0</v>
          </cell>
          <cell r="E242">
            <v>0</v>
          </cell>
          <cell r="F242">
            <v>0</v>
          </cell>
          <cell r="G242">
            <v>0</v>
          </cell>
          <cell r="H242">
            <v>0</v>
          </cell>
          <cell r="I242">
            <v>0</v>
          </cell>
          <cell r="J242">
            <v>0</v>
          </cell>
          <cell r="K242">
            <v>0</v>
          </cell>
          <cell r="L242">
            <v>0</v>
          </cell>
          <cell r="M242">
            <v>0</v>
          </cell>
          <cell r="N242">
            <v>0</v>
          </cell>
          <cell r="R242">
            <v>0</v>
          </cell>
          <cell r="S242" t="str">
            <v>--</v>
          </cell>
          <cell r="V242">
            <v>0</v>
          </cell>
          <cell r="W242">
            <v>0</v>
          </cell>
          <cell r="X242">
            <v>0</v>
          </cell>
          <cell r="Y242">
            <v>0</v>
          </cell>
          <cell r="Z242">
            <v>0</v>
          </cell>
          <cell r="AA242">
            <v>0</v>
          </cell>
          <cell r="AB242">
            <v>0</v>
          </cell>
          <cell r="AC242">
            <v>0</v>
          </cell>
          <cell r="AD242">
            <v>0</v>
          </cell>
          <cell r="AE242">
            <v>0</v>
          </cell>
          <cell r="AG242">
            <v>0</v>
          </cell>
          <cell r="AK242">
            <v>0</v>
          </cell>
          <cell r="AL242" t="str">
            <v>--</v>
          </cell>
          <cell r="AM242" t="str">
            <v>--</v>
          </cell>
          <cell r="AO242">
            <v>0</v>
          </cell>
          <cell r="AP242">
            <v>0</v>
          </cell>
          <cell r="AQ242">
            <v>0</v>
          </cell>
          <cell r="AR242">
            <v>0</v>
          </cell>
          <cell r="AS242">
            <v>0</v>
          </cell>
          <cell r="AT242">
            <v>0</v>
          </cell>
          <cell r="AU242">
            <v>0</v>
          </cell>
          <cell r="AV242">
            <v>0</v>
          </cell>
          <cell r="AW242">
            <v>0</v>
          </cell>
          <cell r="AX242">
            <v>0</v>
          </cell>
          <cell r="AZ242">
            <v>0</v>
          </cell>
          <cell r="BD242">
            <v>0</v>
          </cell>
          <cell r="BE242" t="str">
            <v>--</v>
          </cell>
          <cell r="BH242">
            <v>0</v>
          </cell>
          <cell r="BI242">
            <v>0</v>
          </cell>
          <cell r="BJ242">
            <v>0</v>
          </cell>
          <cell r="BK242">
            <v>0</v>
          </cell>
          <cell r="BL242">
            <v>0</v>
          </cell>
          <cell r="BM242">
            <v>0</v>
          </cell>
          <cell r="BN242">
            <v>0</v>
          </cell>
          <cell r="BO242">
            <v>0</v>
          </cell>
          <cell r="BP242">
            <v>0</v>
          </cell>
          <cell r="BQ242">
            <v>0</v>
          </cell>
          <cell r="BR242">
            <v>0</v>
          </cell>
          <cell r="BS242">
            <v>0</v>
          </cell>
          <cell r="BT242">
            <v>0</v>
          </cell>
          <cell r="BU242">
            <v>0</v>
          </cell>
          <cell r="BW242">
            <v>0</v>
          </cell>
          <cell r="BX242" t="str">
            <v>--</v>
          </cell>
          <cell r="BZ242">
            <v>-233</v>
          </cell>
        </row>
        <row r="243">
          <cell r="A243">
            <v>234</v>
          </cell>
          <cell r="B243" t="str">
            <v>PETERSHAM</v>
          </cell>
          <cell r="C243">
            <v>0</v>
          </cell>
          <cell r="D243">
            <v>0</v>
          </cell>
          <cell r="E243">
            <v>0</v>
          </cell>
          <cell r="F243">
            <v>0</v>
          </cell>
          <cell r="G243">
            <v>0</v>
          </cell>
          <cell r="H243">
            <v>0</v>
          </cell>
          <cell r="I243">
            <v>0</v>
          </cell>
          <cell r="J243">
            <v>0</v>
          </cell>
          <cell r="K243">
            <v>0</v>
          </cell>
          <cell r="L243">
            <v>0</v>
          </cell>
          <cell r="M243">
            <v>0</v>
          </cell>
          <cell r="N243">
            <v>0</v>
          </cell>
          <cell r="R243">
            <v>0</v>
          </cell>
          <cell r="S243" t="str">
            <v>--</v>
          </cell>
          <cell r="V243">
            <v>0</v>
          </cell>
          <cell r="W243">
            <v>0</v>
          </cell>
          <cell r="X243">
            <v>0</v>
          </cell>
          <cell r="Y243">
            <v>0</v>
          </cell>
          <cell r="Z243">
            <v>0</v>
          </cell>
          <cell r="AA243">
            <v>0</v>
          </cell>
          <cell r="AB243">
            <v>0</v>
          </cell>
          <cell r="AC243">
            <v>0</v>
          </cell>
          <cell r="AD243">
            <v>0</v>
          </cell>
          <cell r="AE243">
            <v>0</v>
          </cell>
          <cell r="AG243">
            <v>0</v>
          </cell>
          <cell r="AK243">
            <v>0</v>
          </cell>
          <cell r="AL243" t="str">
            <v>--</v>
          </cell>
          <cell r="AM243" t="str">
            <v>--</v>
          </cell>
          <cell r="AO243">
            <v>0</v>
          </cell>
          <cell r="AP243">
            <v>0</v>
          </cell>
          <cell r="AQ243">
            <v>0</v>
          </cell>
          <cell r="AR243">
            <v>0</v>
          </cell>
          <cell r="AS243">
            <v>0</v>
          </cell>
          <cell r="AT243">
            <v>0</v>
          </cell>
          <cell r="AU243">
            <v>0</v>
          </cell>
          <cell r="AV243">
            <v>0</v>
          </cell>
          <cell r="AW243">
            <v>0</v>
          </cell>
          <cell r="AX243">
            <v>0</v>
          </cell>
          <cell r="AZ243">
            <v>0</v>
          </cell>
          <cell r="BD243">
            <v>0</v>
          </cell>
          <cell r="BE243" t="str">
            <v>--</v>
          </cell>
          <cell r="BH243">
            <v>0</v>
          </cell>
          <cell r="BI243">
            <v>0</v>
          </cell>
          <cell r="BJ243">
            <v>0</v>
          </cell>
          <cell r="BK243">
            <v>0</v>
          </cell>
          <cell r="BL243">
            <v>0</v>
          </cell>
          <cell r="BM243">
            <v>0</v>
          </cell>
          <cell r="BN243">
            <v>0</v>
          </cell>
          <cell r="BO243">
            <v>0</v>
          </cell>
          <cell r="BP243">
            <v>0</v>
          </cell>
          <cell r="BQ243">
            <v>0</v>
          </cell>
          <cell r="BR243">
            <v>0</v>
          </cell>
          <cell r="BS243">
            <v>0</v>
          </cell>
          <cell r="BT243">
            <v>0</v>
          </cell>
          <cell r="BU243">
            <v>0</v>
          </cell>
          <cell r="BW243">
            <v>0</v>
          </cell>
          <cell r="BX243" t="str">
            <v>--</v>
          </cell>
          <cell r="BZ243">
            <v>-234</v>
          </cell>
        </row>
        <row r="244">
          <cell r="A244">
            <v>235</v>
          </cell>
          <cell r="B244" t="str">
            <v>PHILLIPSTON</v>
          </cell>
          <cell r="C244">
            <v>0</v>
          </cell>
          <cell r="D244">
            <v>0</v>
          </cell>
          <cell r="E244">
            <v>0</v>
          </cell>
          <cell r="F244">
            <v>0</v>
          </cell>
          <cell r="G244">
            <v>0</v>
          </cell>
          <cell r="H244">
            <v>0</v>
          </cell>
          <cell r="I244">
            <v>0</v>
          </cell>
          <cell r="J244">
            <v>0</v>
          </cell>
          <cell r="K244">
            <v>0</v>
          </cell>
          <cell r="L244">
            <v>0</v>
          </cell>
          <cell r="M244">
            <v>0</v>
          </cell>
          <cell r="N244">
            <v>0</v>
          </cell>
          <cell r="R244">
            <v>0</v>
          </cell>
          <cell r="S244" t="str">
            <v>--</v>
          </cell>
          <cell r="V244">
            <v>0</v>
          </cell>
          <cell r="W244">
            <v>0</v>
          </cell>
          <cell r="X244">
            <v>0</v>
          </cell>
          <cell r="Y244">
            <v>0</v>
          </cell>
          <cell r="Z244">
            <v>0</v>
          </cell>
          <cell r="AA244">
            <v>0</v>
          </cell>
          <cell r="AB244">
            <v>0</v>
          </cell>
          <cell r="AC244">
            <v>0</v>
          </cell>
          <cell r="AD244">
            <v>0</v>
          </cell>
          <cell r="AE244">
            <v>0</v>
          </cell>
          <cell r="AG244">
            <v>0</v>
          </cell>
          <cell r="AK244">
            <v>0</v>
          </cell>
          <cell r="AL244" t="str">
            <v>--</v>
          </cell>
          <cell r="AM244" t="str">
            <v>--</v>
          </cell>
          <cell r="AO244">
            <v>0</v>
          </cell>
          <cell r="AP244">
            <v>0</v>
          </cell>
          <cell r="AQ244">
            <v>0</v>
          </cell>
          <cell r="AR244">
            <v>0</v>
          </cell>
          <cell r="AS244">
            <v>0</v>
          </cell>
          <cell r="AT244">
            <v>0</v>
          </cell>
          <cell r="AU244">
            <v>0</v>
          </cell>
          <cell r="AV244">
            <v>0</v>
          </cell>
          <cell r="AW244">
            <v>0</v>
          </cell>
          <cell r="AX244">
            <v>0</v>
          </cell>
          <cell r="AZ244">
            <v>0</v>
          </cell>
          <cell r="BD244">
            <v>0</v>
          </cell>
          <cell r="BE244" t="str">
            <v>--</v>
          </cell>
          <cell r="BH244">
            <v>0</v>
          </cell>
          <cell r="BI244">
            <v>0</v>
          </cell>
          <cell r="BJ244">
            <v>0</v>
          </cell>
          <cell r="BK244">
            <v>0</v>
          </cell>
          <cell r="BL244">
            <v>0</v>
          </cell>
          <cell r="BM244">
            <v>0</v>
          </cell>
          <cell r="BN244">
            <v>0</v>
          </cell>
          <cell r="BO244">
            <v>0</v>
          </cell>
          <cell r="BP244">
            <v>0</v>
          </cell>
          <cell r="BQ244">
            <v>0</v>
          </cell>
          <cell r="BR244">
            <v>0</v>
          </cell>
          <cell r="BS244">
            <v>0</v>
          </cell>
          <cell r="BT244">
            <v>0</v>
          </cell>
          <cell r="BU244">
            <v>0</v>
          </cell>
          <cell r="BW244">
            <v>0</v>
          </cell>
          <cell r="BX244" t="str">
            <v>--</v>
          </cell>
          <cell r="BZ244">
            <v>-235</v>
          </cell>
        </row>
        <row r="245">
          <cell r="A245">
            <v>236</v>
          </cell>
          <cell r="B245" t="str">
            <v>PITTSFIELD</v>
          </cell>
          <cell r="C245">
            <v>185</v>
          </cell>
          <cell r="D245">
            <v>183.4836065573771</v>
          </cell>
          <cell r="E245">
            <v>0</v>
          </cell>
          <cell r="F245">
            <v>0</v>
          </cell>
          <cell r="G245">
            <v>0</v>
          </cell>
          <cell r="H245">
            <v>0</v>
          </cell>
          <cell r="I245">
            <v>0</v>
          </cell>
          <cell r="J245">
            <v>0</v>
          </cell>
          <cell r="K245">
            <v>0</v>
          </cell>
          <cell r="L245">
            <v>0</v>
          </cell>
          <cell r="M245">
            <v>0</v>
          </cell>
          <cell r="N245">
            <v>0</v>
          </cell>
          <cell r="R245">
            <v>-1.5163934426228991</v>
          </cell>
          <cell r="S245">
            <v>-0.81967213114750859</v>
          </cell>
          <cell r="V245">
            <v>2991450</v>
          </cell>
          <cell r="W245">
            <v>3398486</v>
          </cell>
          <cell r="X245">
            <v>0</v>
          </cell>
          <cell r="Y245">
            <v>0</v>
          </cell>
          <cell r="Z245">
            <v>0</v>
          </cell>
          <cell r="AA245">
            <v>0</v>
          </cell>
          <cell r="AB245">
            <v>0</v>
          </cell>
          <cell r="AC245">
            <v>0</v>
          </cell>
          <cell r="AD245">
            <v>0</v>
          </cell>
          <cell r="AE245">
            <v>0</v>
          </cell>
          <cell r="AG245">
            <v>0</v>
          </cell>
          <cell r="AK245">
            <v>407036</v>
          </cell>
          <cell r="AL245">
            <v>13.606645606645618</v>
          </cell>
          <cell r="AM245">
            <v>14.426317737793127</v>
          </cell>
          <cell r="AO245">
            <v>396556.94917416188</v>
          </cell>
          <cell r="AP245">
            <v>644811.24301389477</v>
          </cell>
          <cell r="AQ245">
            <v>0</v>
          </cell>
          <cell r="AR245">
            <v>0</v>
          </cell>
          <cell r="AS245">
            <v>0</v>
          </cell>
          <cell r="AT245">
            <v>0</v>
          </cell>
          <cell r="AU245">
            <v>0</v>
          </cell>
          <cell r="AV245">
            <v>0</v>
          </cell>
          <cell r="AW245">
            <v>0</v>
          </cell>
          <cell r="AX245">
            <v>0</v>
          </cell>
          <cell r="AZ245">
            <v>0</v>
          </cell>
          <cell r="BD245">
            <v>248254.29383973288</v>
          </cell>
          <cell r="BE245">
            <v>62.60243184660554</v>
          </cell>
          <cell r="BH245">
            <v>2594893.050825838</v>
          </cell>
          <cell r="BI245">
            <v>2753674.7569861053</v>
          </cell>
          <cell r="BJ245">
            <v>0</v>
          </cell>
          <cell r="BK245">
            <v>0</v>
          </cell>
          <cell r="BL245">
            <v>0</v>
          </cell>
          <cell r="BM245">
            <v>0</v>
          </cell>
          <cell r="BN245">
            <v>0</v>
          </cell>
          <cell r="BO245">
            <v>0</v>
          </cell>
          <cell r="BP245">
            <v>0</v>
          </cell>
          <cell r="BQ245">
            <v>0</v>
          </cell>
          <cell r="BR245">
            <v>0</v>
          </cell>
          <cell r="BS245">
            <v>0</v>
          </cell>
          <cell r="BT245">
            <v>0</v>
          </cell>
          <cell r="BU245">
            <v>0</v>
          </cell>
          <cell r="BW245">
            <v>158781.70616026735</v>
          </cell>
          <cell r="BX245">
            <v>6.1190077220999228</v>
          </cell>
          <cell r="BZ245">
            <v>-236</v>
          </cell>
        </row>
        <row r="246">
          <cell r="A246">
            <v>237</v>
          </cell>
          <cell r="B246" t="str">
            <v>PLAINFIELD</v>
          </cell>
          <cell r="C246">
            <v>0</v>
          </cell>
          <cell r="D246">
            <v>0</v>
          </cell>
          <cell r="E246">
            <v>0</v>
          </cell>
          <cell r="F246">
            <v>0</v>
          </cell>
          <cell r="G246">
            <v>0</v>
          </cell>
          <cell r="H246">
            <v>0</v>
          </cell>
          <cell r="I246">
            <v>0</v>
          </cell>
          <cell r="J246">
            <v>0</v>
          </cell>
          <cell r="K246">
            <v>0</v>
          </cell>
          <cell r="L246">
            <v>0</v>
          </cell>
          <cell r="M246">
            <v>0</v>
          </cell>
          <cell r="N246">
            <v>0</v>
          </cell>
          <cell r="R246">
            <v>0</v>
          </cell>
          <cell r="S246" t="str">
            <v>--</v>
          </cell>
          <cell r="V246">
            <v>0</v>
          </cell>
          <cell r="W246">
            <v>0</v>
          </cell>
          <cell r="X246">
            <v>0</v>
          </cell>
          <cell r="Y246">
            <v>0</v>
          </cell>
          <cell r="Z246">
            <v>0</v>
          </cell>
          <cell r="AA246">
            <v>0</v>
          </cell>
          <cell r="AB246">
            <v>0</v>
          </cell>
          <cell r="AC246">
            <v>0</v>
          </cell>
          <cell r="AD246">
            <v>0</v>
          </cell>
          <cell r="AE246">
            <v>0</v>
          </cell>
          <cell r="AG246">
            <v>0</v>
          </cell>
          <cell r="AK246">
            <v>0</v>
          </cell>
          <cell r="AL246" t="str">
            <v>--</v>
          </cell>
          <cell r="AM246" t="str">
            <v>--</v>
          </cell>
          <cell r="AO246">
            <v>0</v>
          </cell>
          <cell r="AP246">
            <v>0</v>
          </cell>
          <cell r="AQ246">
            <v>0</v>
          </cell>
          <cell r="AR246">
            <v>0</v>
          </cell>
          <cell r="AS246">
            <v>0</v>
          </cell>
          <cell r="AT246">
            <v>0</v>
          </cell>
          <cell r="AU246">
            <v>0</v>
          </cell>
          <cell r="AV246">
            <v>0</v>
          </cell>
          <cell r="AW246">
            <v>0</v>
          </cell>
          <cell r="AX246">
            <v>0</v>
          </cell>
          <cell r="AZ246">
            <v>0</v>
          </cell>
          <cell r="BD246">
            <v>0</v>
          </cell>
          <cell r="BE246" t="str">
            <v>--</v>
          </cell>
          <cell r="BH246">
            <v>0</v>
          </cell>
          <cell r="BI246">
            <v>0</v>
          </cell>
          <cell r="BJ246">
            <v>0</v>
          </cell>
          <cell r="BK246">
            <v>0</v>
          </cell>
          <cell r="BL246">
            <v>0</v>
          </cell>
          <cell r="BM246">
            <v>0</v>
          </cell>
          <cell r="BN246">
            <v>0</v>
          </cell>
          <cell r="BO246">
            <v>0</v>
          </cell>
          <cell r="BP246">
            <v>0</v>
          </cell>
          <cell r="BQ246">
            <v>0</v>
          </cell>
          <cell r="BR246">
            <v>0</v>
          </cell>
          <cell r="BS246">
            <v>0</v>
          </cell>
          <cell r="BT246">
            <v>0</v>
          </cell>
          <cell r="BU246">
            <v>0</v>
          </cell>
          <cell r="BW246">
            <v>0</v>
          </cell>
          <cell r="BX246" t="str">
            <v>--</v>
          </cell>
          <cell r="BZ246">
            <v>-237</v>
          </cell>
        </row>
        <row r="247">
          <cell r="A247">
            <v>238</v>
          </cell>
          <cell r="B247" t="str">
            <v>PLAINVILLE</v>
          </cell>
          <cell r="C247">
            <v>50</v>
          </cell>
          <cell r="D247">
            <v>51.752060289432109</v>
          </cell>
          <cell r="E247">
            <v>0</v>
          </cell>
          <cell r="F247">
            <v>0</v>
          </cell>
          <cell r="G247">
            <v>0</v>
          </cell>
          <cell r="H247">
            <v>0</v>
          </cell>
          <cell r="I247">
            <v>0</v>
          </cell>
          <cell r="J247">
            <v>0</v>
          </cell>
          <cell r="K247">
            <v>0</v>
          </cell>
          <cell r="L247">
            <v>0</v>
          </cell>
          <cell r="M247">
            <v>0</v>
          </cell>
          <cell r="N247">
            <v>0</v>
          </cell>
          <cell r="R247">
            <v>1.7520602894321087</v>
          </cell>
          <cell r="S247">
            <v>3.5041205788642227</v>
          </cell>
          <cell r="V247">
            <v>821825</v>
          </cell>
          <cell r="W247">
            <v>940933</v>
          </cell>
          <cell r="X247">
            <v>0</v>
          </cell>
          <cell r="Y247">
            <v>0</v>
          </cell>
          <cell r="Z247">
            <v>0</v>
          </cell>
          <cell r="AA247">
            <v>0</v>
          </cell>
          <cell r="AB247">
            <v>0</v>
          </cell>
          <cell r="AC247">
            <v>0</v>
          </cell>
          <cell r="AD247">
            <v>0</v>
          </cell>
          <cell r="AE247">
            <v>0</v>
          </cell>
          <cell r="AG247">
            <v>0</v>
          </cell>
          <cell r="AK247">
            <v>119108</v>
          </cell>
          <cell r="AL247">
            <v>14.493109846986885</v>
          </cell>
          <cell r="AM247">
            <v>10.988989268122662</v>
          </cell>
          <cell r="AO247">
            <v>175178.44726294372</v>
          </cell>
          <cell r="AP247">
            <v>196261.58467034248</v>
          </cell>
          <cell r="AQ247">
            <v>0</v>
          </cell>
          <cell r="AR247">
            <v>0</v>
          </cell>
          <cell r="AS247">
            <v>0</v>
          </cell>
          <cell r="AT247">
            <v>0</v>
          </cell>
          <cell r="AU247">
            <v>0</v>
          </cell>
          <cell r="AV247">
            <v>0</v>
          </cell>
          <cell r="AW247">
            <v>0</v>
          </cell>
          <cell r="AX247">
            <v>0</v>
          </cell>
          <cell r="AZ247">
            <v>0</v>
          </cell>
          <cell r="BD247">
            <v>21083.137407398754</v>
          </cell>
          <cell r="BE247">
            <v>12.035234777342696</v>
          </cell>
          <cell r="BH247">
            <v>646646.55273705628</v>
          </cell>
          <cell r="BI247">
            <v>744671.4153296575</v>
          </cell>
          <cell r="BJ247">
            <v>0</v>
          </cell>
          <cell r="BK247">
            <v>0</v>
          </cell>
          <cell r="BL247">
            <v>0</v>
          </cell>
          <cell r="BM247">
            <v>0</v>
          </cell>
          <cell r="BN247">
            <v>0</v>
          </cell>
          <cell r="BO247">
            <v>0</v>
          </cell>
          <cell r="BP247">
            <v>0</v>
          </cell>
          <cell r="BQ247">
            <v>0</v>
          </cell>
          <cell r="BR247">
            <v>0</v>
          </cell>
          <cell r="BS247">
            <v>0</v>
          </cell>
          <cell r="BT247">
            <v>0</v>
          </cell>
          <cell r="BU247">
            <v>0</v>
          </cell>
          <cell r="BW247">
            <v>98024.862592601217</v>
          </cell>
          <cell r="BX247">
            <v>15.158955410446717</v>
          </cell>
          <cell r="BZ247">
            <v>-238</v>
          </cell>
        </row>
        <row r="248">
          <cell r="A248">
            <v>239</v>
          </cell>
          <cell r="B248" t="str">
            <v>PLYMOUTH</v>
          </cell>
          <cell r="C248">
            <v>476</v>
          </cell>
          <cell r="D248">
            <v>509.1091404856196</v>
          </cell>
          <cell r="E248">
            <v>0</v>
          </cell>
          <cell r="F248">
            <v>0</v>
          </cell>
          <cell r="G248">
            <v>0</v>
          </cell>
          <cell r="H248">
            <v>0</v>
          </cell>
          <cell r="I248">
            <v>0</v>
          </cell>
          <cell r="J248">
            <v>0</v>
          </cell>
          <cell r="K248">
            <v>0</v>
          </cell>
          <cell r="L248">
            <v>0</v>
          </cell>
          <cell r="M248">
            <v>0</v>
          </cell>
          <cell r="N248">
            <v>0</v>
          </cell>
          <cell r="R248">
            <v>33.109140485619605</v>
          </cell>
          <cell r="S248">
            <v>6.9557017826932022</v>
          </cell>
          <cell r="V248">
            <v>8200843</v>
          </cell>
          <cell r="W248">
            <v>9549056</v>
          </cell>
          <cell r="X248">
            <v>0</v>
          </cell>
          <cell r="Y248">
            <v>0</v>
          </cell>
          <cell r="Z248">
            <v>0</v>
          </cell>
          <cell r="AA248">
            <v>0</v>
          </cell>
          <cell r="AB248">
            <v>0</v>
          </cell>
          <cell r="AC248">
            <v>0</v>
          </cell>
          <cell r="AD248">
            <v>0</v>
          </cell>
          <cell r="AE248">
            <v>0</v>
          </cell>
          <cell r="AG248">
            <v>0</v>
          </cell>
          <cell r="AK248">
            <v>1348213</v>
          </cell>
          <cell r="AL248">
            <v>16.439931846030941</v>
          </cell>
          <cell r="AM248">
            <v>9.4842300633377388</v>
          </cell>
          <cell r="AO248">
            <v>641204.56036920997</v>
          </cell>
          <cell r="AP248">
            <v>1905996.5204588627</v>
          </cell>
          <cell r="AQ248">
            <v>0</v>
          </cell>
          <cell r="AR248">
            <v>0</v>
          </cell>
          <cell r="AS248">
            <v>0</v>
          </cell>
          <cell r="AT248">
            <v>0</v>
          </cell>
          <cell r="AU248">
            <v>0</v>
          </cell>
          <cell r="AV248">
            <v>0</v>
          </cell>
          <cell r="AW248">
            <v>0</v>
          </cell>
          <cell r="AX248">
            <v>0</v>
          </cell>
          <cell r="AZ248">
            <v>0</v>
          </cell>
          <cell r="BD248">
            <v>1264791.9600896528</v>
          </cell>
          <cell r="BE248">
            <v>197.25248980783556</v>
          </cell>
          <cell r="BH248">
            <v>7559638.4396307897</v>
          </cell>
          <cell r="BI248">
            <v>7643059.4795411378</v>
          </cell>
          <cell r="BJ248">
            <v>0</v>
          </cell>
          <cell r="BK248">
            <v>0</v>
          </cell>
          <cell r="BL248">
            <v>0</v>
          </cell>
          <cell r="BM248">
            <v>0</v>
          </cell>
          <cell r="BN248">
            <v>0</v>
          </cell>
          <cell r="BO248">
            <v>0</v>
          </cell>
          <cell r="BP248">
            <v>0</v>
          </cell>
          <cell r="BQ248">
            <v>0</v>
          </cell>
          <cell r="BR248">
            <v>0</v>
          </cell>
          <cell r="BS248">
            <v>0</v>
          </cell>
          <cell r="BT248">
            <v>0</v>
          </cell>
          <cell r="BU248">
            <v>0</v>
          </cell>
          <cell r="BW248">
            <v>83421.039910348132</v>
          </cell>
          <cell r="BX248">
            <v>1.1035056845182023</v>
          </cell>
          <cell r="BZ248">
            <v>-239</v>
          </cell>
        </row>
        <row r="249">
          <cell r="A249">
            <v>240</v>
          </cell>
          <cell r="B249" t="str">
            <v>PLYMPTON</v>
          </cell>
          <cell r="C249">
            <v>0</v>
          </cell>
          <cell r="D249">
            <v>0</v>
          </cell>
          <cell r="E249">
            <v>0</v>
          </cell>
          <cell r="F249">
            <v>0</v>
          </cell>
          <cell r="G249">
            <v>0</v>
          </cell>
          <cell r="H249">
            <v>0</v>
          </cell>
          <cell r="I249">
            <v>0</v>
          </cell>
          <cell r="J249">
            <v>0</v>
          </cell>
          <cell r="K249">
            <v>0</v>
          </cell>
          <cell r="L249">
            <v>0</v>
          </cell>
          <cell r="M249">
            <v>0</v>
          </cell>
          <cell r="N249">
            <v>0</v>
          </cell>
          <cell r="R249">
            <v>0</v>
          </cell>
          <cell r="S249" t="str">
            <v>--</v>
          </cell>
          <cell r="V249">
            <v>0</v>
          </cell>
          <cell r="W249">
            <v>0</v>
          </cell>
          <cell r="X249">
            <v>0</v>
          </cell>
          <cell r="Y249">
            <v>0</v>
          </cell>
          <cell r="Z249">
            <v>0</v>
          </cell>
          <cell r="AA249">
            <v>0</v>
          </cell>
          <cell r="AB249">
            <v>0</v>
          </cell>
          <cell r="AC249">
            <v>0</v>
          </cell>
          <cell r="AD249">
            <v>0</v>
          </cell>
          <cell r="AE249">
            <v>0</v>
          </cell>
          <cell r="AG249">
            <v>0</v>
          </cell>
          <cell r="AK249">
            <v>0</v>
          </cell>
          <cell r="AL249" t="str">
            <v>--</v>
          </cell>
          <cell r="AM249" t="str">
            <v>--</v>
          </cell>
          <cell r="AO249">
            <v>0</v>
          </cell>
          <cell r="AP249">
            <v>0</v>
          </cell>
          <cell r="AQ249">
            <v>0</v>
          </cell>
          <cell r="AR249">
            <v>0</v>
          </cell>
          <cell r="AS249">
            <v>0</v>
          </cell>
          <cell r="AT249">
            <v>0</v>
          </cell>
          <cell r="AU249">
            <v>0</v>
          </cell>
          <cell r="AV249">
            <v>0</v>
          </cell>
          <cell r="AW249">
            <v>0</v>
          </cell>
          <cell r="AX249">
            <v>0</v>
          </cell>
          <cell r="AZ249">
            <v>0</v>
          </cell>
          <cell r="BD249">
            <v>0</v>
          </cell>
          <cell r="BE249" t="str">
            <v>--</v>
          </cell>
          <cell r="BH249">
            <v>0</v>
          </cell>
          <cell r="BI249">
            <v>0</v>
          </cell>
          <cell r="BJ249">
            <v>0</v>
          </cell>
          <cell r="BK249">
            <v>0</v>
          </cell>
          <cell r="BL249">
            <v>0</v>
          </cell>
          <cell r="BM249">
            <v>0</v>
          </cell>
          <cell r="BN249">
            <v>0</v>
          </cell>
          <cell r="BO249">
            <v>0</v>
          </cell>
          <cell r="BP249">
            <v>0</v>
          </cell>
          <cell r="BQ249">
            <v>0</v>
          </cell>
          <cell r="BR249">
            <v>0</v>
          </cell>
          <cell r="BS249">
            <v>0</v>
          </cell>
          <cell r="BT249">
            <v>0</v>
          </cell>
          <cell r="BU249">
            <v>0</v>
          </cell>
          <cell r="BW249">
            <v>0</v>
          </cell>
          <cell r="BX249" t="str">
            <v>--</v>
          </cell>
          <cell r="BZ249">
            <v>-240</v>
          </cell>
        </row>
        <row r="250">
          <cell r="A250">
            <v>241</v>
          </cell>
          <cell r="B250" t="str">
            <v>PRINCETON</v>
          </cell>
          <cell r="C250">
            <v>0</v>
          </cell>
          <cell r="D250">
            <v>0</v>
          </cell>
          <cell r="E250">
            <v>0</v>
          </cell>
          <cell r="F250">
            <v>0</v>
          </cell>
          <cell r="G250">
            <v>0</v>
          </cell>
          <cell r="H250">
            <v>0</v>
          </cell>
          <cell r="I250">
            <v>0</v>
          </cell>
          <cell r="J250">
            <v>0</v>
          </cell>
          <cell r="K250">
            <v>0</v>
          </cell>
          <cell r="L250">
            <v>0</v>
          </cell>
          <cell r="M250">
            <v>0</v>
          </cell>
          <cell r="N250">
            <v>0</v>
          </cell>
          <cell r="R250">
            <v>0</v>
          </cell>
          <cell r="S250" t="str">
            <v>--</v>
          </cell>
          <cell r="V250">
            <v>0</v>
          </cell>
          <cell r="W250">
            <v>0</v>
          </cell>
          <cell r="X250">
            <v>0</v>
          </cell>
          <cell r="Y250">
            <v>0</v>
          </cell>
          <cell r="Z250">
            <v>0</v>
          </cell>
          <cell r="AA250">
            <v>0</v>
          </cell>
          <cell r="AB250">
            <v>0</v>
          </cell>
          <cell r="AC250">
            <v>0</v>
          </cell>
          <cell r="AD250">
            <v>0</v>
          </cell>
          <cell r="AE250">
            <v>0</v>
          </cell>
          <cell r="AG250">
            <v>0</v>
          </cell>
          <cell r="AK250">
            <v>0</v>
          </cell>
          <cell r="AL250" t="str">
            <v>--</v>
          </cell>
          <cell r="AM250" t="str">
            <v>--</v>
          </cell>
          <cell r="AO250">
            <v>0</v>
          </cell>
          <cell r="AP250">
            <v>0</v>
          </cell>
          <cell r="AQ250">
            <v>0</v>
          </cell>
          <cell r="AR250">
            <v>0</v>
          </cell>
          <cell r="AS250">
            <v>0</v>
          </cell>
          <cell r="AT250">
            <v>0</v>
          </cell>
          <cell r="AU250">
            <v>0</v>
          </cell>
          <cell r="AV250">
            <v>0</v>
          </cell>
          <cell r="AW250">
            <v>0</v>
          </cell>
          <cell r="AX250">
            <v>0</v>
          </cell>
          <cell r="AZ250">
            <v>0</v>
          </cell>
          <cell r="BD250">
            <v>0</v>
          </cell>
          <cell r="BE250" t="str">
            <v>--</v>
          </cell>
          <cell r="BH250">
            <v>0</v>
          </cell>
          <cell r="BI250">
            <v>0</v>
          </cell>
          <cell r="BJ250">
            <v>0</v>
          </cell>
          <cell r="BK250">
            <v>0</v>
          </cell>
          <cell r="BL250">
            <v>0</v>
          </cell>
          <cell r="BM250">
            <v>0</v>
          </cell>
          <cell r="BN250">
            <v>0</v>
          </cell>
          <cell r="BO250">
            <v>0</v>
          </cell>
          <cell r="BP250">
            <v>0</v>
          </cell>
          <cell r="BQ250">
            <v>0</v>
          </cell>
          <cell r="BR250">
            <v>0</v>
          </cell>
          <cell r="BS250">
            <v>0</v>
          </cell>
          <cell r="BT250">
            <v>0</v>
          </cell>
          <cell r="BU250">
            <v>0</v>
          </cell>
          <cell r="BW250">
            <v>0</v>
          </cell>
          <cell r="BX250" t="str">
            <v>--</v>
          </cell>
          <cell r="BZ250">
            <v>-241</v>
          </cell>
        </row>
        <row r="251">
          <cell r="A251">
            <v>242</v>
          </cell>
          <cell r="B251" t="str">
            <v>PROVINCETOWN</v>
          </cell>
          <cell r="C251">
            <v>1</v>
          </cell>
          <cell r="D251">
            <v>1.0047281323877069</v>
          </cell>
          <cell r="E251">
            <v>0</v>
          </cell>
          <cell r="F251">
            <v>0</v>
          </cell>
          <cell r="G251">
            <v>0</v>
          </cell>
          <cell r="H251">
            <v>0</v>
          </cell>
          <cell r="I251">
            <v>0</v>
          </cell>
          <cell r="J251">
            <v>0</v>
          </cell>
          <cell r="K251">
            <v>0</v>
          </cell>
          <cell r="L251">
            <v>0</v>
          </cell>
          <cell r="M251">
            <v>0</v>
          </cell>
          <cell r="N251">
            <v>0</v>
          </cell>
          <cell r="R251">
            <v>4.7281323877068626E-3</v>
          </cell>
          <cell r="S251">
            <v>0.47281323877068626</v>
          </cell>
          <cell r="V251">
            <v>76189</v>
          </cell>
          <cell r="W251">
            <v>84412</v>
          </cell>
          <cell r="X251">
            <v>0</v>
          </cell>
          <cell r="Y251">
            <v>0</v>
          </cell>
          <cell r="Z251">
            <v>0</v>
          </cell>
          <cell r="AA251">
            <v>0</v>
          </cell>
          <cell r="AB251">
            <v>0</v>
          </cell>
          <cell r="AC251">
            <v>0</v>
          </cell>
          <cell r="AD251">
            <v>0</v>
          </cell>
          <cell r="AE251">
            <v>0</v>
          </cell>
          <cell r="AG251">
            <v>0</v>
          </cell>
          <cell r="AK251">
            <v>8223</v>
          </cell>
          <cell r="AL251">
            <v>10.792896612371861</v>
          </cell>
          <cell r="AM251">
            <v>10.320083373601175</v>
          </cell>
          <cell r="AO251">
            <v>25473.459179933154</v>
          </cell>
          <cell r="AP251">
            <v>9161</v>
          </cell>
          <cell r="AQ251">
            <v>0</v>
          </cell>
          <cell r="AR251">
            <v>0</v>
          </cell>
          <cell r="AS251">
            <v>0</v>
          </cell>
          <cell r="AT251">
            <v>0</v>
          </cell>
          <cell r="AU251">
            <v>0</v>
          </cell>
          <cell r="AV251">
            <v>0</v>
          </cell>
          <cell r="AW251">
            <v>0</v>
          </cell>
          <cell r="AX251">
            <v>0</v>
          </cell>
          <cell r="AZ251">
            <v>0</v>
          </cell>
          <cell r="BD251">
            <v>-16312.459179933154</v>
          </cell>
          <cell r="BE251">
            <v>-64.037079003323498</v>
          </cell>
          <cell r="BH251">
            <v>50715.540820066846</v>
          </cell>
          <cell r="BI251">
            <v>75251</v>
          </cell>
          <cell r="BJ251">
            <v>0</v>
          </cell>
          <cell r="BK251">
            <v>0</v>
          </cell>
          <cell r="BL251">
            <v>0</v>
          </cell>
          <cell r="BM251">
            <v>0</v>
          </cell>
          <cell r="BN251">
            <v>0</v>
          </cell>
          <cell r="BO251">
            <v>0</v>
          </cell>
          <cell r="BP251">
            <v>0</v>
          </cell>
          <cell r="BQ251">
            <v>0</v>
          </cell>
          <cell r="BR251">
            <v>0</v>
          </cell>
          <cell r="BS251">
            <v>0</v>
          </cell>
          <cell r="BT251">
            <v>0</v>
          </cell>
          <cell r="BU251">
            <v>0</v>
          </cell>
          <cell r="BW251">
            <v>24535.459179933154</v>
          </cell>
          <cell r="BX251">
            <v>48.378581364206006</v>
          </cell>
          <cell r="BZ251">
            <v>-242</v>
          </cell>
        </row>
        <row r="252">
          <cell r="A252">
            <v>243</v>
          </cell>
          <cell r="B252" t="str">
            <v>QUINCY</v>
          </cell>
          <cell r="C252">
            <v>47</v>
          </cell>
          <cell r="D252">
            <v>49.22617195244981</v>
          </cell>
          <cell r="E252">
            <v>0</v>
          </cell>
          <cell r="F252">
            <v>0</v>
          </cell>
          <cell r="G252">
            <v>0</v>
          </cell>
          <cell r="H252">
            <v>0</v>
          </cell>
          <cell r="I252">
            <v>0</v>
          </cell>
          <cell r="J252">
            <v>0</v>
          </cell>
          <cell r="K252">
            <v>0</v>
          </cell>
          <cell r="L252">
            <v>0</v>
          </cell>
          <cell r="M252">
            <v>0</v>
          </cell>
          <cell r="N252">
            <v>0</v>
          </cell>
          <cell r="R252">
            <v>2.2261719524498105</v>
          </cell>
          <cell r="S252">
            <v>4.736536069042141</v>
          </cell>
          <cell r="V252">
            <v>764232</v>
          </cell>
          <cell r="W252">
            <v>855393</v>
          </cell>
          <cell r="X252">
            <v>0</v>
          </cell>
          <cell r="Y252">
            <v>0</v>
          </cell>
          <cell r="Z252">
            <v>0</v>
          </cell>
          <cell r="AA252">
            <v>0</v>
          </cell>
          <cell r="AB252">
            <v>0</v>
          </cell>
          <cell r="AC252">
            <v>0</v>
          </cell>
          <cell r="AD252">
            <v>0</v>
          </cell>
          <cell r="AE252">
            <v>0</v>
          </cell>
          <cell r="AG252">
            <v>0</v>
          </cell>
          <cell r="AK252">
            <v>91161</v>
          </cell>
          <cell r="AL252">
            <v>11.928445812266443</v>
          </cell>
          <cell r="AM252">
            <v>7.1919097432243015</v>
          </cell>
          <cell r="AO252">
            <v>181090.02734387515</v>
          </cell>
          <cell r="AP252">
            <v>135184</v>
          </cell>
          <cell r="AQ252">
            <v>0</v>
          </cell>
          <cell r="AR252">
            <v>0</v>
          </cell>
          <cell r="AS252">
            <v>0</v>
          </cell>
          <cell r="AT252">
            <v>0</v>
          </cell>
          <cell r="AU252">
            <v>0</v>
          </cell>
          <cell r="AV252">
            <v>0</v>
          </cell>
          <cell r="AW252">
            <v>0</v>
          </cell>
          <cell r="AX252">
            <v>0</v>
          </cell>
          <cell r="AZ252">
            <v>0</v>
          </cell>
          <cell r="BD252">
            <v>-45906.027343875146</v>
          </cell>
          <cell r="BE252">
            <v>-25.349837325223522</v>
          </cell>
          <cell r="BH252">
            <v>583141.97265612485</v>
          </cell>
          <cell r="BI252">
            <v>720209</v>
          </cell>
          <cell r="BJ252">
            <v>0</v>
          </cell>
          <cell r="BK252">
            <v>0</v>
          </cell>
          <cell r="BL252">
            <v>0</v>
          </cell>
          <cell r="BM252">
            <v>0</v>
          </cell>
          <cell r="BN252">
            <v>0</v>
          </cell>
          <cell r="BO252">
            <v>0</v>
          </cell>
          <cell r="BP252">
            <v>0</v>
          </cell>
          <cell r="BQ252">
            <v>0</v>
          </cell>
          <cell r="BR252">
            <v>0</v>
          </cell>
          <cell r="BS252">
            <v>0</v>
          </cell>
          <cell r="BT252">
            <v>0</v>
          </cell>
          <cell r="BU252">
            <v>0</v>
          </cell>
          <cell r="BW252">
            <v>137067.02734387515</v>
          </cell>
          <cell r="BX252">
            <v>23.504915401571115</v>
          </cell>
          <cell r="BZ252">
            <v>-243</v>
          </cell>
        </row>
        <row r="253">
          <cell r="A253">
            <v>244</v>
          </cell>
          <cell r="B253" t="str">
            <v>RANDOLPH</v>
          </cell>
          <cell r="C253">
            <v>432</v>
          </cell>
          <cell r="D253">
            <v>441.5940527372631</v>
          </cell>
          <cell r="E253">
            <v>0</v>
          </cell>
          <cell r="F253">
            <v>0</v>
          </cell>
          <cell r="G253">
            <v>0</v>
          </cell>
          <cell r="H253">
            <v>0</v>
          </cell>
          <cell r="I253">
            <v>0</v>
          </cell>
          <cell r="J253">
            <v>0</v>
          </cell>
          <cell r="K253">
            <v>0</v>
          </cell>
          <cell r="L253">
            <v>0</v>
          </cell>
          <cell r="M253">
            <v>0</v>
          </cell>
          <cell r="N253">
            <v>0</v>
          </cell>
          <cell r="R253">
            <v>9.5940527372630982</v>
          </cell>
          <cell r="S253">
            <v>2.2208455410331229</v>
          </cell>
          <cell r="V253">
            <v>5568091</v>
          </cell>
          <cell r="W253">
            <v>5890998.8690519128</v>
          </cell>
          <cell r="X253">
            <v>0</v>
          </cell>
          <cell r="Y253">
            <v>0</v>
          </cell>
          <cell r="Z253">
            <v>0</v>
          </cell>
          <cell r="AA253">
            <v>0</v>
          </cell>
          <cell r="AB253">
            <v>0</v>
          </cell>
          <cell r="AC253">
            <v>0</v>
          </cell>
          <cell r="AD253">
            <v>0</v>
          </cell>
          <cell r="AE253">
            <v>0</v>
          </cell>
          <cell r="AG253">
            <v>0</v>
          </cell>
          <cell r="AK253">
            <v>322907.8690519128</v>
          </cell>
          <cell r="AL253">
            <v>5.7992563169659617</v>
          </cell>
          <cell r="AM253">
            <v>3.5784107759328387</v>
          </cell>
          <cell r="AO253">
            <v>443638.4</v>
          </cell>
          <cell r="AP253">
            <v>688182.27354788291</v>
          </cell>
          <cell r="AQ253">
            <v>0</v>
          </cell>
          <cell r="AR253">
            <v>0</v>
          </cell>
          <cell r="AS253">
            <v>0</v>
          </cell>
          <cell r="AT253">
            <v>0</v>
          </cell>
          <cell r="AU253">
            <v>0</v>
          </cell>
          <cell r="AV253">
            <v>0</v>
          </cell>
          <cell r="AW253">
            <v>0</v>
          </cell>
          <cell r="AX253">
            <v>0</v>
          </cell>
          <cell r="AZ253">
            <v>0</v>
          </cell>
          <cell r="BD253">
            <v>244543.87354788289</v>
          </cell>
          <cell r="BE253">
            <v>55.122341426685082</v>
          </cell>
          <cell r="BH253">
            <v>5124452.5999999996</v>
          </cell>
          <cell r="BI253">
            <v>5202816.5955040297</v>
          </cell>
          <cell r="BJ253">
            <v>0</v>
          </cell>
          <cell r="BK253">
            <v>0</v>
          </cell>
          <cell r="BL253">
            <v>0</v>
          </cell>
          <cell r="BM253">
            <v>0</v>
          </cell>
          <cell r="BN253">
            <v>0</v>
          </cell>
          <cell r="BO253">
            <v>0</v>
          </cell>
          <cell r="BP253">
            <v>0</v>
          </cell>
          <cell r="BQ253">
            <v>0</v>
          </cell>
          <cell r="BR253">
            <v>0</v>
          </cell>
          <cell r="BS253">
            <v>0</v>
          </cell>
          <cell r="BT253">
            <v>0</v>
          </cell>
          <cell r="BU253">
            <v>0</v>
          </cell>
          <cell r="BW253">
            <v>78363.995504030026</v>
          </cell>
          <cell r="BX253">
            <v>1.52921690609511</v>
          </cell>
          <cell r="BZ253">
            <v>-244</v>
          </cell>
        </row>
        <row r="254">
          <cell r="A254">
            <v>245</v>
          </cell>
          <cell r="B254" t="str">
            <v>RAYNHAM</v>
          </cell>
          <cell r="C254">
            <v>0</v>
          </cell>
          <cell r="D254">
            <v>0</v>
          </cell>
          <cell r="E254">
            <v>0</v>
          </cell>
          <cell r="F254">
            <v>0</v>
          </cell>
          <cell r="G254">
            <v>0</v>
          </cell>
          <cell r="H254">
            <v>0</v>
          </cell>
          <cell r="I254">
            <v>0</v>
          </cell>
          <cell r="J254">
            <v>0</v>
          </cell>
          <cell r="K254">
            <v>0</v>
          </cell>
          <cell r="L254">
            <v>0</v>
          </cell>
          <cell r="M254">
            <v>0</v>
          </cell>
          <cell r="N254">
            <v>0</v>
          </cell>
          <cell r="R254">
            <v>0</v>
          </cell>
          <cell r="S254" t="str">
            <v>--</v>
          </cell>
          <cell r="V254">
            <v>0</v>
          </cell>
          <cell r="W254">
            <v>0</v>
          </cell>
          <cell r="X254">
            <v>0</v>
          </cell>
          <cell r="Y254">
            <v>0</v>
          </cell>
          <cell r="Z254">
            <v>0</v>
          </cell>
          <cell r="AA254">
            <v>0</v>
          </cell>
          <cell r="AB254">
            <v>0</v>
          </cell>
          <cell r="AC254">
            <v>0</v>
          </cell>
          <cell r="AD254">
            <v>0</v>
          </cell>
          <cell r="AE254">
            <v>0</v>
          </cell>
          <cell r="AG254">
            <v>0</v>
          </cell>
          <cell r="AK254">
            <v>0</v>
          </cell>
          <cell r="AL254" t="str">
            <v>--</v>
          </cell>
          <cell r="AM254" t="str">
            <v>--</v>
          </cell>
          <cell r="AO254">
            <v>0</v>
          </cell>
          <cell r="AP254">
            <v>0</v>
          </cell>
          <cell r="AQ254">
            <v>0</v>
          </cell>
          <cell r="AR254">
            <v>0</v>
          </cell>
          <cell r="AS254">
            <v>0</v>
          </cell>
          <cell r="AT254">
            <v>0</v>
          </cell>
          <cell r="AU254">
            <v>0</v>
          </cell>
          <cell r="AV254">
            <v>0</v>
          </cell>
          <cell r="AW254">
            <v>0</v>
          </cell>
          <cell r="AX254">
            <v>0</v>
          </cell>
          <cell r="AZ254">
            <v>0</v>
          </cell>
          <cell r="BD254">
            <v>0</v>
          </cell>
          <cell r="BE254" t="str">
            <v>--</v>
          </cell>
          <cell r="BH254">
            <v>0</v>
          </cell>
          <cell r="BI254">
            <v>0</v>
          </cell>
          <cell r="BJ254">
            <v>0</v>
          </cell>
          <cell r="BK254">
            <v>0</v>
          </cell>
          <cell r="BL254">
            <v>0</v>
          </cell>
          <cell r="BM254">
            <v>0</v>
          </cell>
          <cell r="BN254">
            <v>0</v>
          </cell>
          <cell r="BO254">
            <v>0</v>
          </cell>
          <cell r="BP254">
            <v>0</v>
          </cell>
          <cell r="BQ254">
            <v>0</v>
          </cell>
          <cell r="BR254">
            <v>0</v>
          </cell>
          <cell r="BS254">
            <v>0</v>
          </cell>
          <cell r="BT254">
            <v>0</v>
          </cell>
          <cell r="BU254">
            <v>0</v>
          </cell>
          <cell r="BW254">
            <v>0</v>
          </cell>
          <cell r="BX254" t="str">
            <v>--</v>
          </cell>
          <cell r="BZ254">
            <v>-245</v>
          </cell>
        </row>
        <row r="255">
          <cell r="A255">
            <v>246</v>
          </cell>
          <cell r="B255" t="str">
            <v>READING</v>
          </cell>
          <cell r="C255">
            <v>2</v>
          </cell>
          <cell r="D255">
            <v>2.0570528056054282</v>
          </cell>
          <cell r="E255">
            <v>0</v>
          </cell>
          <cell r="F255">
            <v>0</v>
          </cell>
          <cell r="G255">
            <v>0</v>
          </cell>
          <cell r="H255">
            <v>0</v>
          </cell>
          <cell r="I255">
            <v>0</v>
          </cell>
          <cell r="J255">
            <v>0</v>
          </cell>
          <cell r="K255">
            <v>0</v>
          </cell>
          <cell r="L255">
            <v>0</v>
          </cell>
          <cell r="M255">
            <v>0</v>
          </cell>
          <cell r="N255">
            <v>0</v>
          </cell>
          <cell r="R255">
            <v>5.7052805605428247E-2</v>
          </cell>
          <cell r="S255">
            <v>2.8526402802714124</v>
          </cell>
          <cell r="V255">
            <v>32642</v>
          </cell>
          <cell r="W255">
            <v>34697</v>
          </cell>
          <cell r="X255">
            <v>0</v>
          </cell>
          <cell r="Y255">
            <v>0</v>
          </cell>
          <cell r="Z255">
            <v>0</v>
          </cell>
          <cell r="AA255">
            <v>0</v>
          </cell>
          <cell r="AB255">
            <v>0</v>
          </cell>
          <cell r="AC255">
            <v>0</v>
          </cell>
          <cell r="AD255">
            <v>0</v>
          </cell>
          <cell r="AE255">
            <v>0</v>
          </cell>
          <cell r="AG255">
            <v>0</v>
          </cell>
          <cell r="AK255">
            <v>2055</v>
          </cell>
          <cell r="AL255">
            <v>6.2955701243796236</v>
          </cell>
          <cell r="AM255">
            <v>3.4429298441082112</v>
          </cell>
          <cell r="AO255">
            <v>14329.107453054043</v>
          </cell>
          <cell r="AP255">
            <v>3915</v>
          </cell>
          <cell r="AQ255">
            <v>0</v>
          </cell>
          <cell r="AR255">
            <v>0</v>
          </cell>
          <cell r="AS255">
            <v>0</v>
          </cell>
          <cell r="AT255">
            <v>0</v>
          </cell>
          <cell r="AU255">
            <v>0</v>
          </cell>
          <cell r="AV255">
            <v>0</v>
          </cell>
          <cell r="AW255">
            <v>0</v>
          </cell>
          <cell r="AX255">
            <v>0</v>
          </cell>
          <cell r="AZ255">
            <v>0</v>
          </cell>
          <cell r="BD255">
            <v>-10414.107453054043</v>
          </cell>
          <cell r="BE255">
            <v>-72.677991195009326</v>
          </cell>
          <cell r="BH255">
            <v>18312.892546945957</v>
          </cell>
          <cell r="BI255">
            <v>30782</v>
          </cell>
          <cell r="BJ255">
            <v>0</v>
          </cell>
          <cell r="BK255">
            <v>0</v>
          </cell>
          <cell r="BL255">
            <v>0</v>
          </cell>
          <cell r="BM255">
            <v>0</v>
          </cell>
          <cell r="BN255">
            <v>0</v>
          </cell>
          <cell r="BO255">
            <v>0</v>
          </cell>
          <cell r="BP255">
            <v>0</v>
          </cell>
          <cell r="BQ255">
            <v>0</v>
          </cell>
          <cell r="BR255">
            <v>0</v>
          </cell>
          <cell r="BS255">
            <v>0</v>
          </cell>
          <cell r="BT255">
            <v>0</v>
          </cell>
          <cell r="BU255">
            <v>0</v>
          </cell>
          <cell r="BW255">
            <v>12469.107453054043</v>
          </cell>
          <cell r="BX255">
            <v>68.089229601980691</v>
          </cell>
          <cell r="BZ255">
            <v>-246</v>
          </cell>
        </row>
        <row r="256">
          <cell r="A256">
            <v>247</v>
          </cell>
          <cell r="B256" t="str">
            <v>REHOBOTH</v>
          </cell>
          <cell r="C256">
            <v>0</v>
          </cell>
          <cell r="D256">
            <v>0</v>
          </cell>
          <cell r="E256">
            <v>0</v>
          </cell>
          <cell r="F256">
            <v>0</v>
          </cell>
          <cell r="G256">
            <v>0</v>
          </cell>
          <cell r="H256">
            <v>0</v>
          </cell>
          <cell r="I256">
            <v>0</v>
          </cell>
          <cell r="J256">
            <v>0</v>
          </cell>
          <cell r="K256">
            <v>0</v>
          </cell>
          <cell r="L256">
            <v>0</v>
          </cell>
          <cell r="M256">
            <v>0</v>
          </cell>
          <cell r="N256">
            <v>0</v>
          </cell>
          <cell r="R256">
            <v>0</v>
          </cell>
          <cell r="S256" t="str">
            <v>--</v>
          </cell>
          <cell r="V256">
            <v>0</v>
          </cell>
          <cell r="W256">
            <v>0</v>
          </cell>
          <cell r="X256">
            <v>0</v>
          </cell>
          <cell r="Y256">
            <v>0</v>
          </cell>
          <cell r="Z256">
            <v>0</v>
          </cell>
          <cell r="AA256">
            <v>0</v>
          </cell>
          <cell r="AB256">
            <v>0</v>
          </cell>
          <cell r="AC256">
            <v>0</v>
          </cell>
          <cell r="AD256">
            <v>0</v>
          </cell>
          <cell r="AE256">
            <v>0</v>
          </cell>
          <cell r="AG256">
            <v>0</v>
          </cell>
          <cell r="AK256">
            <v>0</v>
          </cell>
          <cell r="AL256" t="str">
            <v>--</v>
          </cell>
          <cell r="AM256" t="str">
            <v>--</v>
          </cell>
          <cell r="AO256">
            <v>0</v>
          </cell>
          <cell r="AP256">
            <v>0</v>
          </cell>
          <cell r="AQ256">
            <v>0</v>
          </cell>
          <cell r="AR256">
            <v>0</v>
          </cell>
          <cell r="AS256">
            <v>0</v>
          </cell>
          <cell r="AT256">
            <v>0</v>
          </cell>
          <cell r="AU256">
            <v>0</v>
          </cell>
          <cell r="AV256">
            <v>0</v>
          </cell>
          <cell r="AW256">
            <v>0</v>
          </cell>
          <cell r="AX256">
            <v>0</v>
          </cell>
          <cell r="AZ256">
            <v>0</v>
          </cell>
          <cell r="BD256">
            <v>0</v>
          </cell>
          <cell r="BE256" t="str">
            <v>--</v>
          </cell>
          <cell r="BH256">
            <v>0</v>
          </cell>
          <cell r="BI256">
            <v>0</v>
          </cell>
          <cell r="BJ256">
            <v>0</v>
          </cell>
          <cell r="BK256">
            <v>0</v>
          </cell>
          <cell r="BL256">
            <v>0</v>
          </cell>
          <cell r="BM256">
            <v>0</v>
          </cell>
          <cell r="BN256">
            <v>0</v>
          </cell>
          <cell r="BO256">
            <v>0</v>
          </cell>
          <cell r="BP256">
            <v>0</v>
          </cell>
          <cell r="BQ256">
            <v>0</v>
          </cell>
          <cell r="BR256">
            <v>0</v>
          </cell>
          <cell r="BS256">
            <v>0</v>
          </cell>
          <cell r="BT256">
            <v>0</v>
          </cell>
          <cell r="BU256">
            <v>0</v>
          </cell>
          <cell r="BW256">
            <v>0</v>
          </cell>
          <cell r="BX256" t="str">
            <v>--</v>
          </cell>
          <cell r="BZ256">
            <v>-247</v>
          </cell>
        </row>
        <row r="257">
          <cell r="A257">
            <v>248</v>
          </cell>
          <cell r="B257" t="str">
            <v>REVERE</v>
          </cell>
          <cell r="C257">
            <v>524</v>
          </cell>
          <cell r="D257">
            <v>547.29122806402256</v>
          </cell>
          <cell r="E257">
            <v>0</v>
          </cell>
          <cell r="F257">
            <v>0</v>
          </cell>
          <cell r="G257">
            <v>0</v>
          </cell>
          <cell r="H257">
            <v>0</v>
          </cell>
          <cell r="I257">
            <v>0</v>
          </cell>
          <cell r="J257">
            <v>0</v>
          </cell>
          <cell r="K257">
            <v>0</v>
          </cell>
          <cell r="L257">
            <v>0</v>
          </cell>
          <cell r="M257">
            <v>0</v>
          </cell>
          <cell r="N257">
            <v>0</v>
          </cell>
          <cell r="R257">
            <v>23.291228064022562</v>
          </cell>
          <cell r="S257">
            <v>4.4448908519127084</v>
          </cell>
          <cell r="V257">
            <v>8554241</v>
          </cell>
          <cell r="W257">
            <v>9511760</v>
          </cell>
          <cell r="X257">
            <v>0</v>
          </cell>
          <cell r="Y257">
            <v>0</v>
          </cell>
          <cell r="Z257">
            <v>0</v>
          </cell>
          <cell r="AA257">
            <v>0</v>
          </cell>
          <cell r="AB257">
            <v>0</v>
          </cell>
          <cell r="AC257">
            <v>0</v>
          </cell>
          <cell r="AD257">
            <v>0</v>
          </cell>
          <cell r="AE257">
            <v>0</v>
          </cell>
          <cell r="AG257">
            <v>0</v>
          </cell>
          <cell r="AK257">
            <v>957519</v>
          </cell>
          <cell r="AL257">
            <v>11.193500393547474</v>
          </cell>
          <cell r="AM257">
            <v>6.7486095416347656</v>
          </cell>
          <cell r="AO257">
            <v>2251144.5319597754</v>
          </cell>
          <cell r="AP257">
            <v>2181646.7599139502</v>
          </cell>
          <cell r="AQ257">
            <v>0</v>
          </cell>
          <cell r="AR257">
            <v>0</v>
          </cell>
          <cell r="AS257">
            <v>0</v>
          </cell>
          <cell r="AT257">
            <v>0</v>
          </cell>
          <cell r="AU257">
            <v>0</v>
          </cell>
          <cell r="AV257">
            <v>0</v>
          </cell>
          <cell r="AW257">
            <v>0</v>
          </cell>
          <cell r="AX257">
            <v>0</v>
          </cell>
          <cell r="AZ257">
            <v>0</v>
          </cell>
          <cell r="BD257">
            <v>-69497.772045825142</v>
          </cell>
          <cell r="BE257">
            <v>-3.0872194592198254</v>
          </cell>
          <cell r="BH257">
            <v>6303096.4680402242</v>
          </cell>
          <cell r="BI257">
            <v>7330113.2400860498</v>
          </cell>
          <cell r="BJ257">
            <v>0</v>
          </cell>
          <cell r="BK257">
            <v>0</v>
          </cell>
          <cell r="BL257">
            <v>0</v>
          </cell>
          <cell r="BM257">
            <v>0</v>
          </cell>
          <cell r="BN257">
            <v>0</v>
          </cell>
          <cell r="BO257">
            <v>0</v>
          </cell>
          <cell r="BP257">
            <v>0</v>
          </cell>
          <cell r="BQ257">
            <v>0</v>
          </cell>
          <cell r="BR257">
            <v>0</v>
          </cell>
          <cell r="BS257">
            <v>0</v>
          </cell>
          <cell r="BT257">
            <v>0</v>
          </cell>
          <cell r="BU257">
            <v>0</v>
          </cell>
          <cell r="BW257">
            <v>1027016.7720458256</v>
          </cell>
          <cell r="BX257">
            <v>16.293845053035483</v>
          </cell>
          <cell r="BZ257">
            <v>-248</v>
          </cell>
        </row>
        <row r="258">
          <cell r="A258">
            <v>249</v>
          </cell>
          <cell r="B258" t="str">
            <v>RICHMOND</v>
          </cell>
          <cell r="C258">
            <v>0</v>
          </cell>
          <cell r="D258">
            <v>0</v>
          </cell>
          <cell r="E258">
            <v>0</v>
          </cell>
          <cell r="F258">
            <v>0</v>
          </cell>
          <cell r="G258">
            <v>0</v>
          </cell>
          <cell r="H258">
            <v>0</v>
          </cell>
          <cell r="I258">
            <v>0</v>
          </cell>
          <cell r="J258">
            <v>0</v>
          </cell>
          <cell r="K258">
            <v>0</v>
          </cell>
          <cell r="L258">
            <v>0</v>
          </cell>
          <cell r="M258">
            <v>0</v>
          </cell>
          <cell r="N258">
            <v>0</v>
          </cell>
          <cell r="R258">
            <v>0</v>
          </cell>
          <cell r="S258" t="str">
            <v>--</v>
          </cell>
          <cell r="V258">
            <v>0</v>
          </cell>
          <cell r="W258">
            <v>0</v>
          </cell>
          <cell r="X258">
            <v>0</v>
          </cell>
          <cell r="Y258">
            <v>0</v>
          </cell>
          <cell r="Z258">
            <v>0</v>
          </cell>
          <cell r="AA258">
            <v>0</v>
          </cell>
          <cell r="AB258">
            <v>0</v>
          </cell>
          <cell r="AC258">
            <v>0</v>
          </cell>
          <cell r="AD258">
            <v>0</v>
          </cell>
          <cell r="AE258">
            <v>0</v>
          </cell>
          <cell r="AG258">
            <v>0</v>
          </cell>
          <cell r="AK258">
            <v>0</v>
          </cell>
          <cell r="AL258" t="str">
            <v>--</v>
          </cell>
          <cell r="AM258" t="str">
            <v>--</v>
          </cell>
          <cell r="AO258">
            <v>0</v>
          </cell>
          <cell r="AP258">
            <v>0</v>
          </cell>
          <cell r="AQ258">
            <v>0</v>
          </cell>
          <cell r="AR258">
            <v>0</v>
          </cell>
          <cell r="AS258">
            <v>0</v>
          </cell>
          <cell r="AT258">
            <v>0</v>
          </cell>
          <cell r="AU258">
            <v>0</v>
          </cell>
          <cell r="AV258">
            <v>0</v>
          </cell>
          <cell r="AW258">
            <v>0</v>
          </cell>
          <cell r="AX258">
            <v>0</v>
          </cell>
          <cell r="AZ258">
            <v>0</v>
          </cell>
          <cell r="BD258">
            <v>0</v>
          </cell>
          <cell r="BE258" t="str">
            <v>--</v>
          </cell>
          <cell r="BH258">
            <v>0</v>
          </cell>
          <cell r="BI258">
            <v>0</v>
          </cell>
          <cell r="BJ258">
            <v>0</v>
          </cell>
          <cell r="BK258">
            <v>0</v>
          </cell>
          <cell r="BL258">
            <v>0</v>
          </cell>
          <cell r="BM258">
            <v>0</v>
          </cell>
          <cell r="BN258">
            <v>0</v>
          </cell>
          <cell r="BO258">
            <v>0</v>
          </cell>
          <cell r="BP258">
            <v>0</v>
          </cell>
          <cell r="BQ258">
            <v>0</v>
          </cell>
          <cell r="BR258">
            <v>0</v>
          </cell>
          <cell r="BS258">
            <v>0</v>
          </cell>
          <cell r="BT258">
            <v>0</v>
          </cell>
          <cell r="BU258">
            <v>0</v>
          </cell>
          <cell r="BW258">
            <v>0</v>
          </cell>
          <cell r="BX258" t="str">
            <v>--</v>
          </cell>
          <cell r="BZ258">
            <v>-249</v>
          </cell>
        </row>
        <row r="259">
          <cell r="A259">
            <v>250</v>
          </cell>
          <cell r="B259" t="str">
            <v>ROCHESTER</v>
          </cell>
          <cell r="C259">
            <v>1</v>
          </cell>
          <cell r="D259">
            <v>1.0687022900763359</v>
          </cell>
          <cell r="E259">
            <v>0</v>
          </cell>
          <cell r="F259">
            <v>0</v>
          </cell>
          <cell r="G259">
            <v>0</v>
          </cell>
          <cell r="H259">
            <v>0</v>
          </cell>
          <cell r="I259">
            <v>0</v>
          </cell>
          <cell r="J259">
            <v>0</v>
          </cell>
          <cell r="K259">
            <v>0</v>
          </cell>
          <cell r="L259">
            <v>0</v>
          </cell>
          <cell r="M259">
            <v>0</v>
          </cell>
          <cell r="N259">
            <v>0</v>
          </cell>
          <cell r="R259">
            <v>6.8702290076335881E-2</v>
          </cell>
          <cell r="S259">
            <v>6.8702290076335881</v>
          </cell>
          <cell r="V259">
            <v>14749</v>
          </cell>
          <cell r="W259">
            <v>21502</v>
          </cell>
          <cell r="X259">
            <v>0</v>
          </cell>
          <cell r="Y259">
            <v>0</v>
          </cell>
          <cell r="Z259">
            <v>0</v>
          </cell>
          <cell r="AA259">
            <v>0</v>
          </cell>
          <cell r="AB259">
            <v>0</v>
          </cell>
          <cell r="AC259">
            <v>0</v>
          </cell>
          <cell r="AD259">
            <v>0</v>
          </cell>
          <cell r="AE259">
            <v>0</v>
          </cell>
          <cell r="AG259">
            <v>0</v>
          </cell>
          <cell r="AK259">
            <v>6753</v>
          </cell>
          <cell r="AL259">
            <v>45.786154993558895</v>
          </cell>
          <cell r="AM259">
            <v>38.915925985925305</v>
          </cell>
          <cell r="AO259">
            <v>14749</v>
          </cell>
          <cell r="AP259">
            <v>15613.041936979316</v>
          </cell>
          <cell r="AQ259">
            <v>0</v>
          </cell>
          <cell r="AR259">
            <v>0</v>
          </cell>
          <cell r="AS259">
            <v>0</v>
          </cell>
          <cell r="AT259">
            <v>0</v>
          </cell>
          <cell r="AU259">
            <v>0</v>
          </cell>
          <cell r="AV259">
            <v>0</v>
          </cell>
          <cell r="AW259">
            <v>0</v>
          </cell>
          <cell r="AX259">
            <v>0</v>
          </cell>
          <cell r="AZ259">
            <v>0</v>
          </cell>
          <cell r="BD259">
            <v>864.04193697931623</v>
          </cell>
          <cell r="BE259">
            <v>5.8583086106130278</v>
          </cell>
          <cell r="BH259">
            <v>0</v>
          </cell>
          <cell r="BI259">
            <v>5888.9580630206838</v>
          </cell>
          <cell r="BJ259">
            <v>0</v>
          </cell>
          <cell r="BK259">
            <v>0</v>
          </cell>
          <cell r="BL259">
            <v>0</v>
          </cell>
          <cell r="BM259">
            <v>0</v>
          </cell>
          <cell r="BN259">
            <v>0</v>
          </cell>
          <cell r="BO259">
            <v>0</v>
          </cell>
          <cell r="BP259">
            <v>0</v>
          </cell>
          <cell r="BQ259">
            <v>0</v>
          </cell>
          <cell r="BR259">
            <v>0</v>
          </cell>
          <cell r="BS259">
            <v>0</v>
          </cell>
          <cell r="BT259">
            <v>0</v>
          </cell>
          <cell r="BU259">
            <v>0</v>
          </cell>
          <cell r="BW259">
            <v>5888.9580630206838</v>
          </cell>
          <cell r="BX259" t="e">
            <v>#DIV/0!</v>
          </cell>
          <cell r="BZ259">
            <v>-250</v>
          </cell>
        </row>
        <row r="260">
          <cell r="A260">
            <v>251</v>
          </cell>
          <cell r="B260" t="str">
            <v>ROCKLAND</v>
          </cell>
          <cell r="C260">
            <v>111</v>
          </cell>
          <cell r="D260">
            <v>113.79942299331897</v>
          </cell>
          <cell r="E260">
            <v>0</v>
          </cell>
          <cell r="F260">
            <v>0</v>
          </cell>
          <cell r="G260">
            <v>0</v>
          </cell>
          <cell r="H260">
            <v>0</v>
          </cell>
          <cell r="I260">
            <v>0</v>
          </cell>
          <cell r="J260">
            <v>0</v>
          </cell>
          <cell r="K260">
            <v>0</v>
          </cell>
          <cell r="L260">
            <v>0</v>
          </cell>
          <cell r="M260">
            <v>0</v>
          </cell>
          <cell r="N260">
            <v>0</v>
          </cell>
          <cell r="R260">
            <v>2.79942299331897</v>
          </cell>
          <cell r="S260">
            <v>2.5220026966837672</v>
          </cell>
          <cell r="V260">
            <v>1748881</v>
          </cell>
          <cell r="W260">
            <v>1992654</v>
          </cell>
          <cell r="X260">
            <v>0</v>
          </cell>
          <cell r="Y260">
            <v>0</v>
          </cell>
          <cell r="Z260">
            <v>0</v>
          </cell>
          <cell r="AA260">
            <v>0</v>
          </cell>
          <cell r="AB260">
            <v>0</v>
          </cell>
          <cell r="AC260">
            <v>0</v>
          </cell>
          <cell r="AD260">
            <v>0</v>
          </cell>
          <cell r="AE260">
            <v>0</v>
          </cell>
          <cell r="AG260">
            <v>0</v>
          </cell>
          <cell r="AK260">
            <v>243773</v>
          </cell>
          <cell r="AL260">
            <v>13.938798580349388</v>
          </cell>
          <cell r="AM260">
            <v>11.416795883665621</v>
          </cell>
          <cell r="AO260">
            <v>393362.62429312465</v>
          </cell>
          <cell r="AP260">
            <v>513782.04838222108</v>
          </cell>
          <cell r="AQ260">
            <v>0</v>
          </cell>
          <cell r="AR260">
            <v>0</v>
          </cell>
          <cell r="AS260">
            <v>0</v>
          </cell>
          <cell r="AT260">
            <v>0</v>
          </cell>
          <cell r="AU260">
            <v>0</v>
          </cell>
          <cell r="AV260">
            <v>0</v>
          </cell>
          <cell r="AW260">
            <v>0</v>
          </cell>
          <cell r="AX260">
            <v>0</v>
          </cell>
          <cell r="AZ260">
            <v>0</v>
          </cell>
          <cell r="BD260">
            <v>120419.42408909643</v>
          </cell>
          <cell r="BE260">
            <v>30.612828126589541</v>
          </cell>
          <cell r="BH260">
            <v>1355518.3757068752</v>
          </cell>
          <cell r="BI260">
            <v>1478871.951617779</v>
          </cell>
          <cell r="BJ260">
            <v>0</v>
          </cell>
          <cell r="BK260">
            <v>0</v>
          </cell>
          <cell r="BL260">
            <v>0</v>
          </cell>
          <cell r="BM260">
            <v>0</v>
          </cell>
          <cell r="BN260">
            <v>0</v>
          </cell>
          <cell r="BO260">
            <v>0</v>
          </cell>
          <cell r="BP260">
            <v>0</v>
          </cell>
          <cell r="BQ260">
            <v>0</v>
          </cell>
          <cell r="BR260">
            <v>0</v>
          </cell>
          <cell r="BS260">
            <v>0</v>
          </cell>
          <cell r="BT260">
            <v>0</v>
          </cell>
          <cell r="BU260">
            <v>0</v>
          </cell>
          <cell r="BW260">
            <v>123353.57591090375</v>
          </cell>
          <cell r="BX260">
            <v>9.1001035560714918</v>
          </cell>
          <cell r="BZ260">
            <v>-251</v>
          </cell>
        </row>
        <row r="261">
          <cell r="A261">
            <v>252</v>
          </cell>
          <cell r="B261" t="str">
            <v>ROCKPORT</v>
          </cell>
          <cell r="C261">
            <v>0</v>
          </cell>
          <cell r="D261">
            <v>0</v>
          </cell>
          <cell r="E261">
            <v>0</v>
          </cell>
          <cell r="F261">
            <v>0</v>
          </cell>
          <cell r="G261">
            <v>0</v>
          </cell>
          <cell r="H261">
            <v>0</v>
          </cell>
          <cell r="I261">
            <v>0</v>
          </cell>
          <cell r="J261">
            <v>0</v>
          </cell>
          <cell r="K261">
            <v>0</v>
          </cell>
          <cell r="L261">
            <v>0</v>
          </cell>
          <cell r="M261">
            <v>0</v>
          </cell>
          <cell r="N261">
            <v>0</v>
          </cell>
          <cell r="R261">
            <v>0</v>
          </cell>
          <cell r="S261" t="str">
            <v>--</v>
          </cell>
          <cell r="V261">
            <v>0</v>
          </cell>
          <cell r="W261">
            <v>0</v>
          </cell>
          <cell r="X261">
            <v>0</v>
          </cell>
          <cell r="Y261">
            <v>0</v>
          </cell>
          <cell r="Z261">
            <v>0</v>
          </cell>
          <cell r="AA261">
            <v>0</v>
          </cell>
          <cell r="AB261">
            <v>0</v>
          </cell>
          <cell r="AC261">
            <v>0</v>
          </cell>
          <cell r="AD261">
            <v>0</v>
          </cell>
          <cell r="AE261">
            <v>0</v>
          </cell>
          <cell r="AG261">
            <v>0</v>
          </cell>
          <cell r="AK261">
            <v>0</v>
          </cell>
          <cell r="AL261" t="str">
            <v>--</v>
          </cell>
          <cell r="AM261" t="str">
            <v>--</v>
          </cell>
          <cell r="AO261">
            <v>0</v>
          </cell>
          <cell r="AP261">
            <v>0</v>
          </cell>
          <cell r="AQ261">
            <v>0</v>
          </cell>
          <cell r="AR261">
            <v>0</v>
          </cell>
          <cell r="AS261">
            <v>0</v>
          </cell>
          <cell r="AT261">
            <v>0</v>
          </cell>
          <cell r="AU261">
            <v>0</v>
          </cell>
          <cell r="AV261">
            <v>0</v>
          </cell>
          <cell r="AW261">
            <v>0</v>
          </cell>
          <cell r="AX261">
            <v>0</v>
          </cell>
          <cell r="AZ261">
            <v>0</v>
          </cell>
          <cell r="BD261">
            <v>0</v>
          </cell>
          <cell r="BE261" t="str">
            <v>--</v>
          </cell>
          <cell r="BH261">
            <v>0</v>
          </cell>
          <cell r="BI261">
            <v>0</v>
          </cell>
          <cell r="BJ261">
            <v>0</v>
          </cell>
          <cell r="BK261">
            <v>0</v>
          </cell>
          <cell r="BL261">
            <v>0</v>
          </cell>
          <cell r="BM261">
            <v>0</v>
          </cell>
          <cell r="BN261">
            <v>0</v>
          </cell>
          <cell r="BO261">
            <v>0</v>
          </cell>
          <cell r="BP261">
            <v>0</v>
          </cell>
          <cell r="BQ261">
            <v>0</v>
          </cell>
          <cell r="BR261">
            <v>0</v>
          </cell>
          <cell r="BS261">
            <v>0</v>
          </cell>
          <cell r="BT261">
            <v>0</v>
          </cell>
          <cell r="BU261">
            <v>0</v>
          </cell>
          <cell r="BW261">
            <v>0</v>
          </cell>
          <cell r="BX261" t="str">
            <v>--</v>
          </cell>
          <cell r="BZ261">
            <v>-252</v>
          </cell>
        </row>
        <row r="262">
          <cell r="A262">
            <v>253</v>
          </cell>
          <cell r="B262" t="str">
            <v>ROWE</v>
          </cell>
          <cell r="C262">
            <v>1</v>
          </cell>
          <cell r="D262">
            <v>1.0091743119266054</v>
          </cell>
          <cell r="E262">
            <v>0</v>
          </cell>
          <cell r="F262">
            <v>0</v>
          </cell>
          <cell r="G262">
            <v>0</v>
          </cell>
          <cell r="H262">
            <v>0</v>
          </cell>
          <cell r="I262">
            <v>0</v>
          </cell>
          <cell r="J262">
            <v>0</v>
          </cell>
          <cell r="K262">
            <v>0</v>
          </cell>
          <cell r="L262">
            <v>0</v>
          </cell>
          <cell r="M262">
            <v>0</v>
          </cell>
          <cell r="N262">
            <v>0</v>
          </cell>
          <cell r="R262">
            <v>9.1743119266054496E-3</v>
          </cell>
          <cell r="S262">
            <v>0.91743119266054496</v>
          </cell>
          <cell r="V262">
            <v>32628</v>
          </cell>
          <cell r="W262">
            <v>34782</v>
          </cell>
          <cell r="X262">
            <v>0</v>
          </cell>
          <cell r="Y262">
            <v>0</v>
          </cell>
          <cell r="Z262">
            <v>0</v>
          </cell>
          <cell r="AA262">
            <v>0</v>
          </cell>
          <cell r="AB262">
            <v>0</v>
          </cell>
          <cell r="AC262">
            <v>0</v>
          </cell>
          <cell r="AD262">
            <v>0</v>
          </cell>
          <cell r="AE262">
            <v>0</v>
          </cell>
          <cell r="AG262">
            <v>0</v>
          </cell>
          <cell r="AK262">
            <v>2154</v>
          </cell>
          <cell r="AL262">
            <v>6.6016917984553114</v>
          </cell>
          <cell r="AM262">
            <v>5.6842606057947664</v>
          </cell>
          <cell r="AO262">
            <v>6869</v>
          </cell>
          <cell r="AP262">
            <v>6494.0440756081607</v>
          </cell>
          <cell r="AQ262">
            <v>0</v>
          </cell>
          <cell r="AR262">
            <v>0</v>
          </cell>
          <cell r="AS262">
            <v>0</v>
          </cell>
          <cell r="AT262">
            <v>0</v>
          </cell>
          <cell r="AU262">
            <v>0</v>
          </cell>
          <cell r="AV262">
            <v>0</v>
          </cell>
          <cell r="AW262">
            <v>0</v>
          </cell>
          <cell r="AX262">
            <v>0</v>
          </cell>
          <cell r="AZ262">
            <v>0</v>
          </cell>
          <cell r="BD262">
            <v>-374.95592439183929</v>
          </cell>
          <cell r="BE262">
            <v>-5.458668283474144</v>
          </cell>
          <cell r="BH262">
            <v>25759</v>
          </cell>
          <cell r="BI262">
            <v>28287.955924391841</v>
          </cell>
          <cell r="BJ262">
            <v>0</v>
          </cell>
          <cell r="BK262">
            <v>0</v>
          </cell>
          <cell r="BL262">
            <v>0</v>
          </cell>
          <cell r="BM262">
            <v>0</v>
          </cell>
          <cell r="BN262">
            <v>0</v>
          </cell>
          <cell r="BO262">
            <v>0</v>
          </cell>
          <cell r="BP262">
            <v>0</v>
          </cell>
          <cell r="BQ262">
            <v>0</v>
          </cell>
          <cell r="BR262">
            <v>0</v>
          </cell>
          <cell r="BS262">
            <v>0</v>
          </cell>
          <cell r="BT262">
            <v>0</v>
          </cell>
          <cell r="BU262">
            <v>0</v>
          </cell>
          <cell r="BW262">
            <v>2528.9559243918411</v>
          </cell>
          <cell r="BX262">
            <v>9.8177566069794775</v>
          </cell>
          <cell r="BZ262">
            <v>-253</v>
          </cell>
        </row>
        <row r="263">
          <cell r="A263">
            <v>254</v>
          </cell>
          <cell r="B263" t="str">
            <v>ROWLEY</v>
          </cell>
          <cell r="C263">
            <v>0</v>
          </cell>
          <cell r="D263">
            <v>0</v>
          </cell>
          <cell r="E263">
            <v>0</v>
          </cell>
          <cell r="F263">
            <v>0</v>
          </cell>
          <cell r="G263">
            <v>0</v>
          </cell>
          <cell r="H263">
            <v>0</v>
          </cell>
          <cell r="I263">
            <v>0</v>
          </cell>
          <cell r="J263">
            <v>0</v>
          </cell>
          <cell r="K263">
            <v>0</v>
          </cell>
          <cell r="L263">
            <v>0</v>
          </cell>
          <cell r="M263">
            <v>0</v>
          </cell>
          <cell r="N263">
            <v>0</v>
          </cell>
          <cell r="R263">
            <v>0</v>
          </cell>
          <cell r="S263" t="str">
            <v>--</v>
          </cell>
          <cell r="V263">
            <v>0</v>
          </cell>
          <cell r="W263">
            <v>0</v>
          </cell>
          <cell r="X263">
            <v>0</v>
          </cell>
          <cell r="Y263">
            <v>0</v>
          </cell>
          <cell r="Z263">
            <v>0</v>
          </cell>
          <cell r="AA263">
            <v>0</v>
          </cell>
          <cell r="AB263">
            <v>0</v>
          </cell>
          <cell r="AC263">
            <v>0</v>
          </cell>
          <cell r="AD263">
            <v>0</v>
          </cell>
          <cell r="AE263">
            <v>0</v>
          </cell>
          <cell r="AG263">
            <v>0</v>
          </cell>
          <cell r="AK263">
            <v>0</v>
          </cell>
          <cell r="AL263" t="str">
            <v>--</v>
          </cell>
          <cell r="AM263" t="str">
            <v>--</v>
          </cell>
          <cell r="AO263">
            <v>0</v>
          </cell>
          <cell r="AP263">
            <v>0</v>
          </cell>
          <cell r="AQ263">
            <v>0</v>
          </cell>
          <cell r="AR263">
            <v>0</v>
          </cell>
          <cell r="AS263">
            <v>0</v>
          </cell>
          <cell r="AT263">
            <v>0</v>
          </cell>
          <cell r="AU263">
            <v>0</v>
          </cell>
          <cell r="AV263">
            <v>0</v>
          </cell>
          <cell r="AW263">
            <v>0</v>
          </cell>
          <cell r="AX263">
            <v>0</v>
          </cell>
          <cell r="AZ263">
            <v>0</v>
          </cell>
          <cell r="BD263">
            <v>0</v>
          </cell>
          <cell r="BE263" t="str">
            <v>--</v>
          </cell>
          <cell r="BH263">
            <v>0</v>
          </cell>
          <cell r="BI263">
            <v>0</v>
          </cell>
          <cell r="BJ263">
            <v>0</v>
          </cell>
          <cell r="BK263">
            <v>0</v>
          </cell>
          <cell r="BL263">
            <v>0</v>
          </cell>
          <cell r="BM263">
            <v>0</v>
          </cell>
          <cell r="BN263">
            <v>0</v>
          </cell>
          <cell r="BO263">
            <v>0</v>
          </cell>
          <cell r="BP263">
            <v>0</v>
          </cell>
          <cell r="BQ263">
            <v>0</v>
          </cell>
          <cell r="BR263">
            <v>0</v>
          </cell>
          <cell r="BS263">
            <v>0</v>
          </cell>
          <cell r="BT263">
            <v>0</v>
          </cell>
          <cell r="BU263">
            <v>0</v>
          </cell>
          <cell r="BW263">
            <v>0</v>
          </cell>
          <cell r="BX263" t="str">
            <v>--</v>
          </cell>
          <cell r="BZ263">
            <v>-254</v>
          </cell>
        </row>
        <row r="264">
          <cell r="A264">
            <v>255</v>
          </cell>
          <cell r="B264" t="str">
            <v>ROYALSTON</v>
          </cell>
          <cell r="C264">
            <v>0</v>
          </cell>
          <cell r="D264">
            <v>0</v>
          </cell>
          <cell r="E264">
            <v>0</v>
          </cell>
          <cell r="F264">
            <v>0</v>
          </cell>
          <cell r="G264">
            <v>0</v>
          </cell>
          <cell r="H264">
            <v>0</v>
          </cell>
          <cell r="I264">
            <v>0</v>
          </cell>
          <cell r="J264">
            <v>0</v>
          </cell>
          <cell r="K264">
            <v>0</v>
          </cell>
          <cell r="L264">
            <v>0</v>
          </cell>
          <cell r="M264">
            <v>0</v>
          </cell>
          <cell r="N264">
            <v>0</v>
          </cell>
          <cell r="R264">
            <v>0</v>
          </cell>
          <cell r="S264" t="str">
            <v>--</v>
          </cell>
          <cell r="V264">
            <v>0</v>
          </cell>
          <cell r="W264">
            <v>0</v>
          </cell>
          <cell r="X264">
            <v>0</v>
          </cell>
          <cell r="Y264">
            <v>0</v>
          </cell>
          <cell r="Z264">
            <v>0</v>
          </cell>
          <cell r="AA264">
            <v>0</v>
          </cell>
          <cell r="AB264">
            <v>0</v>
          </cell>
          <cell r="AC264">
            <v>0</v>
          </cell>
          <cell r="AD264">
            <v>0</v>
          </cell>
          <cell r="AE264">
            <v>0</v>
          </cell>
          <cell r="AG264">
            <v>0</v>
          </cell>
          <cell r="AK264">
            <v>0</v>
          </cell>
          <cell r="AL264" t="str">
            <v>--</v>
          </cell>
          <cell r="AM264" t="str">
            <v>--</v>
          </cell>
          <cell r="AO264">
            <v>0</v>
          </cell>
          <cell r="AP264">
            <v>0</v>
          </cell>
          <cell r="AQ264">
            <v>0</v>
          </cell>
          <cell r="AR264">
            <v>0</v>
          </cell>
          <cell r="AS264">
            <v>0</v>
          </cell>
          <cell r="AT264">
            <v>0</v>
          </cell>
          <cell r="AU264">
            <v>0</v>
          </cell>
          <cell r="AV264">
            <v>0</v>
          </cell>
          <cell r="AW264">
            <v>0</v>
          </cell>
          <cell r="AX264">
            <v>0</v>
          </cell>
          <cell r="AZ264">
            <v>0</v>
          </cell>
          <cell r="BD264">
            <v>0</v>
          </cell>
          <cell r="BE264" t="str">
            <v>--</v>
          </cell>
          <cell r="BH264">
            <v>0</v>
          </cell>
          <cell r="BI264">
            <v>0</v>
          </cell>
          <cell r="BJ264">
            <v>0</v>
          </cell>
          <cell r="BK264">
            <v>0</v>
          </cell>
          <cell r="BL264">
            <v>0</v>
          </cell>
          <cell r="BM264">
            <v>0</v>
          </cell>
          <cell r="BN264">
            <v>0</v>
          </cell>
          <cell r="BO264">
            <v>0</v>
          </cell>
          <cell r="BP264">
            <v>0</v>
          </cell>
          <cell r="BQ264">
            <v>0</v>
          </cell>
          <cell r="BR264">
            <v>0</v>
          </cell>
          <cell r="BS264">
            <v>0</v>
          </cell>
          <cell r="BT264">
            <v>0</v>
          </cell>
          <cell r="BU264">
            <v>0</v>
          </cell>
          <cell r="BW264">
            <v>0</v>
          </cell>
          <cell r="BX264" t="str">
            <v>--</v>
          </cell>
          <cell r="BZ264">
            <v>-255</v>
          </cell>
        </row>
        <row r="265">
          <cell r="A265">
            <v>256</v>
          </cell>
          <cell r="B265" t="str">
            <v>RUSSELL</v>
          </cell>
          <cell r="C265">
            <v>0</v>
          </cell>
          <cell r="D265">
            <v>0</v>
          </cell>
          <cell r="E265">
            <v>0</v>
          </cell>
          <cell r="F265">
            <v>0</v>
          </cell>
          <cell r="G265">
            <v>0</v>
          </cell>
          <cell r="H265">
            <v>0</v>
          </cell>
          <cell r="I265">
            <v>0</v>
          </cell>
          <cell r="J265">
            <v>0</v>
          </cell>
          <cell r="K265">
            <v>0</v>
          </cell>
          <cell r="L265">
            <v>0</v>
          </cell>
          <cell r="M265">
            <v>0</v>
          </cell>
          <cell r="N265">
            <v>0</v>
          </cell>
          <cell r="R265">
            <v>0</v>
          </cell>
          <cell r="S265" t="str">
            <v>--</v>
          </cell>
          <cell r="V265">
            <v>0</v>
          </cell>
          <cell r="W265">
            <v>0</v>
          </cell>
          <cell r="X265">
            <v>0</v>
          </cell>
          <cell r="Y265">
            <v>0</v>
          </cell>
          <cell r="Z265">
            <v>0</v>
          </cell>
          <cell r="AA265">
            <v>0</v>
          </cell>
          <cell r="AB265">
            <v>0</v>
          </cell>
          <cell r="AC265">
            <v>0</v>
          </cell>
          <cell r="AD265">
            <v>0</v>
          </cell>
          <cell r="AE265">
            <v>0</v>
          </cell>
          <cell r="AG265">
            <v>0</v>
          </cell>
          <cell r="AK265">
            <v>0</v>
          </cell>
          <cell r="AL265" t="str">
            <v>--</v>
          </cell>
          <cell r="AM265" t="str">
            <v>--</v>
          </cell>
          <cell r="AO265">
            <v>0</v>
          </cell>
          <cell r="AP265">
            <v>0</v>
          </cell>
          <cell r="AQ265">
            <v>0</v>
          </cell>
          <cell r="AR265">
            <v>0</v>
          </cell>
          <cell r="AS265">
            <v>0</v>
          </cell>
          <cell r="AT265">
            <v>0</v>
          </cell>
          <cell r="AU265">
            <v>0</v>
          </cell>
          <cell r="AV265">
            <v>0</v>
          </cell>
          <cell r="AW265">
            <v>0</v>
          </cell>
          <cell r="AX265">
            <v>0</v>
          </cell>
          <cell r="AZ265">
            <v>0</v>
          </cell>
          <cell r="BD265">
            <v>0</v>
          </cell>
          <cell r="BE265" t="str">
            <v>--</v>
          </cell>
          <cell r="BH265">
            <v>0</v>
          </cell>
          <cell r="BI265">
            <v>0</v>
          </cell>
          <cell r="BJ265">
            <v>0</v>
          </cell>
          <cell r="BK265">
            <v>0</v>
          </cell>
          <cell r="BL265">
            <v>0</v>
          </cell>
          <cell r="BM265">
            <v>0</v>
          </cell>
          <cell r="BN265">
            <v>0</v>
          </cell>
          <cell r="BO265">
            <v>0</v>
          </cell>
          <cell r="BP265">
            <v>0</v>
          </cell>
          <cell r="BQ265">
            <v>0</v>
          </cell>
          <cell r="BR265">
            <v>0</v>
          </cell>
          <cell r="BS265">
            <v>0</v>
          </cell>
          <cell r="BT265">
            <v>0</v>
          </cell>
          <cell r="BU265">
            <v>0</v>
          </cell>
          <cell r="BW265">
            <v>0</v>
          </cell>
          <cell r="BX265" t="str">
            <v>--</v>
          </cell>
          <cell r="BZ265">
            <v>-256</v>
          </cell>
        </row>
        <row r="266">
          <cell r="A266">
            <v>257</v>
          </cell>
          <cell r="B266" t="str">
            <v>RUTLAND</v>
          </cell>
          <cell r="C266">
            <v>0</v>
          </cell>
          <cell r="D266">
            <v>0</v>
          </cell>
          <cell r="E266">
            <v>0</v>
          </cell>
          <cell r="F266">
            <v>0</v>
          </cell>
          <cell r="G266">
            <v>0</v>
          </cell>
          <cell r="H266">
            <v>0</v>
          </cell>
          <cell r="I266">
            <v>0</v>
          </cell>
          <cell r="J266">
            <v>0</v>
          </cell>
          <cell r="K266">
            <v>0</v>
          </cell>
          <cell r="L266">
            <v>0</v>
          </cell>
          <cell r="M266">
            <v>0</v>
          </cell>
          <cell r="N266">
            <v>0</v>
          </cell>
          <cell r="R266">
            <v>0</v>
          </cell>
          <cell r="S266" t="str">
            <v>--</v>
          </cell>
          <cell r="V266">
            <v>0</v>
          </cell>
          <cell r="W266">
            <v>0</v>
          </cell>
          <cell r="X266">
            <v>0</v>
          </cell>
          <cell r="Y266">
            <v>0</v>
          </cell>
          <cell r="Z266">
            <v>0</v>
          </cell>
          <cell r="AA266">
            <v>0</v>
          </cell>
          <cell r="AB266">
            <v>0</v>
          </cell>
          <cell r="AC266">
            <v>0</v>
          </cell>
          <cell r="AD266">
            <v>0</v>
          </cell>
          <cell r="AE266">
            <v>0</v>
          </cell>
          <cell r="AG266">
            <v>0</v>
          </cell>
          <cell r="AK266">
            <v>0</v>
          </cell>
          <cell r="AL266" t="str">
            <v>--</v>
          </cell>
          <cell r="AM266" t="str">
            <v>--</v>
          </cell>
          <cell r="AO266">
            <v>0</v>
          </cell>
          <cell r="AP266">
            <v>0</v>
          </cell>
          <cell r="AQ266">
            <v>0</v>
          </cell>
          <cell r="AR266">
            <v>0</v>
          </cell>
          <cell r="AS266">
            <v>0</v>
          </cell>
          <cell r="AT266">
            <v>0</v>
          </cell>
          <cell r="AU266">
            <v>0</v>
          </cell>
          <cell r="AV266">
            <v>0</v>
          </cell>
          <cell r="AW266">
            <v>0</v>
          </cell>
          <cell r="AX266">
            <v>0</v>
          </cell>
          <cell r="AZ266">
            <v>0</v>
          </cell>
          <cell r="BD266">
            <v>0</v>
          </cell>
          <cell r="BE266" t="str">
            <v>--</v>
          </cell>
          <cell r="BH266">
            <v>0</v>
          </cell>
          <cell r="BI266">
            <v>0</v>
          </cell>
          <cell r="BJ266">
            <v>0</v>
          </cell>
          <cell r="BK266">
            <v>0</v>
          </cell>
          <cell r="BL266">
            <v>0</v>
          </cell>
          <cell r="BM266">
            <v>0</v>
          </cell>
          <cell r="BN266">
            <v>0</v>
          </cell>
          <cell r="BO266">
            <v>0</v>
          </cell>
          <cell r="BP266">
            <v>0</v>
          </cell>
          <cell r="BQ266">
            <v>0</v>
          </cell>
          <cell r="BR266">
            <v>0</v>
          </cell>
          <cell r="BS266">
            <v>0</v>
          </cell>
          <cell r="BT266">
            <v>0</v>
          </cell>
          <cell r="BU266">
            <v>0</v>
          </cell>
          <cell r="BW266">
            <v>0</v>
          </cell>
          <cell r="BX266" t="str">
            <v>--</v>
          </cell>
          <cell r="BZ266">
            <v>-257</v>
          </cell>
        </row>
        <row r="267">
          <cell r="A267">
            <v>258</v>
          </cell>
          <cell r="B267" t="str">
            <v>SALEM</v>
          </cell>
          <cell r="C267">
            <v>491</v>
          </cell>
          <cell r="D267">
            <v>496.50839641569701</v>
          </cell>
          <cell r="E267">
            <v>0</v>
          </cell>
          <cell r="F267">
            <v>0</v>
          </cell>
          <cell r="G267">
            <v>0</v>
          </cell>
          <cell r="H267">
            <v>0</v>
          </cell>
          <cell r="I267">
            <v>0</v>
          </cell>
          <cell r="J267">
            <v>0</v>
          </cell>
          <cell r="K267">
            <v>0</v>
          </cell>
          <cell r="L267">
            <v>0</v>
          </cell>
          <cell r="M267">
            <v>0</v>
          </cell>
          <cell r="N267">
            <v>0</v>
          </cell>
          <cell r="R267">
            <v>5.5083964156970069</v>
          </cell>
          <cell r="S267">
            <v>1.1218729970869701</v>
          </cell>
          <cell r="V267">
            <v>7688485</v>
          </cell>
          <cell r="W267">
            <v>7871338.3809675165</v>
          </cell>
          <cell r="X267">
            <v>0</v>
          </cell>
          <cell r="Y267">
            <v>0</v>
          </cell>
          <cell r="Z267">
            <v>0</v>
          </cell>
          <cell r="AA267">
            <v>0</v>
          </cell>
          <cell r="AB267">
            <v>0</v>
          </cell>
          <cell r="AC267">
            <v>0</v>
          </cell>
          <cell r="AD267">
            <v>0</v>
          </cell>
          <cell r="AE267">
            <v>0</v>
          </cell>
          <cell r="AG267">
            <v>0</v>
          </cell>
          <cell r="AK267">
            <v>182853.38096751645</v>
          </cell>
          <cell r="AL267">
            <v>2.378275836754784</v>
          </cell>
          <cell r="AM267">
            <v>1.256402839667814</v>
          </cell>
          <cell r="AO267">
            <v>949635.00210436434</v>
          </cell>
          <cell r="AP267">
            <v>722057.69369730633</v>
          </cell>
          <cell r="AQ267">
            <v>0</v>
          </cell>
          <cell r="AR267">
            <v>0</v>
          </cell>
          <cell r="AS267">
            <v>0</v>
          </cell>
          <cell r="AT267">
            <v>0</v>
          </cell>
          <cell r="AU267">
            <v>0</v>
          </cell>
          <cell r="AV267">
            <v>0</v>
          </cell>
          <cell r="AW267">
            <v>0</v>
          </cell>
          <cell r="AX267">
            <v>0</v>
          </cell>
          <cell r="AZ267">
            <v>0</v>
          </cell>
          <cell r="BD267">
            <v>-227577.30840705801</v>
          </cell>
          <cell r="BE267">
            <v>-23.964713590248166</v>
          </cell>
          <cell r="BH267">
            <v>6738849.9978956357</v>
          </cell>
          <cell r="BI267">
            <v>7149280.6872702101</v>
          </cell>
          <cell r="BJ267">
            <v>0</v>
          </cell>
          <cell r="BK267">
            <v>0</v>
          </cell>
          <cell r="BL267">
            <v>0</v>
          </cell>
          <cell r="BM267">
            <v>0</v>
          </cell>
          <cell r="BN267">
            <v>0</v>
          </cell>
          <cell r="BO267">
            <v>0</v>
          </cell>
          <cell r="BP267">
            <v>0</v>
          </cell>
          <cell r="BQ267">
            <v>0</v>
          </cell>
          <cell r="BR267">
            <v>0</v>
          </cell>
          <cell r="BS267">
            <v>0</v>
          </cell>
          <cell r="BT267">
            <v>0</v>
          </cell>
          <cell r="BU267">
            <v>0</v>
          </cell>
          <cell r="BW267">
            <v>410430.68937457446</v>
          </cell>
          <cell r="BX267">
            <v>6.0905152882575031</v>
          </cell>
          <cell r="BZ267">
            <v>-258</v>
          </cell>
        </row>
        <row r="268">
          <cell r="A268">
            <v>259</v>
          </cell>
          <cell r="B268" t="str">
            <v>SALISBURY</v>
          </cell>
          <cell r="C268">
            <v>0</v>
          </cell>
          <cell r="D268">
            <v>0</v>
          </cell>
          <cell r="E268">
            <v>0</v>
          </cell>
          <cell r="F268">
            <v>0</v>
          </cell>
          <cell r="G268">
            <v>0</v>
          </cell>
          <cell r="H268">
            <v>0</v>
          </cell>
          <cell r="I268">
            <v>0</v>
          </cell>
          <cell r="J268">
            <v>0</v>
          </cell>
          <cell r="K268">
            <v>0</v>
          </cell>
          <cell r="L268">
            <v>0</v>
          </cell>
          <cell r="M268">
            <v>0</v>
          </cell>
          <cell r="N268">
            <v>0</v>
          </cell>
          <cell r="R268">
            <v>0</v>
          </cell>
          <cell r="S268" t="str">
            <v>--</v>
          </cell>
          <cell r="V268">
            <v>0</v>
          </cell>
          <cell r="W268">
            <v>0</v>
          </cell>
          <cell r="X268">
            <v>0</v>
          </cell>
          <cell r="Y268">
            <v>0</v>
          </cell>
          <cell r="Z268">
            <v>0</v>
          </cell>
          <cell r="AA268">
            <v>0</v>
          </cell>
          <cell r="AB268">
            <v>0</v>
          </cell>
          <cell r="AC268">
            <v>0</v>
          </cell>
          <cell r="AD268">
            <v>0</v>
          </cell>
          <cell r="AE268">
            <v>0</v>
          </cell>
          <cell r="AG268">
            <v>0</v>
          </cell>
          <cell r="AK268">
            <v>0</v>
          </cell>
          <cell r="AL268" t="str">
            <v>--</v>
          </cell>
          <cell r="AM268" t="str">
            <v>--</v>
          </cell>
          <cell r="AO268">
            <v>0</v>
          </cell>
          <cell r="AP268">
            <v>0</v>
          </cell>
          <cell r="AQ268">
            <v>0</v>
          </cell>
          <cell r="AR268">
            <v>0</v>
          </cell>
          <cell r="AS268">
            <v>0</v>
          </cell>
          <cell r="AT268">
            <v>0</v>
          </cell>
          <cell r="AU268">
            <v>0</v>
          </cell>
          <cell r="AV268">
            <v>0</v>
          </cell>
          <cell r="AW268">
            <v>0</v>
          </cell>
          <cell r="AX268">
            <v>0</v>
          </cell>
          <cell r="AZ268">
            <v>0</v>
          </cell>
          <cell r="BD268">
            <v>0</v>
          </cell>
          <cell r="BE268" t="str">
            <v>--</v>
          </cell>
          <cell r="BH268">
            <v>0</v>
          </cell>
          <cell r="BI268">
            <v>0</v>
          </cell>
          <cell r="BJ268">
            <v>0</v>
          </cell>
          <cell r="BK268">
            <v>0</v>
          </cell>
          <cell r="BL268">
            <v>0</v>
          </cell>
          <cell r="BM268">
            <v>0</v>
          </cell>
          <cell r="BN268">
            <v>0</v>
          </cell>
          <cell r="BO268">
            <v>0</v>
          </cell>
          <cell r="BP268">
            <v>0</v>
          </cell>
          <cell r="BQ268">
            <v>0</v>
          </cell>
          <cell r="BR268">
            <v>0</v>
          </cell>
          <cell r="BS268">
            <v>0</v>
          </cell>
          <cell r="BT268">
            <v>0</v>
          </cell>
          <cell r="BU268">
            <v>0</v>
          </cell>
          <cell r="BW268">
            <v>0</v>
          </cell>
          <cell r="BX268" t="str">
            <v>--</v>
          </cell>
          <cell r="BZ268">
            <v>-259</v>
          </cell>
        </row>
        <row r="269">
          <cell r="A269">
            <v>260</v>
          </cell>
          <cell r="B269" t="str">
            <v>SANDISFIELD</v>
          </cell>
          <cell r="C269">
            <v>0</v>
          </cell>
          <cell r="D269">
            <v>0</v>
          </cell>
          <cell r="E269">
            <v>0</v>
          </cell>
          <cell r="F269">
            <v>0</v>
          </cell>
          <cell r="G269">
            <v>0</v>
          </cell>
          <cell r="H269">
            <v>0</v>
          </cell>
          <cell r="I269">
            <v>0</v>
          </cell>
          <cell r="J269">
            <v>0</v>
          </cell>
          <cell r="K269">
            <v>0</v>
          </cell>
          <cell r="L269">
            <v>0</v>
          </cell>
          <cell r="M269">
            <v>0</v>
          </cell>
          <cell r="N269">
            <v>0</v>
          </cell>
          <cell r="R269">
            <v>0</v>
          </cell>
          <cell r="S269" t="str">
            <v>--</v>
          </cell>
          <cell r="V269">
            <v>0</v>
          </cell>
          <cell r="W269">
            <v>0</v>
          </cell>
          <cell r="X269">
            <v>0</v>
          </cell>
          <cell r="Y269">
            <v>0</v>
          </cell>
          <cell r="Z269">
            <v>0</v>
          </cell>
          <cell r="AA269">
            <v>0</v>
          </cell>
          <cell r="AB269">
            <v>0</v>
          </cell>
          <cell r="AC269">
            <v>0</v>
          </cell>
          <cell r="AD269">
            <v>0</v>
          </cell>
          <cell r="AE269">
            <v>0</v>
          </cell>
          <cell r="AG269">
            <v>0</v>
          </cell>
          <cell r="AK269">
            <v>0</v>
          </cell>
          <cell r="AL269" t="str">
            <v>--</v>
          </cell>
          <cell r="AM269" t="str">
            <v>--</v>
          </cell>
          <cell r="AO269">
            <v>0</v>
          </cell>
          <cell r="AP269">
            <v>0</v>
          </cell>
          <cell r="AQ269">
            <v>0</v>
          </cell>
          <cell r="AR269">
            <v>0</v>
          </cell>
          <cell r="AS269">
            <v>0</v>
          </cell>
          <cell r="AT269">
            <v>0</v>
          </cell>
          <cell r="AU269">
            <v>0</v>
          </cell>
          <cell r="AV269">
            <v>0</v>
          </cell>
          <cell r="AW269">
            <v>0</v>
          </cell>
          <cell r="AX269">
            <v>0</v>
          </cell>
          <cell r="AZ269">
            <v>0</v>
          </cell>
          <cell r="BD269">
            <v>0</v>
          </cell>
          <cell r="BE269" t="str">
            <v>--</v>
          </cell>
          <cell r="BH269">
            <v>0</v>
          </cell>
          <cell r="BI269">
            <v>0</v>
          </cell>
          <cell r="BJ269">
            <v>0</v>
          </cell>
          <cell r="BK269">
            <v>0</v>
          </cell>
          <cell r="BL269">
            <v>0</v>
          </cell>
          <cell r="BM269">
            <v>0</v>
          </cell>
          <cell r="BN269">
            <v>0</v>
          </cell>
          <cell r="BO269">
            <v>0</v>
          </cell>
          <cell r="BP269">
            <v>0</v>
          </cell>
          <cell r="BQ269">
            <v>0</v>
          </cell>
          <cell r="BR269">
            <v>0</v>
          </cell>
          <cell r="BS269">
            <v>0</v>
          </cell>
          <cell r="BT269">
            <v>0</v>
          </cell>
          <cell r="BU269">
            <v>0</v>
          </cell>
          <cell r="BW269">
            <v>0</v>
          </cell>
          <cell r="BX269" t="str">
            <v>--</v>
          </cell>
          <cell r="BZ269">
            <v>-260</v>
          </cell>
        </row>
        <row r="270">
          <cell r="A270">
            <v>261</v>
          </cell>
          <cell r="B270" t="str">
            <v>SANDWICH</v>
          </cell>
          <cell r="C270">
            <v>191</v>
          </cell>
          <cell r="D270">
            <v>193.09684504753091</v>
          </cell>
          <cell r="E270">
            <v>0</v>
          </cell>
          <cell r="F270">
            <v>0</v>
          </cell>
          <cell r="G270">
            <v>0</v>
          </cell>
          <cell r="H270">
            <v>0</v>
          </cell>
          <cell r="I270">
            <v>0</v>
          </cell>
          <cell r="J270">
            <v>0</v>
          </cell>
          <cell r="K270">
            <v>0</v>
          </cell>
          <cell r="L270">
            <v>0</v>
          </cell>
          <cell r="M270">
            <v>0</v>
          </cell>
          <cell r="N270">
            <v>0</v>
          </cell>
          <cell r="R270">
            <v>2.0968450475309055</v>
          </cell>
          <cell r="S270">
            <v>1.0978246322151275</v>
          </cell>
          <cell r="V270">
            <v>3956496</v>
          </cell>
          <cell r="W270">
            <v>4286333</v>
          </cell>
          <cell r="X270">
            <v>0</v>
          </cell>
          <cell r="Y270">
            <v>0</v>
          </cell>
          <cell r="Z270">
            <v>0</v>
          </cell>
          <cell r="AA270">
            <v>0</v>
          </cell>
          <cell r="AB270">
            <v>0</v>
          </cell>
          <cell r="AC270">
            <v>0</v>
          </cell>
          <cell r="AD270">
            <v>0</v>
          </cell>
          <cell r="AE270">
            <v>0</v>
          </cell>
          <cell r="AG270">
            <v>0</v>
          </cell>
          <cell r="AK270">
            <v>329837</v>
          </cell>
          <cell r="AL270">
            <v>8.3365937941046742</v>
          </cell>
          <cell r="AM270">
            <v>7.2387691618895467</v>
          </cell>
          <cell r="AO270">
            <v>303656.82338989008</v>
          </cell>
          <cell r="AP270">
            <v>580436.0169469309</v>
          </cell>
          <cell r="AQ270">
            <v>0</v>
          </cell>
          <cell r="AR270">
            <v>0</v>
          </cell>
          <cell r="AS270">
            <v>0</v>
          </cell>
          <cell r="AT270">
            <v>0</v>
          </cell>
          <cell r="AU270">
            <v>0</v>
          </cell>
          <cell r="AV270">
            <v>0</v>
          </cell>
          <cell r="AW270">
            <v>0</v>
          </cell>
          <cell r="AX270">
            <v>0</v>
          </cell>
          <cell r="AZ270">
            <v>0</v>
          </cell>
          <cell r="BD270">
            <v>276779.19355704082</v>
          </cell>
          <cell r="BE270">
            <v>91.148682406408881</v>
          </cell>
          <cell r="BH270">
            <v>3652839.1766101099</v>
          </cell>
          <cell r="BI270">
            <v>3705896.9830530691</v>
          </cell>
          <cell r="BJ270">
            <v>0</v>
          </cell>
          <cell r="BK270">
            <v>0</v>
          </cell>
          <cell r="BL270">
            <v>0</v>
          </cell>
          <cell r="BM270">
            <v>0</v>
          </cell>
          <cell r="BN270">
            <v>0</v>
          </cell>
          <cell r="BO270">
            <v>0</v>
          </cell>
          <cell r="BP270">
            <v>0</v>
          </cell>
          <cell r="BQ270">
            <v>0</v>
          </cell>
          <cell r="BR270">
            <v>0</v>
          </cell>
          <cell r="BS270">
            <v>0</v>
          </cell>
          <cell r="BT270">
            <v>0</v>
          </cell>
          <cell r="BU270">
            <v>0</v>
          </cell>
          <cell r="BW270">
            <v>53057.806442959234</v>
          </cell>
          <cell r="BX270">
            <v>1.4525086892053451</v>
          </cell>
          <cell r="BZ270">
            <v>-261</v>
          </cell>
        </row>
        <row r="271">
          <cell r="A271">
            <v>262</v>
          </cell>
          <cell r="B271" t="str">
            <v>SAUGUS</v>
          </cell>
          <cell r="C271">
            <v>232</v>
          </cell>
          <cell r="D271">
            <v>287.81499403257305</v>
          </cell>
          <cell r="E271">
            <v>0</v>
          </cell>
          <cell r="F271">
            <v>0</v>
          </cell>
          <cell r="G271">
            <v>0</v>
          </cell>
          <cell r="H271">
            <v>0</v>
          </cell>
          <cell r="I271">
            <v>0</v>
          </cell>
          <cell r="J271">
            <v>0</v>
          </cell>
          <cell r="K271">
            <v>0</v>
          </cell>
          <cell r="L271">
            <v>0</v>
          </cell>
          <cell r="M271">
            <v>0</v>
          </cell>
          <cell r="N271">
            <v>0</v>
          </cell>
          <cell r="R271">
            <v>55.814994032573054</v>
          </cell>
          <cell r="S271">
            <v>24.05818708300562</v>
          </cell>
          <cell r="V271">
            <v>4315503</v>
          </cell>
          <cell r="W271">
            <v>4796843.0004054243</v>
          </cell>
          <cell r="X271">
            <v>0</v>
          </cell>
          <cell r="Y271">
            <v>0</v>
          </cell>
          <cell r="Z271">
            <v>0</v>
          </cell>
          <cell r="AA271">
            <v>0</v>
          </cell>
          <cell r="AB271">
            <v>0</v>
          </cell>
          <cell r="AC271">
            <v>0</v>
          </cell>
          <cell r="AD271">
            <v>0</v>
          </cell>
          <cell r="AE271">
            <v>0</v>
          </cell>
          <cell r="AG271">
            <v>0</v>
          </cell>
          <cell r="AK271">
            <v>481340.00040542427</v>
          </cell>
          <cell r="AL271">
            <v>11.153740372916543</v>
          </cell>
          <cell r="AM271">
            <v>-12.904446710089077</v>
          </cell>
          <cell r="AO271">
            <v>959137.89036659081</v>
          </cell>
          <cell r="AP271">
            <v>1100078.1303591728</v>
          </cell>
          <cell r="AQ271">
            <v>0</v>
          </cell>
          <cell r="AR271">
            <v>0</v>
          </cell>
          <cell r="AS271">
            <v>0</v>
          </cell>
          <cell r="AT271">
            <v>0</v>
          </cell>
          <cell r="AU271">
            <v>0</v>
          </cell>
          <cell r="AV271">
            <v>0</v>
          </cell>
          <cell r="AW271">
            <v>0</v>
          </cell>
          <cell r="AX271">
            <v>0</v>
          </cell>
          <cell r="AZ271">
            <v>0</v>
          </cell>
          <cell r="BD271">
            <v>140940.23999258201</v>
          </cell>
          <cell r="BE271">
            <v>14.694471087855089</v>
          </cell>
          <cell r="BH271">
            <v>3356365.1096334094</v>
          </cell>
          <cell r="BI271">
            <v>3696764.8700462515</v>
          </cell>
          <cell r="BJ271">
            <v>0</v>
          </cell>
          <cell r="BK271">
            <v>0</v>
          </cell>
          <cell r="BL271">
            <v>0</v>
          </cell>
          <cell r="BM271">
            <v>0</v>
          </cell>
          <cell r="BN271">
            <v>0</v>
          </cell>
          <cell r="BO271">
            <v>0</v>
          </cell>
          <cell r="BP271">
            <v>0</v>
          </cell>
          <cell r="BQ271">
            <v>0</v>
          </cell>
          <cell r="BR271">
            <v>0</v>
          </cell>
          <cell r="BS271">
            <v>0</v>
          </cell>
          <cell r="BT271">
            <v>0</v>
          </cell>
          <cell r="BU271">
            <v>0</v>
          </cell>
          <cell r="BW271">
            <v>340399.76041284204</v>
          </cell>
          <cell r="BX271">
            <v>10.141916903969417</v>
          </cell>
          <cell r="BZ271">
            <v>-262</v>
          </cell>
        </row>
        <row r="272">
          <cell r="A272">
            <v>263</v>
          </cell>
          <cell r="B272" t="str">
            <v>SAVOY</v>
          </cell>
          <cell r="C272">
            <v>1</v>
          </cell>
          <cell r="D272">
            <v>0.99180327868852469</v>
          </cell>
          <cell r="E272">
            <v>0</v>
          </cell>
          <cell r="F272">
            <v>0</v>
          </cell>
          <cell r="G272">
            <v>0</v>
          </cell>
          <cell r="H272">
            <v>0</v>
          </cell>
          <cell r="I272">
            <v>0</v>
          </cell>
          <cell r="J272">
            <v>0</v>
          </cell>
          <cell r="K272">
            <v>0</v>
          </cell>
          <cell r="L272">
            <v>0</v>
          </cell>
          <cell r="M272">
            <v>0</v>
          </cell>
          <cell r="N272">
            <v>0</v>
          </cell>
          <cell r="R272">
            <v>-8.1967213114753079E-3</v>
          </cell>
          <cell r="S272">
            <v>-0.81967213114753079</v>
          </cell>
          <cell r="V272">
            <v>21356</v>
          </cell>
          <cell r="W272">
            <v>18473</v>
          </cell>
          <cell r="X272">
            <v>0</v>
          </cell>
          <cell r="Y272">
            <v>0</v>
          </cell>
          <cell r="Z272">
            <v>0</v>
          </cell>
          <cell r="AA272">
            <v>0</v>
          </cell>
          <cell r="AB272">
            <v>0</v>
          </cell>
          <cell r="AC272">
            <v>0</v>
          </cell>
          <cell r="AD272">
            <v>0</v>
          </cell>
          <cell r="AE272">
            <v>0</v>
          </cell>
          <cell r="AG272">
            <v>0</v>
          </cell>
          <cell r="AK272">
            <v>-2883</v>
          </cell>
          <cell r="AL272">
            <v>-13.499719048510961</v>
          </cell>
          <cell r="AM272">
            <v>-12.68004691736343</v>
          </cell>
          <cell r="AO272">
            <v>5570.7251690373623</v>
          </cell>
          <cell r="AP272">
            <v>1078</v>
          </cell>
          <cell r="AQ272">
            <v>0</v>
          </cell>
          <cell r="AR272">
            <v>0</v>
          </cell>
          <cell r="AS272">
            <v>0</v>
          </cell>
          <cell r="AT272">
            <v>0</v>
          </cell>
          <cell r="AU272">
            <v>0</v>
          </cell>
          <cell r="AV272">
            <v>0</v>
          </cell>
          <cell r="AW272">
            <v>0</v>
          </cell>
          <cell r="AX272">
            <v>0</v>
          </cell>
          <cell r="AZ272">
            <v>0</v>
          </cell>
          <cell r="BD272">
            <v>-4492.7251690373623</v>
          </cell>
          <cell r="BE272">
            <v>-80.648838934082946</v>
          </cell>
          <cell r="BH272">
            <v>15785.274830962637</v>
          </cell>
          <cell r="BI272">
            <v>17395</v>
          </cell>
          <cell r="BJ272">
            <v>0</v>
          </cell>
          <cell r="BK272">
            <v>0</v>
          </cell>
          <cell r="BL272">
            <v>0</v>
          </cell>
          <cell r="BM272">
            <v>0</v>
          </cell>
          <cell r="BN272">
            <v>0</v>
          </cell>
          <cell r="BO272">
            <v>0</v>
          </cell>
          <cell r="BP272">
            <v>0</v>
          </cell>
          <cell r="BQ272">
            <v>0</v>
          </cell>
          <cell r="BR272">
            <v>0</v>
          </cell>
          <cell r="BS272">
            <v>0</v>
          </cell>
          <cell r="BT272">
            <v>0</v>
          </cell>
          <cell r="BU272">
            <v>0</v>
          </cell>
          <cell r="BW272">
            <v>1609.7251690373632</v>
          </cell>
          <cell r="BX272">
            <v>10.197637901621492</v>
          </cell>
          <cell r="BZ272">
            <v>-263</v>
          </cell>
        </row>
        <row r="273">
          <cell r="A273">
            <v>264</v>
          </cell>
          <cell r="B273" t="str">
            <v>SCITUATE</v>
          </cell>
          <cell r="C273">
            <v>15</v>
          </cell>
          <cell r="D273">
            <v>15.402035623409665</v>
          </cell>
          <cell r="E273">
            <v>0</v>
          </cell>
          <cell r="F273">
            <v>0</v>
          </cell>
          <cell r="G273">
            <v>0</v>
          </cell>
          <cell r="H273">
            <v>0</v>
          </cell>
          <cell r="I273">
            <v>0</v>
          </cell>
          <cell r="J273">
            <v>0</v>
          </cell>
          <cell r="K273">
            <v>0</v>
          </cell>
          <cell r="L273">
            <v>0</v>
          </cell>
          <cell r="M273">
            <v>0</v>
          </cell>
          <cell r="N273">
            <v>0</v>
          </cell>
          <cell r="R273">
            <v>0.40203562340966492</v>
          </cell>
          <cell r="S273">
            <v>2.6802374893977632</v>
          </cell>
          <cell r="V273">
            <v>260834</v>
          </cell>
          <cell r="W273">
            <v>284923</v>
          </cell>
          <cell r="X273">
            <v>0</v>
          </cell>
          <cell r="Y273">
            <v>0</v>
          </cell>
          <cell r="Z273">
            <v>0</v>
          </cell>
          <cell r="AA273">
            <v>0</v>
          </cell>
          <cell r="AB273">
            <v>0</v>
          </cell>
          <cell r="AC273">
            <v>0</v>
          </cell>
          <cell r="AD273">
            <v>0</v>
          </cell>
          <cell r="AE273">
            <v>0</v>
          </cell>
          <cell r="AG273">
            <v>0</v>
          </cell>
          <cell r="AK273">
            <v>24089</v>
          </cell>
          <cell r="AL273">
            <v>9.2353757562281036</v>
          </cell>
          <cell r="AM273">
            <v>6.5551382668303404</v>
          </cell>
          <cell r="AO273">
            <v>23599.748368972731</v>
          </cell>
          <cell r="AP273">
            <v>38159</v>
          </cell>
          <cell r="AQ273">
            <v>0</v>
          </cell>
          <cell r="AR273">
            <v>0</v>
          </cell>
          <cell r="AS273">
            <v>0</v>
          </cell>
          <cell r="AT273">
            <v>0</v>
          </cell>
          <cell r="AU273">
            <v>0</v>
          </cell>
          <cell r="AV273">
            <v>0</v>
          </cell>
          <cell r="AW273">
            <v>0</v>
          </cell>
          <cell r="AX273">
            <v>0</v>
          </cell>
          <cell r="AZ273">
            <v>0</v>
          </cell>
          <cell r="BD273">
            <v>14559.251631027269</v>
          </cell>
          <cell r="BE273">
            <v>61.692401984119186</v>
          </cell>
          <cell r="BH273">
            <v>237234.25163102726</v>
          </cell>
          <cell r="BI273">
            <v>246764</v>
          </cell>
          <cell r="BJ273">
            <v>0</v>
          </cell>
          <cell r="BK273">
            <v>0</v>
          </cell>
          <cell r="BL273">
            <v>0</v>
          </cell>
          <cell r="BM273">
            <v>0</v>
          </cell>
          <cell r="BN273">
            <v>0</v>
          </cell>
          <cell r="BO273">
            <v>0</v>
          </cell>
          <cell r="BP273">
            <v>0</v>
          </cell>
          <cell r="BQ273">
            <v>0</v>
          </cell>
          <cell r="BR273">
            <v>0</v>
          </cell>
          <cell r="BS273">
            <v>0</v>
          </cell>
          <cell r="BT273">
            <v>0</v>
          </cell>
          <cell r="BU273">
            <v>0</v>
          </cell>
          <cell r="BW273">
            <v>9529.7483689727378</v>
          </cell>
          <cell r="BX273">
            <v>4.0170204358999761</v>
          </cell>
          <cell r="BZ273">
            <v>-264</v>
          </cell>
        </row>
        <row r="274">
          <cell r="A274">
            <v>265</v>
          </cell>
          <cell r="B274" t="str">
            <v>SEEKONK</v>
          </cell>
          <cell r="C274">
            <v>5</v>
          </cell>
          <cell r="D274">
            <v>5.125543479499389</v>
          </cell>
          <cell r="E274">
            <v>0</v>
          </cell>
          <cell r="F274">
            <v>0</v>
          </cell>
          <cell r="G274">
            <v>0</v>
          </cell>
          <cell r="H274">
            <v>0</v>
          </cell>
          <cell r="I274">
            <v>0</v>
          </cell>
          <cell r="J274">
            <v>0</v>
          </cell>
          <cell r="K274">
            <v>0</v>
          </cell>
          <cell r="L274">
            <v>0</v>
          </cell>
          <cell r="M274">
            <v>0</v>
          </cell>
          <cell r="N274">
            <v>0</v>
          </cell>
          <cell r="R274">
            <v>0.12554347949938904</v>
          </cell>
          <cell r="S274">
            <v>2.5108695899877853</v>
          </cell>
          <cell r="V274">
            <v>103853</v>
          </cell>
          <cell r="W274">
            <v>109663</v>
          </cell>
          <cell r="X274">
            <v>0</v>
          </cell>
          <cell r="Y274">
            <v>0</v>
          </cell>
          <cell r="Z274">
            <v>0</v>
          </cell>
          <cell r="AA274">
            <v>0</v>
          </cell>
          <cell r="AB274">
            <v>0</v>
          </cell>
          <cell r="AC274">
            <v>0</v>
          </cell>
          <cell r="AD274">
            <v>0</v>
          </cell>
          <cell r="AE274">
            <v>0</v>
          </cell>
          <cell r="AG274">
            <v>0</v>
          </cell>
          <cell r="AK274">
            <v>5810</v>
          </cell>
          <cell r="AL274">
            <v>5.5944459957824932</v>
          </cell>
          <cell r="AM274">
            <v>3.0835764057947079</v>
          </cell>
          <cell r="AO274">
            <v>48954.719344826372</v>
          </cell>
          <cell r="AP274">
            <v>35895.160573158006</v>
          </cell>
          <cell r="AQ274">
            <v>0</v>
          </cell>
          <cell r="AR274">
            <v>0</v>
          </cell>
          <cell r="AS274">
            <v>0</v>
          </cell>
          <cell r="AT274">
            <v>0</v>
          </cell>
          <cell r="AU274">
            <v>0</v>
          </cell>
          <cell r="AV274">
            <v>0</v>
          </cell>
          <cell r="AW274">
            <v>0</v>
          </cell>
          <cell r="AX274">
            <v>0</v>
          </cell>
          <cell r="AZ274">
            <v>0</v>
          </cell>
          <cell r="BD274">
            <v>-13059.558771668366</v>
          </cell>
          <cell r="BE274">
            <v>-26.676812667803652</v>
          </cell>
          <cell r="BH274">
            <v>54898.280655173628</v>
          </cell>
          <cell r="BI274">
            <v>73767.839426841994</v>
          </cell>
          <cell r="BJ274">
            <v>0</v>
          </cell>
          <cell r="BK274">
            <v>0</v>
          </cell>
          <cell r="BL274">
            <v>0</v>
          </cell>
          <cell r="BM274">
            <v>0</v>
          </cell>
          <cell r="BN274">
            <v>0</v>
          </cell>
          <cell r="BO274">
            <v>0</v>
          </cell>
          <cell r="BP274">
            <v>0</v>
          </cell>
          <cell r="BQ274">
            <v>0</v>
          </cell>
          <cell r="BR274">
            <v>0</v>
          </cell>
          <cell r="BS274">
            <v>0</v>
          </cell>
          <cell r="BT274">
            <v>0</v>
          </cell>
          <cell r="BU274">
            <v>0</v>
          </cell>
          <cell r="BW274">
            <v>18869.558771668366</v>
          </cell>
          <cell r="BX274">
            <v>34.371857454319191</v>
          </cell>
          <cell r="BZ274">
            <v>-265</v>
          </cell>
        </row>
        <row r="275">
          <cell r="A275">
            <v>266</v>
          </cell>
          <cell r="B275" t="str">
            <v>SHARON</v>
          </cell>
          <cell r="C275">
            <v>14</v>
          </cell>
          <cell r="D275">
            <v>14.148235164685632</v>
          </cell>
          <cell r="E275">
            <v>0</v>
          </cell>
          <cell r="F275">
            <v>0</v>
          </cell>
          <cell r="G275">
            <v>0</v>
          </cell>
          <cell r="H275">
            <v>0</v>
          </cell>
          <cell r="I275">
            <v>0</v>
          </cell>
          <cell r="J275">
            <v>0</v>
          </cell>
          <cell r="K275">
            <v>0</v>
          </cell>
          <cell r="L275">
            <v>0</v>
          </cell>
          <cell r="M275">
            <v>0</v>
          </cell>
          <cell r="N275">
            <v>0</v>
          </cell>
          <cell r="R275">
            <v>0.14823516468563191</v>
          </cell>
          <cell r="S275">
            <v>1.0588226048973803</v>
          </cell>
          <cell r="V275">
            <v>261546</v>
          </cell>
          <cell r="W275">
            <v>273184</v>
          </cell>
          <cell r="X275">
            <v>0</v>
          </cell>
          <cell r="Y275">
            <v>0</v>
          </cell>
          <cell r="Z275">
            <v>0</v>
          </cell>
          <cell r="AA275">
            <v>0</v>
          </cell>
          <cell r="AB275">
            <v>0</v>
          </cell>
          <cell r="AC275">
            <v>0</v>
          </cell>
          <cell r="AD275">
            <v>0</v>
          </cell>
          <cell r="AE275">
            <v>0</v>
          </cell>
          <cell r="AG275">
            <v>0</v>
          </cell>
          <cell r="AK275">
            <v>11638</v>
          </cell>
          <cell r="AL275">
            <v>4.4496952734891737</v>
          </cell>
          <cell r="AM275">
            <v>3.3908726685917934</v>
          </cell>
          <cell r="AO275">
            <v>164901.79969452167</v>
          </cell>
          <cell r="AP275">
            <v>99623.573720222252</v>
          </cell>
          <cell r="AQ275">
            <v>0</v>
          </cell>
          <cell r="AR275">
            <v>0</v>
          </cell>
          <cell r="AS275">
            <v>0</v>
          </cell>
          <cell r="AT275">
            <v>0</v>
          </cell>
          <cell r="AU275">
            <v>0</v>
          </cell>
          <cell r="AV275">
            <v>0</v>
          </cell>
          <cell r="AW275">
            <v>0</v>
          </cell>
          <cell r="AX275">
            <v>0</v>
          </cell>
          <cell r="AZ275">
            <v>0</v>
          </cell>
          <cell r="BD275">
            <v>-65278.225974299421</v>
          </cell>
          <cell r="BE275">
            <v>-39.586121009732125</v>
          </cell>
          <cell r="BH275">
            <v>96644.200305478327</v>
          </cell>
          <cell r="BI275">
            <v>173560.42627977775</v>
          </cell>
          <cell r="BJ275">
            <v>0</v>
          </cell>
          <cell r="BK275">
            <v>0</v>
          </cell>
          <cell r="BL275">
            <v>0</v>
          </cell>
          <cell r="BM275">
            <v>0</v>
          </cell>
          <cell r="BN275">
            <v>0</v>
          </cell>
          <cell r="BO275">
            <v>0</v>
          </cell>
          <cell r="BP275">
            <v>0</v>
          </cell>
          <cell r="BQ275">
            <v>0</v>
          </cell>
          <cell r="BR275">
            <v>0</v>
          </cell>
          <cell r="BS275">
            <v>0</v>
          </cell>
          <cell r="BT275">
            <v>0</v>
          </cell>
          <cell r="BU275">
            <v>0</v>
          </cell>
          <cell r="BW275">
            <v>76916.225974299421</v>
          </cell>
          <cell r="BX275">
            <v>79.587006495142347</v>
          </cell>
          <cell r="BZ275">
            <v>-266</v>
          </cell>
        </row>
        <row r="276">
          <cell r="A276">
            <v>267</v>
          </cell>
          <cell r="B276" t="str">
            <v>SHEFFIELD</v>
          </cell>
          <cell r="C276">
            <v>0</v>
          </cell>
          <cell r="D276">
            <v>0</v>
          </cell>
          <cell r="E276">
            <v>0</v>
          </cell>
          <cell r="F276">
            <v>0</v>
          </cell>
          <cell r="G276">
            <v>0</v>
          </cell>
          <cell r="H276">
            <v>0</v>
          </cell>
          <cell r="I276">
            <v>0</v>
          </cell>
          <cell r="J276">
            <v>0</v>
          </cell>
          <cell r="K276">
            <v>0</v>
          </cell>
          <cell r="L276">
            <v>0</v>
          </cell>
          <cell r="M276">
            <v>0</v>
          </cell>
          <cell r="N276">
            <v>0</v>
          </cell>
          <cell r="R276">
            <v>0</v>
          </cell>
          <cell r="S276" t="str">
            <v>--</v>
          </cell>
          <cell r="V276">
            <v>0</v>
          </cell>
          <cell r="W276">
            <v>0</v>
          </cell>
          <cell r="X276">
            <v>0</v>
          </cell>
          <cell r="Y276">
            <v>0</v>
          </cell>
          <cell r="Z276">
            <v>0</v>
          </cell>
          <cell r="AA276">
            <v>0</v>
          </cell>
          <cell r="AB276">
            <v>0</v>
          </cell>
          <cell r="AC276">
            <v>0</v>
          </cell>
          <cell r="AD276">
            <v>0</v>
          </cell>
          <cell r="AE276">
            <v>0</v>
          </cell>
          <cell r="AG276">
            <v>0</v>
          </cell>
          <cell r="AK276">
            <v>0</v>
          </cell>
          <cell r="AL276" t="str">
            <v>--</v>
          </cell>
          <cell r="AM276" t="str">
            <v>--</v>
          </cell>
          <cell r="AO276">
            <v>0</v>
          </cell>
          <cell r="AP276">
            <v>0</v>
          </cell>
          <cell r="AQ276">
            <v>0</v>
          </cell>
          <cell r="AR276">
            <v>0</v>
          </cell>
          <cell r="AS276">
            <v>0</v>
          </cell>
          <cell r="AT276">
            <v>0</v>
          </cell>
          <cell r="AU276">
            <v>0</v>
          </cell>
          <cell r="AV276">
            <v>0</v>
          </cell>
          <cell r="AW276">
            <v>0</v>
          </cell>
          <cell r="AX276">
            <v>0</v>
          </cell>
          <cell r="AZ276">
            <v>0</v>
          </cell>
          <cell r="BD276">
            <v>0</v>
          </cell>
          <cell r="BE276" t="str">
            <v>--</v>
          </cell>
          <cell r="BH276">
            <v>0</v>
          </cell>
          <cell r="BI276">
            <v>0</v>
          </cell>
          <cell r="BJ276">
            <v>0</v>
          </cell>
          <cell r="BK276">
            <v>0</v>
          </cell>
          <cell r="BL276">
            <v>0</v>
          </cell>
          <cell r="BM276">
            <v>0</v>
          </cell>
          <cell r="BN276">
            <v>0</v>
          </cell>
          <cell r="BO276">
            <v>0</v>
          </cell>
          <cell r="BP276">
            <v>0</v>
          </cell>
          <cell r="BQ276">
            <v>0</v>
          </cell>
          <cell r="BR276">
            <v>0</v>
          </cell>
          <cell r="BS276">
            <v>0</v>
          </cell>
          <cell r="BT276">
            <v>0</v>
          </cell>
          <cell r="BU276">
            <v>0</v>
          </cell>
          <cell r="BW276">
            <v>0</v>
          </cell>
          <cell r="BX276" t="str">
            <v>--</v>
          </cell>
          <cell r="BZ276">
            <v>-267</v>
          </cell>
        </row>
        <row r="277">
          <cell r="A277">
            <v>268</v>
          </cell>
          <cell r="B277" t="str">
            <v>SHELBURNE</v>
          </cell>
          <cell r="C277">
            <v>0</v>
          </cell>
          <cell r="D277">
            <v>0</v>
          </cell>
          <cell r="E277">
            <v>0</v>
          </cell>
          <cell r="F277">
            <v>0</v>
          </cell>
          <cell r="G277">
            <v>0</v>
          </cell>
          <cell r="H277">
            <v>0</v>
          </cell>
          <cell r="I277">
            <v>0</v>
          </cell>
          <cell r="J277">
            <v>0</v>
          </cell>
          <cell r="K277">
            <v>0</v>
          </cell>
          <cell r="L277">
            <v>0</v>
          </cell>
          <cell r="M277">
            <v>0</v>
          </cell>
          <cell r="N277">
            <v>0</v>
          </cell>
          <cell r="R277">
            <v>0</v>
          </cell>
          <cell r="S277" t="str">
            <v>--</v>
          </cell>
          <cell r="V277">
            <v>0</v>
          </cell>
          <cell r="W277">
            <v>0</v>
          </cell>
          <cell r="X277">
            <v>0</v>
          </cell>
          <cell r="Y277">
            <v>0</v>
          </cell>
          <cell r="Z277">
            <v>0</v>
          </cell>
          <cell r="AA277">
            <v>0</v>
          </cell>
          <cell r="AB277">
            <v>0</v>
          </cell>
          <cell r="AC277">
            <v>0</v>
          </cell>
          <cell r="AD277">
            <v>0</v>
          </cell>
          <cell r="AE277">
            <v>0</v>
          </cell>
          <cell r="AG277">
            <v>0</v>
          </cell>
          <cell r="AK277">
            <v>0</v>
          </cell>
          <cell r="AL277" t="str">
            <v>--</v>
          </cell>
          <cell r="AM277" t="str">
            <v>--</v>
          </cell>
          <cell r="AO277">
            <v>0</v>
          </cell>
          <cell r="AP277">
            <v>0</v>
          </cell>
          <cell r="AQ277">
            <v>0</v>
          </cell>
          <cell r="AR277">
            <v>0</v>
          </cell>
          <cell r="AS277">
            <v>0</v>
          </cell>
          <cell r="AT277">
            <v>0</v>
          </cell>
          <cell r="AU277">
            <v>0</v>
          </cell>
          <cell r="AV277">
            <v>0</v>
          </cell>
          <cell r="AW277">
            <v>0</v>
          </cell>
          <cell r="AX277">
            <v>0</v>
          </cell>
          <cell r="AZ277">
            <v>0</v>
          </cell>
          <cell r="BD277">
            <v>0</v>
          </cell>
          <cell r="BE277" t="str">
            <v>--</v>
          </cell>
          <cell r="BH277">
            <v>0</v>
          </cell>
          <cell r="BI277">
            <v>0</v>
          </cell>
          <cell r="BJ277">
            <v>0</v>
          </cell>
          <cell r="BK277">
            <v>0</v>
          </cell>
          <cell r="BL277">
            <v>0</v>
          </cell>
          <cell r="BM277">
            <v>0</v>
          </cell>
          <cell r="BN277">
            <v>0</v>
          </cell>
          <cell r="BO277">
            <v>0</v>
          </cell>
          <cell r="BP277">
            <v>0</v>
          </cell>
          <cell r="BQ277">
            <v>0</v>
          </cell>
          <cell r="BR277">
            <v>0</v>
          </cell>
          <cell r="BS277">
            <v>0</v>
          </cell>
          <cell r="BT277">
            <v>0</v>
          </cell>
          <cell r="BU277">
            <v>0</v>
          </cell>
          <cell r="BW277">
            <v>0</v>
          </cell>
          <cell r="BX277" t="str">
            <v>--</v>
          </cell>
          <cell r="BZ277">
            <v>-268</v>
          </cell>
        </row>
        <row r="278">
          <cell r="A278">
            <v>269</v>
          </cell>
          <cell r="B278" t="str">
            <v>SHERBORN</v>
          </cell>
          <cell r="C278">
            <v>0</v>
          </cell>
          <cell r="D278">
            <v>0</v>
          </cell>
          <cell r="E278">
            <v>0</v>
          </cell>
          <cell r="F278">
            <v>0</v>
          </cell>
          <cell r="G278">
            <v>0</v>
          </cell>
          <cell r="H278">
            <v>0</v>
          </cell>
          <cell r="I278">
            <v>0</v>
          </cell>
          <cell r="J278">
            <v>0</v>
          </cell>
          <cell r="K278">
            <v>0</v>
          </cell>
          <cell r="L278">
            <v>0</v>
          </cell>
          <cell r="M278">
            <v>0</v>
          </cell>
          <cell r="N278">
            <v>0</v>
          </cell>
          <cell r="R278">
            <v>0</v>
          </cell>
          <cell r="S278" t="str">
            <v>--</v>
          </cell>
          <cell r="V278">
            <v>0</v>
          </cell>
          <cell r="W278">
            <v>0</v>
          </cell>
          <cell r="X278">
            <v>0</v>
          </cell>
          <cell r="Y278">
            <v>0</v>
          </cell>
          <cell r="Z278">
            <v>0</v>
          </cell>
          <cell r="AA278">
            <v>0</v>
          </cell>
          <cell r="AB278">
            <v>0</v>
          </cell>
          <cell r="AC278">
            <v>0</v>
          </cell>
          <cell r="AD278">
            <v>0</v>
          </cell>
          <cell r="AE278">
            <v>0</v>
          </cell>
          <cell r="AG278">
            <v>0</v>
          </cell>
          <cell r="AK278">
            <v>0</v>
          </cell>
          <cell r="AL278" t="str">
            <v>--</v>
          </cell>
          <cell r="AM278" t="str">
            <v>--</v>
          </cell>
          <cell r="AO278">
            <v>0</v>
          </cell>
          <cell r="AP278">
            <v>0</v>
          </cell>
          <cell r="AQ278">
            <v>0</v>
          </cell>
          <cell r="AR278">
            <v>0</v>
          </cell>
          <cell r="AS278">
            <v>0</v>
          </cell>
          <cell r="AT278">
            <v>0</v>
          </cell>
          <cell r="AU278">
            <v>0</v>
          </cell>
          <cell r="AV278">
            <v>0</v>
          </cell>
          <cell r="AW278">
            <v>0</v>
          </cell>
          <cell r="AX278">
            <v>0</v>
          </cell>
          <cell r="AZ278">
            <v>0</v>
          </cell>
          <cell r="BD278">
            <v>0</v>
          </cell>
          <cell r="BE278" t="str">
            <v>--</v>
          </cell>
          <cell r="BH278">
            <v>0</v>
          </cell>
          <cell r="BI278">
            <v>0</v>
          </cell>
          <cell r="BJ278">
            <v>0</v>
          </cell>
          <cell r="BK278">
            <v>0</v>
          </cell>
          <cell r="BL278">
            <v>0</v>
          </cell>
          <cell r="BM278">
            <v>0</v>
          </cell>
          <cell r="BN278">
            <v>0</v>
          </cell>
          <cell r="BO278">
            <v>0</v>
          </cell>
          <cell r="BP278">
            <v>0</v>
          </cell>
          <cell r="BQ278">
            <v>0</v>
          </cell>
          <cell r="BR278">
            <v>0</v>
          </cell>
          <cell r="BS278">
            <v>0</v>
          </cell>
          <cell r="BT278">
            <v>0</v>
          </cell>
          <cell r="BU278">
            <v>0</v>
          </cell>
          <cell r="BW278">
            <v>0</v>
          </cell>
          <cell r="BX278" t="str">
            <v>--</v>
          </cell>
          <cell r="BZ278">
            <v>-269</v>
          </cell>
        </row>
        <row r="279">
          <cell r="A279">
            <v>270</v>
          </cell>
          <cell r="B279" t="str">
            <v>SHIRLEY</v>
          </cell>
          <cell r="C279">
            <v>0</v>
          </cell>
          <cell r="D279">
            <v>0</v>
          </cell>
          <cell r="E279">
            <v>0</v>
          </cell>
          <cell r="F279">
            <v>0</v>
          </cell>
          <cell r="G279">
            <v>0</v>
          </cell>
          <cell r="H279">
            <v>0</v>
          </cell>
          <cell r="I279">
            <v>0</v>
          </cell>
          <cell r="J279">
            <v>0</v>
          </cell>
          <cell r="K279">
            <v>0</v>
          </cell>
          <cell r="L279">
            <v>0</v>
          </cell>
          <cell r="M279">
            <v>0</v>
          </cell>
          <cell r="N279">
            <v>0</v>
          </cell>
          <cell r="R279">
            <v>0</v>
          </cell>
          <cell r="S279" t="str">
            <v>--</v>
          </cell>
          <cell r="V279">
            <v>0</v>
          </cell>
          <cell r="W279">
            <v>0</v>
          </cell>
          <cell r="X279">
            <v>0</v>
          </cell>
          <cell r="Y279">
            <v>0</v>
          </cell>
          <cell r="Z279">
            <v>0</v>
          </cell>
          <cell r="AA279">
            <v>0</v>
          </cell>
          <cell r="AB279">
            <v>0</v>
          </cell>
          <cell r="AC279">
            <v>0</v>
          </cell>
          <cell r="AD279">
            <v>0</v>
          </cell>
          <cell r="AE279">
            <v>0</v>
          </cell>
          <cell r="AG279">
            <v>0</v>
          </cell>
          <cell r="AK279">
            <v>0</v>
          </cell>
          <cell r="AL279" t="str">
            <v>--</v>
          </cell>
          <cell r="AM279" t="str">
            <v>--</v>
          </cell>
          <cell r="AO279">
            <v>0</v>
          </cell>
          <cell r="AP279">
            <v>0</v>
          </cell>
          <cell r="AQ279">
            <v>0</v>
          </cell>
          <cell r="AR279">
            <v>0</v>
          </cell>
          <cell r="AS279">
            <v>0</v>
          </cell>
          <cell r="AT279">
            <v>0</v>
          </cell>
          <cell r="AU279">
            <v>0</v>
          </cell>
          <cell r="AV279">
            <v>0</v>
          </cell>
          <cell r="AW279">
            <v>0</v>
          </cell>
          <cell r="AX279">
            <v>0</v>
          </cell>
          <cell r="AZ279">
            <v>0</v>
          </cell>
          <cell r="BD279">
            <v>0</v>
          </cell>
          <cell r="BE279" t="str">
            <v>--</v>
          </cell>
          <cell r="BH279">
            <v>0</v>
          </cell>
          <cell r="BI279">
            <v>0</v>
          </cell>
          <cell r="BJ279">
            <v>0</v>
          </cell>
          <cell r="BK279">
            <v>0</v>
          </cell>
          <cell r="BL279">
            <v>0</v>
          </cell>
          <cell r="BM279">
            <v>0</v>
          </cell>
          <cell r="BN279">
            <v>0</v>
          </cell>
          <cell r="BO279">
            <v>0</v>
          </cell>
          <cell r="BP279">
            <v>0</v>
          </cell>
          <cell r="BQ279">
            <v>0</v>
          </cell>
          <cell r="BR279">
            <v>0</v>
          </cell>
          <cell r="BS279">
            <v>0</v>
          </cell>
          <cell r="BT279">
            <v>0</v>
          </cell>
          <cell r="BU279">
            <v>0</v>
          </cell>
          <cell r="BW279">
            <v>0</v>
          </cell>
          <cell r="BX279" t="str">
            <v>--</v>
          </cell>
          <cell r="BZ279">
            <v>-270</v>
          </cell>
        </row>
        <row r="280">
          <cell r="A280">
            <v>271</v>
          </cell>
          <cell r="B280" t="str">
            <v>SHREWSBURY</v>
          </cell>
          <cell r="C280">
            <v>26</v>
          </cell>
          <cell r="D280">
            <v>26.070033898828584</v>
          </cell>
          <cell r="E280">
            <v>0</v>
          </cell>
          <cell r="F280">
            <v>0</v>
          </cell>
          <cell r="G280">
            <v>0</v>
          </cell>
          <cell r="H280">
            <v>0</v>
          </cell>
          <cell r="I280">
            <v>0</v>
          </cell>
          <cell r="J280">
            <v>0</v>
          </cell>
          <cell r="K280">
            <v>0</v>
          </cell>
          <cell r="L280">
            <v>0</v>
          </cell>
          <cell r="M280">
            <v>0</v>
          </cell>
          <cell r="N280">
            <v>0</v>
          </cell>
          <cell r="R280">
            <v>7.0033898828583574E-2</v>
          </cell>
          <cell r="S280">
            <v>0.26936114934070776</v>
          </cell>
          <cell r="V280">
            <v>393135</v>
          </cell>
          <cell r="W280">
            <v>409957</v>
          </cell>
          <cell r="X280">
            <v>0</v>
          </cell>
          <cell r="Y280">
            <v>0</v>
          </cell>
          <cell r="Z280">
            <v>0</v>
          </cell>
          <cell r="AA280">
            <v>0</v>
          </cell>
          <cell r="AB280">
            <v>0</v>
          </cell>
          <cell r="AC280">
            <v>0</v>
          </cell>
          <cell r="AD280">
            <v>0</v>
          </cell>
          <cell r="AE280">
            <v>0</v>
          </cell>
          <cell r="AG280">
            <v>0</v>
          </cell>
          <cell r="AK280">
            <v>16822</v>
          </cell>
          <cell r="AL280">
            <v>4.2789372607374032</v>
          </cell>
          <cell r="AM280">
            <v>4.0095761113966955</v>
          </cell>
          <cell r="AO280">
            <v>24373.67973615439</v>
          </cell>
          <cell r="AP280">
            <v>41203</v>
          </cell>
          <cell r="AQ280">
            <v>0</v>
          </cell>
          <cell r="AR280">
            <v>0</v>
          </cell>
          <cell r="AS280">
            <v>0</v>
          </cell>
          <cell r="AT280">
            <v>0</v>
          </cell>
          <cell r="AU280">
            <v>0</v>
          </cell>
          <cell r="AV280">
            <v>0</v>
          </cell>
          <cell r="AW280">
            <v>0</v>
          </cell>
          <cell r="AX280">
            <v>0</v>
          </cell>
          <cell r="AZ280">
            <v>0</v>
          </cell>
          <cell r="BD280">
            <v>16829.32026384561</v>
          </cell>
          <cell r="BE280">
            <v>69.047105098710432</v>
          </cell>
          <cell r="BH280">
            <v>368761.32026384561</v>
          </cell>
          <cell r="BI280">
            <v>368754</v>
          </cell>
          <cell r="BJ280">
            <v>0</v>
          </cell>
          <cell r="BK280">
            <v>0</v>
          </cell>
          <cell r="BL280">
            <v>0</v>
          </cell>
          <cell r="BM280">
            <v>0</v>
          </cell>
          <cell r="BN280">
            <v>0</v>
          </cell>
          <cell r="BO280">
            <v>0</v>
          </cell>
          <cell r="BP280">
            <v>0</v>
          </cell>
          <cell r="BQ280">
            <v>0</v>
          </cell>
          <cell r="BR280">
            <v>0</v>
          </cell>
          <cell r="BS280">
            <v>0</v>
          </cell>
          <cell r="BT280">
            <v>0</v>
          </cell>
          <cell r="BU280">
            <v>0</v>
          </cell>
          <cell r="BW280">
            <v>-7.3202638456132263</v>
          </cell>
          <cell r="BX280">
            <v>-1.9850953566269425E-3</v>
          </cell>
          <cell r="BZ280">
            <v>-271</v>
          </cell>
        </row>
        <row r="281">
          <cell r="A281">
            <v>272</v>
          </cell>
          <cell r="B281" t="str">
            <v>SHUTESBURY</v>
          </cell>
          <cell r="C281">
            <v>3</v>
          </cell>
          <cell r="D281">
            <v>3.0629370629370634</v>
          </cell>
          <cell r="E281">
            <v>0</v>
          </cell>
          <cell r="F281">
            <v>0</v>
          </cell>
          <cell r="G281">
            <v>0</v>
          </cell>
          <cell r="H281">
            <v>0</v>
          </cell>
          <cell r="I281">
            <v>0</v>
          </cell>
          <cell r="J281">
            <v>0</v>
          </cell>
          <cell r="K281">
            <v>0</v>
          </cell>
          <cell r="L281">
            <v>0</v>
          </cell>
          <cell r="M281">
            <v>0</v>
          </cell>
          <cell r="N281">
            <v>0</v>
          </cell>
          <cell r="R281">
            <v>6.2937062937063359E-2</v>
          </cell>
          <cell r="S281">
            <v>2.0979020979021046</v>
          </cell>
          <cell r="V281">
            <v>75708</v>
          </cell>
          <cell r="W281">
            <v>82152</v>
          </cell>
          <cell r="X281">
            <v>0</v>
          </cell>
          <cell r="Y281">
            <v>0</v>
          </cell>
          <cell r="Z281">
            <v>0</v>
          </cell>
          <cell r="AA281">
            <v>0</v>
          </cell>
          <cell r="AB281">
            <v>0</v>
          </cell>
          <cell r="AC281">
            <v>0</v>
          </cell>
          <cell r="AD281">
            <v>0</v>
          </cell>
          <cell r="AE281">
            <v>0</v>
          </cell>
          <cell r="AG281">
            <v>0</v>
          </cell>
          <cell r="AK281">
            <v>6444</v>
          </cell>
          <cell r="AL281">
            <v>8.5116500237755623</v>
          </cell>
          <cell r="AM281">
            <v>6.4137479258734578</v>
          </cell>
          <cell r="AO281">
            <v>27262.38499375118</v>
          </cell>
          <cell r="AP281">
            <v>12857.937382990527</v>
          </cell>
          <cell r="AQ281">
            <v>0</v>
          </cell>
          <cell r="AR281">
            <v>0</v>
          </cell>
          <cell r="AS281">
            <v>0</v>
          </cell>
          <cell r="AT281">
            <v>0</v>
          </cell>
          <cell r="AU281">
            <v>0</v>
          </cell>
          <cell r="AV281">
            <v>0</v>
          </cell>
          <cell r="AW281">
            <v>0</v>
          </cell>
          <cell r="AX281">
            <v>0</v>
          </cell>
          <cell r="AZ281">
            <v>0</v>
          </cell>
          <cell r="BD281">
            <v>-14404.447610760653</v>
          </cell>
          <cell r="BE281">
            <v>-52.836344340608136</v>
          </cell>
          <cell r="BH281">
            <v>48445.615006248816</v>
          </cell>
          <cell r="BI281">
            <v>69294.062617009477</v>
          </cell>
          <cell r="BJ281">
            <v>0</v>
          </cell>
          <cell r="BK281">
            <v>0</v>
          </cell>
          <cell r="BL281">
            <v>0</v>
          </cell>
          <cell r="BM281">
            <v>0</v>
          </cell>
          <cell r="BN281">
            <v>0</v>
          </cell>
          <cell r="BO281">
            <v>0</v>
          </cell>
          <cell r="BP281">
            <v>0</v>
          </cell>
          <cell r="BQ281">
            <v>0</v>
          </cell>
          <cell r="BR281">
            <v>0</v>
          </cell>
          <cell r="BS281">
            <v>0</v>
          </cell>
          <cell r="BT281">
            <v>0</v>
          </cell>
          <cell r="BU281">
            <v>0</v>
          </cell>
          <cell r="BW281">
            <v>20848.447610760661</v>
          </cell>
          <cell r="BX281">
            <v>43.034746505068625</v>
          </cell>
          <cell r="BZ281">
            <v>-272</v>
          </cell>
        </row>
        <row r="282">
          <cell r="A282">
            <v>273</v>
          </cell>
          <cell r="B282" t="str">
            <v>SOMERSET</v>
          </cell>
          <cell r="C282">
            <v>14</v>
          </cell>
          <cell r="D282">
            <v>14.416601409553639</v>
          </cell>
          <cell r="E282">
            <v>0</v>
          </cell>
          <cell r="F282">
            <v>0</v>
          </cell>
          <cell r="G282">
            <v>0</v>
          </cell>
          <cell r="H282">
            <v>0</v>
          </cell>
          <cell r="I282">
            <v>0</v>
          </cell>
          <cell r="J282">
            <v>0</v>
          </cell>
          <cell r="K282">
            <v>0</v>
          </cell>
          <cell r="L282">
            <v>0</v>
          </cell>
          <cell r="M282">
            <v>0</v>
          </cell>
          <cell r="N282">
            <v>0</v>
          </cell>
          <cell r="R282">
            <v>0.416601409553639</v>
          </cell>
          <cell r="S282">
            <v>2.9757243539545675</v>
          </cell>
          <cell r="V282">
            <v>236236</v>
          </cell>
          <cell r="W282">
            <v>257382</v>
          </cell>
          <cell r="X282">
            <v>0</v>
          </cell>
          <cell r="Y282">
            <v>0</v>
          </cell>
          <cell r="Z282">
            <v>0</v>
          </cell>
          <cell r="AA282">
            <v>0</v>
          </cell>
          <cell r="AB282">
            <v>0</v>
          </cell>
          <cell r="AC282">
            <v>0</v>
          </cell>
          <cell r="AD282">
            <v>0</v>
          </cell>
          <cell r="AE282">
            <v>0</v>
          </cell>
          <cell r="AG282">
            <v>0</v>
          </cell>
          <cell r="AK282">
            <v>21146</v>
          </cell>
          <cell r="AL282">
            <v>8.9512182732521808</v>
          </cell>
          <cell r="AM282">
            <v>5.9754939192976133</v>
          </cell>
          <cell r="AO282">
            <v>108381.03314468841</v>
          </cell>
          <cell r="AP282">
            <v>72599.895573647897</v>
          </cell>
          <cell r="AQ282">
            <v>0</v>
          </cell>
          <cell r="AR282">
            <v>0</v>
          </cell>
          <cell r="AS282">
            <v>0</v>
          </cell>
          <cell r="AT282">
            <v>0</v>
          </cell>
          <cell r="AU282">
            <v>0</v>
          </cell>
          <cell r="AV282">
            <v>0</v>
          </cell>
          <cell r="AW282">
            <v>0</v>
          </cell>
          <cell r="AX282">
            <v>0</v>
          </cell>
          <cell r="AZ282">
            <v>0</v>
          </cell>
          <cell r="BD282">
            <v>-35781.137571040512</v>
          </cell>
          <cell r="BE282">
            <v>-33.014206021890182</v>
          </cell>
          <cell r="BH282">
            <v>127854.96685531159</v>
          </cell>
          <cell r="BI282">
            <v>184782.1044263521</v>
          </cell>
          <cell r="BJ282">
            <v>0</v>
          </cell>
          <cell r="BK282">
            <v>0</v>
          </cell>
          <cell r="BL282">
            <v>0</v>
          </cell>
          <cell r="BM282">
            <v>0</v>
          </cell>
          <cell r="BN282">
            <v>0</v>
          </cell>
          <cell r="BO282">
            <v>0</v>
          </cell>
          <cell r="BP282">
            <v>0</v>
          </cell>
          <cell r="BQ282">
            <v>0</v>
          </cell>
          <cell r="BR282">
            <v>0</v>
          </cell>
          <cell r="BS282">
            <v>0</v>
          </cell>
          <cell r="BT282">
            <v>0</v>
          </cell>
          <cell r="BU282">
            <v>0</v>
          </cell>
          <cell r="BW282">
            <v>56927.137571040512</v>
          </cell>
          <cell r="BX282">
            <v>44.524775979538369</v>
          </cell>
          <cell r="BZ282">
            <v>-273</v>
          </cell>
        </row>
        <row r="283">
          <cell r="A283">
            <v>274</v>
          </cell>
          <cell r="B283" t="str">
            <v>SOMERVILLE</v>
          </cell>
          <cell r="C283">
            <v>377</v>
          </cell>
          <cell r="D283">
            <v>381.86115695641939</v>
          </cell>
          <cell r="E283">
            <v>0</v>
          </cell>
          <cell r="F283">
            <v>0</v>
          </cell>
          <cell r="G283">
            <v>0</v>
          </cell>
          <cell r="H283">
            <v>0</v>
          </cell>
          <cell r="I283">
            <v>0</v>
          </cell>
          <cell r="J283">
            <v>0</v>
          </cell>
          <cell r="K283">
            <v>0</v>
          </cell>
          <cell r="L283">
            <v>0</v>
          </cell>
          <cell r="M283">
            <v>0</v>
          </cell>
          <cell r="N283">
            <v>0</v>
          </cell>
          <cell r="R283">
            <v>4.8611569564193928</v>
          </cell>
          <cell r="S283">
            <v>1.2894315534268896</v>
          </cell>
          <cell r="V283">
            <v>8212428</v>
          </cell>
          <cell r="W283">
            <v>9383597</v>
          </cell>
          <cell r="X283">
            <v>0</v>
          </cell>
          <cell r="Y283">
            <v>0</v>
          </cell>
          <cell r="Z283">
            <v>0</v>
          </cell>
          <cell r="AA283">
            <v>0</v>
          </cell>
          <cell r="AB283">
            <v>0</v>
          </cell>
          <cell r="AC283">
            <v>0</v>
          </cell>
          <cell r="AD283">
            <v>0</v>
          </cell>
          <cell r="AE283">
            <v>0</v>
          </cell>
          <cell r="AG283">
            <v>0</v>
          </cell>
          <cell r="AK283">
            <v>1171169</v>
          </cell>
          <cell r="AL283">
            <v>14.260934768621404</v>
          </cell>
          <cell r="AM283">
            <v>12.971503215194513</v>
          </cell>
          <cell r="AO283">
            <v>1085422.7642042381</v>
          </cell>
          <cell r="AP283">
            <v>1944596.6846203201</v>
          </cell>
          <cell r="AQ283">
            <v>0</v>
          </cell>
          <cell r="AR283">
            <v>0</v>
          </cell>
          <cell r="AS283">
            <v>0</v>
          </cell>
          <cell r="AT283">
            <v>0</v>
          </cell>
          <cell r="AU283">
            <v>0</v>
          </cell>
          <cell r="AV283">
            <v>0</v>
          </cell>
          <cell r="AW283">
            <v>0</v>
          </cell>
          <cell r="AX283">
            <v>0</v>
          </cell>
          <cell r="AZ283">
            <v>0</v>
          </cell>
          <cell r="BD283">
            <v>859173.92041608202</v>
          </cell>
          <cell r="BE283">
            <v>79.155693868828408</v>
          </cell>
          <cell r="BH283">
            <v>7127005.2357957624</v>
          </cell>
          <cell r="BI283">
            <v>7439000.3153796801</v>
          </cell>
          <cell r="BJ283">
            <v>0</v>
          </cell>
          <cell r="BK283">
            <v>0</v>
          </cell>
          <cell r="BL283">
            <v>0</v>
          </cell>
          <cell r="BM283">
            <v>0</v>
          </cell>
          <cell r="BN283">
            <v>0</v>
          </cell>
          <cell r="BO283">
            <v>0</v>
          </cell>
          <cell r="BP283">
            <v>0</v>
          </cell>
          <cell r="BQ283">
            <v>0</v>
          </cell>
          <cell r="BR283">
            <v>0</v>
          </cell>
          <cell r="BS283">
            <v>0</v>
          </cell>
          <cell r="BT283">
            <v>0</v>
          </cell>
          <cell r="BU283">
            <v>0</v>
          </cell>
          <cell r="BW283">
            <v>311995.07958391774</v>
          </cell>
          <cell r="BX283">
            <v>4.3776462800519056</v>
          </cell>
          <cell r="BZ283">
            <v>-274</v>
          </cell>
        </row>
        <row r="284">
          <cell r="A284">
            <v>275</v>
          </cell>
          <cell r="B284" t="str">
            <v>SOUTHAMPTON</v>
          </cell>
          <cell r="C284">
            <v>11</v>
          </cell>
          <cell r="D284">
            <v>11.148915600528504</v>
          </cell>
          <cell r="E284">
            <v>0</v>
          </cell>
          <cell r="F284">
            <v>0</v>
          </cell>
          <cell r="G284">
            <v>0</v>
          </cell>
          <cell r="H284">
            <v>0</v>
          </cell>
          <cell r="I284">
            <v>0</v>
          </cell>
          <cell r="J284">
            <v>0</v>
          </cell>
          <cell r="K284">
            <v>0</v>
          </cell>
          <cell r="L284">
            <v>0</v>
          </cell>
          <cell r="M284">
            <v>0</v>
          </cell>
          <cell r="N284">
            <v>0</v>
          </cell>
          <cell r="R284">
            <v>0.14891560052850394</v>
          </cell>
          <cell r="S284">
            <v>1.3537781866227672</v>
          </cell>
          <cell r="V284">
            <v>186293</v>
          </cell>
          <cell r="W284">
            <v>199185</v>
          </cell>
          <cell r="X284">
            <v>0</v>
          </cell>
          <cell r="Y284">
            <v>0</v>
          </cell>
          <cell r="Z284">
            <v>0</v>
          </cell>
          <cell r="AA284">
            <v>0</v>
          </cell>
          <cell r="AB284">
            <v>0</v>
          </cell>
          <cell r="AC284">
            <v>0</v>
          </cell>
          <cell r="AD284">
            <v>0</v>
          </cell>
          <cell r="AE284">
            <v>0</v>
          </cell>
          <cell r="AG284">
            <v>0</v>
          </cell>
          <cell r="AK284">
            <v>12892</v>
          </cell>
          <cell r="AL284">
            <v>6.9202814920582112</v>
          </cell>
          <cell r="AM284">
            <v>5.566503305435444</v>
          </cell>
          <cell r="AO284">
            <v>68113.589605690315</v>
          </cell>
          <cell r="AP284">
            <v>44040.421616204752</v>
          </cell>
          <cell r="AQ284">
            <v>0</v>
          </cell>
          <cell r="AR284">
            <v>0</v>
          </cell>
          <cell r="AS284">
            <v>0</v>
          </cell>
          <cell r="AT284">
            <v>0</v>
          </cell>
          <cell r="AU284">
            <v>0</v>
          </cell>
          <cell r="AV284">
            <v>0</v>
          </cell>
          <cell r="AW284">
            <v>0</v>
          </cell>
          <cell r="AX284">
            <v>0</v>
          </cell>
          <cell r="AZ284">
            <v>0</v>
          </cell>
          <cell r="BD284">
            <v>-24073.167989485562</v>
          </cell>
          <cell r="BE284">
            <v>-35.342679968630598</v>
          </cell>
          <cell r="BH284">
            <v>118179.41039430969</v>
          </cell>
          <cell r="BI284">
            <v>155144.57838379525</v>
          </cell>
          <cell r="BJ284">
            <v>0</v>
          </cell>
          <cell r="BK284">
            <v>0</v>
          </cell>
          <cell r="BL284">
            <v>0</v>
          </cell>
          <cell r="BM284">
            <v>0</v>
          </cell>
          <cell r="BN284">
            <v>0</v>
          </cell>
          <cell r="BO284">
            <v>0</v>
          </cell>
          <cell r="BP284">
            <v>0</v>
          </cell>
          <cell r="BQ284">
            <v>0</v>
          </cell>
          <cell r="BR284">
            <v>0</v>
          </cell>
          <cell r="BS284">
            <v>0</v>
          </cell>
          <cell r="BT284">
            <v>0</v>
          </cell>
          <cell r="BU284">
            <v>0</v>
          </cell>
          <cell r="BW284">
            <v>36965.167989485562</v>
          </cell>
          <cell r="BX284">
            <v>31.27885633051477</v>
          </cell>
          <cell r="BZ284">
            <v>-275</v>
          </cell>
        </row>
        <row r="285">
          <cell r="A285">
            <v>276</v>
          </cell>
          <cell r="B285" t="str">
            <v>SOUTHBOROUGH</v>
          </cell>
          <cell r="C285">
            <v>2</v>
          </cell>
          <cell r="D285">
            <v>2.0412371134020617</v>
          </cell>
          <cell r="E285">
            <v>0</v>
          </cell>
          <cell r="F285">
            <v>0</v>
          </cell>
          <cell r="G285">
            <v>0</v>
          </cell>
          <cell r="H285">
            <v>0</v>
          </cell>
          <cell r="I285">
            <v>0</v>
          </cell>
          <cell r="J285">
            <v>0</v>
          </cell>
          <cell r="K285">
            <v>0</v>
          </cell>
          <cell r="L285">
            <v>0</v>
          </cell>
          <cell r="M285">
            <v>0</v>
          </cell>
          <cell r="N285">
            <v>0</v>
          </cell>
          <cell r="R285">
            <v>4.1237113402061709E-2</v>
          </cell>
          <cell r="S285">
            <v>2.0618556701030855</v>
          </cell>
          <cell r="V285">
            <v>44754</v>
          </cell>
          <cell r="W285">
            <v>43056</v>
          </cell>
          <cell r="X285">
            <v>0</v>
          </cell>
          <cell r="Y285">
            <v>0</v>
          </cell>
          <cell r="Z285">
            <v>0</v>
          </cell>
          <cell r="AA285">
            <v>0</v>
          </cell>
          <cell r="AB285">
            <v>0</v>
          </cell>
          <cell r="AC285">
            <v>0</v>
          </cell>
          <cell r="AD285">
            <v>0</v>
          </cell>
          <cell r="AE285">
            <v>0</v>
          </cell>
          <cell r="AG285">
            <v>0</v>
          </cell>
          <cell r="AK285">
            <v>-1698</v>
          </cell>
          <cell r="AL285">
            <v>-3.7940742726907062</v>
          </cell>
          <cell r="AM285">
            <v>-5.8559299427937912</v>
          </cell>
          <cell r="AO285">
            <v>26780</v>
          </cell>
          <cell r="AP285">
            <v>16505.02877405929</v>
          </cell>
          <cell r="AQ285">
            <v>0</v>
          </cell>
          <cell r="AR285">
            <v>0</v>
          </cell>
          <cell r="AS285">
            <v>0</v>
          </cell>
          <cell r="AT285">
            <v>0</v>
          </cell>
          <cell r="AU285">
            <v>0</v>
          </cell>
          <cell r="AV285">
            <v>0</v>
          </cell>
          <cell r="AW285">
            <v>0</v>
          </cell>
          <cell r="AX285">
            <v>0</v>
          </cell>
          <cell r="AZ285">
            <v>0</v>
          </cell>
          <cell r="BD285">
            <v>-10274.97122594071</v>
          </cell>
          <cell r="BE285">
            <v>-38.368077766768891</v>
          </cell>
          <cell r="BH285">
            <v>17974</v>
          </cell>
          <cell r="BI285">
            <v>26550.97122594071</v>
          </cell>
          <cell r="BJ285">
            <v>0</v>
          </cell>
          <cell r="BK285">
            <v>0</v>
          </cell>
          <cell r="BL285">
            <v>0</v>
          </cell>
          <cell r="BM285">
            <v>0</v>
          </cell>
          <cell r="BN285">
            <v>0</v>
          </cell>
          <cell r="BO285">
            <v>0</v>
          </cell>
          <cell r="BP285">
            <v>0</v>
          </cell>
          <cell r="BQ285">
            <v>0</v>
          </cell>
          <cell r="BR285">
            <v>0</v>
          </cell>
          <cell r="BS285">
            <v>0</v>
          </cell>
          <cell r="BT285">
            <v>0</v>
          </cell>
          <cell r="BU285">
            <v>0</v>
          </cell>
          <cell r="BW285">
            <v>8576.9712259407097</v>
          </cell>
          <cell r="BX285">
            <v>47.71876725236848</v>
          </cell>
          <cell r="BZ285">
            <v>-276</v>
          </cell>
        </row>
        <row r="286">
          <cell r="A286">
            <v>277</v>
          </cell>
          <cell r="B286" t="str">
            <v>SOUTHBRIDGE</v>
          </cell>
          <cell r="C286">
            <v>130</v>
          </cell>
          <cell r="D286">
            <v>168.18209761549926</v>
          </cell>
          <cell r="E286">
            <v>0</v>
          </cell>
          <cell r="F286">
            <v>0</v>
          </cell>
          <cell r="G286">
            <v>0</v>
          </cell>
          <cell r="H286">
            <v>0</v>
          </cell>
          <cell r="I286">
            <v>0</v>
          </cell>
          <cell r="J286">
            <v>0</v>
          </cell>
          <cell r="K286">
            <v>0</v>
          </cell>
          <cell r="L286">
            <v>0</v>
          </cell>
          <cell r="M286">
            <v>0</v>
          </cell>
          <cell r="N286">
            <v>0</v>
          </cell>
          <cell r="R286">
            <v>38.182097615499259</v>
          </cell>
          <cell r="S286">
            <v>29.370844319614807</v>
          </cell>
          <cell r="V286">
            <v>1980897</v>
          </cell>
          <cell r="W286">
            <v>2709972</v>
          </cell>
          <cell r="X286">
            <v>0</v>
          </cell>
          <cell r="Y286">
            <v>0</v>
          </cell>
          <cell r="Z286">
            <v>0</v>
          </cell>
          <cell r="AA286">
            <v>0</v>
          </cell>
          <cell r="AB286">
            <v>0</v>
          </cell>
          <cell r="AC286">
            <v>0</v>
          </cell>
          <cell r="AD286">
            <v>0</v>
          </cell>
          <cell r="AE286">
            <v>0</v>
          </cell>
          <cell r="AG286">
            <v>0</v>
          </cell>
          <cell r="AK286">
            <v>729075</v>
          </cell>
          <cell r="AL286">
            <v>36.805295782668153</v>
          </cell>
          <cell r="AM286">
            <v>7.434451463053346</v>
          </cell>
          <cell r="AO286">
            <v>765245.32818310207</v>
          </cell>
          <cell r="AP286">
            <v>1116785.351382101</v>
          </cell>
          <cell r="AQ286">
            <v>0</v>
          </cell>
          <cell r="AR286">
            <v>0</v>
          </cell>
          <cell r="AS286">
            <v>0</v>
          </cell>
          <cell r="AT286">
            <v>0</v>
          </cell>
          <cell r="AU286">
            <v>0</v>
          </cell>
          <cell r="AV286">
            <v>0</v>
          </cell>
          <cell r="AW286">
            <v>0</v>
          </cell>
          <cell r="AX286">
            <v>0</v>
          </cell>
          <cell r="AZ286">
            <v>0</v>
          </cell>
          <cell r="BD286">
            <v>351540.02319899888</v>
          </cell>
          <cell r="BE286">
            <v>45.938212263725852</v>
          </cell>
          <cell r="BH286">
            <v>1215651.671816898</v>
          </cell>
          <cell r="BI286">
            <v>1593186.648617899</v>
          </cell>
          <cell r="BJ286">
            <v>0</v>
          </cell>
          <cell r="BK286">
            <v>0</v>
          </cell>
          <cell r="BL286">
            <v>0</v>
          </cell>
          <cell r="BM286">
            <v>0</v>
          </cell>
          <cell r="BN286">
            <v>0</v>
          </cell>
          <cell r="BO286">
            <v>0</v>
          </cell>
          <cell r="BP286">
            <v>0</v>
          </cell>
          <cell r="BQ286">
            <v>0</v>
          </cell>
          <cell r="BR286">
            <v>0</v>
          </cell>
          <cell r="BS286">
            <v>0</v>
          </cell>
          <cell r="BT286">
            <v>0</v>
          </cell>
          <cell r="BU286">
            <v>0</v>
          </cell>
          <cell r="BW286">
            <v>377534.976801001</v>
          </cell>
          <cell r="BX286">
            <v>31.056180446553562</v>
          </cell>
          <cell r="BZ286">
            <v>-277</v>
          </cell>
        </row>
        <row r="287">
          <cell r="A287">
            <v>278</v>
          </cell>
          <cell r="B287" t="str">
            <v>SOUTH HADLEY</v>
          </cell>
          <cell r="C287">
            <v>123</v>
          </cell>
          <cell r="D287">
            <v>125.78540634305642</v>
          </cell>
          <cell r="E287">
            <v>0</v>
          </cell>
          <cell r="F287">
            <v>0</v>
          </cell>
          <cell r="G287">
            <v>0</v>
          </cell>
          <cell r="H287">
            <v>0</v>
          </cell>
          <cell r="I287">
            <v>0</v>
          </cell>
          <cell r="J287">
            <v>0</v>
          </cell>
          <cell r="K287">
            <v>0</v>
          </cell>
          <cell r="L287">
            <v>0</v>
          </cell>
          <cell r="M287">
            <v>0</v>
          </cell>
          <cell r="N287">
            <v>0</v>
          </cell>
          <cell r="R287">
            <v>2.7854063430564224</v>
          </cell>
          <cell r="S287">
            <v>2.2645580024849066</v>
          </cell>
          <cell r="V287">
            <v>1844641</v>
          </cell>
          <cell r="W287">
            <v>2054240</v>
          </cell>
          <cell r="X287">
            <v>0</v>
          </cell>
          <cell r="Y287">
            <v>0</v>
          </cell>
          <cell r="Z287">
            <v>0</v>
          </cell>
          <cell r="AA287">
            <v>0</v>
          </cell>
          <cell r="AB287">
            <v>0</v>
          </cell>
          <cell r="AC287">
            <v>0</v>
          </cell>
          <cell r="AD287">
            <v>0</v>
          </cell>
          <cell r="AE287">
            <v>0</v>
          </cell>
          <cell r="AG287">
            <v>0</v>
          </cell>
          <cell r="AK287">
            <v>209599</v>
          </cell>
          <cell r="AL287">
            <v>11.362590336005752</v>
          </cell>
          <cell r="AM287">
            <v>9.0980323335208446</v>
          </cell>
          <cell r="AO287">
            <v>253271.66569621494</v>
          </cell>
          <cell r="AP287">
            <v>358551.1922343662</v>
          </cell>
          <cell r="AQ287">
            <v>0</v>
          </cell>
          <cell r="AR287">
            <v>0</v>
          </cell>
          <cell r="AS287">
            <v>0</v>
          </cell>
          <cell r="AT287">
            <v>0</v>
          </cell>
          <cell r="AU287">
            <v>0</v>
          </cell>
          <cell r="AV287">
            <v>0</v>
          </cell>
          <cell r="AW287">
            <v>0</v>
          </cell>
          <cell r="AX287">
            <v>0</v>
          </cell>
          <cell r="AZ287">
            <v>0</v>
          </cell>
          <cell r="BD287">
            <v>105279.52653815126</v>
          </cell>
          <cell r="BE287">
            <v>41.567826487321355</v>
          </cell>
          <cell r="BH287">
            <v>1591369.3343037851</v>
          </cell>
          <cell r="BI287">
            <v>1695688.8077656338</v>
          </cell>
          <cell r="BJ287">
            <v>0</v>
          </cell>
          <cell r="BK287">
            <v>0</v>
          </cell>
          <cell r="BL287">
            <v>0</v>
          </cell>
          <cell r="BM287">
            <v>0</v>
          </cell>
          <cell r="BN287">
            <v>0</v>
          </cell>
          <cell r="BO287">
            <v>0</v>
          </cell>
          <cell r="BP287">
            <v>0</v>
          </cell>
          <cell r="BQ287">
            <v>0</v>
          </cell>
          <cell r="BR287">
            <v>0</v>
          </cell>
          <cell r="BS287">
            <v>0</v>
          </cell>
          <cell r="BT287">
            <v>0</v>
          </cell>
          <cell r="BU287">
            <v>0</v>
          </cell>
          <cell r="BW287">
            <v>104319.47346184868</v>
          </cell>
          <cell r="BX287">
            <v>6.5553276171108177</v>
          </cell>
          <cell r="BZ287">
            <v>-278</v>
          </cell>
        </row>
        <row r="288">
          <cell r="A288">
            <v>279</v>
          </cell>
          <cell r="B288" t="str">
            <v>SOUTHWICK</v>
          </cell>
          <cell r="C288">
            <v>0</v>
          </cell>
          <cell r="D288">
            <v>0</v>
          </cell>
          <cell r="E288">
            <v>0</v>
          </cell>
          <cell r="F288">
            <v>0</v>
          </cell>
          <cell r="G288">
            <v>0</v>
          </cell>
          <cell r="H288">
            <v>0</v>
          </cell>
          <cell r="I288">
            <v>0</v>
          </cell>
          <cell r="J288">
            <v>0</v>
          </cell>
          <cell r="K288">
            <v>0</v>
          </cell>
          <cell r="L288">
            <v>0</v>
          </cell>
          <cell r="M288">
            <v>0</v>
          </cell>
          <cell r="N288">
            <v>0</v>
          </cell>
          <cell r="R288">
            <v>0</v>
          </cell>
          <cell r="S288" t="str">
            <v>--</v>
          </cell>
          <cell r="V288">
            <v>0</v>
          </cell>
          <cell r="W288">
            <v>0</v>
          </cell>
          <cell r="X288">
            <v>0</v>
          </cell>
          <cell r="Y288">
            <v>0</v>
          </cell>
          <cell r="Z288">
            <v>0</v>
          </cell>
          <cell r="AA288">
            <v>0</v>
          </cell>
          <cell r="AB288">
            <v>0</v>
          </cell>
          <cell r="AC288">
            <v>0</v>
          </cell>
          <cell r="AD288">
            <v>0</v>
          </cell>
          <cell r="AE288">
            <v>0</v>
          </cell>
          <cell r="AG288">
            <v>0</v>
          </cell>
          <cell r="AK288">
            <v>0</v>
          </cell>
          <cell r="AL288" t="str">
            <v>--</v>
          </cell>
          <cell r="AM288" t="str">
            <v>--</v>
          </cell>
          <cell r="AO288">
            <v>0</v>
          </cell>
          <cell r="AP288">
            <v>0</v>
          </cell>
          <cell r="AQ288">
            <v>0</v>
          </cell>
          <cell r="AR288">
            <v>0</v>
          </cell>
          <cell r="AS288">
            <v>0</v>
          </cell>
          <cell r="AT288">
            <v>0</v>
          </cell>
          <cell r="AU288">
            <v>0</v>
          </cell>
          <cell r="AV288">
            <v>0</v>
          </cell>
          <cell r="AW288">
            <v>0</v>
          </cell>
          <cell r="AX288">
            <v>0</v>
          </cell>
          <cell r="AZ288">
            <v>0</v>
          </cell>
          <cell r="BD288">
            <v>0</v>
          </cell>
          <cell r="BE288" t="str">
            <v>--</v>
          </cell>
          <cell r="BH288">
            <v>0</v>
          </cell>
          <cell r="BI288">
            <v>0</v>
          </cell>
          <cell r="BJ288">
            <v>0</v>
          </cell>
          <cell r="BK288">
            <v>0</v>
          </cell>
          <cell r="BL288">
            <v>0</v>
          </cell>
          <cell r="BM288">
            <v>0</v>
          </cell>
          <cell r="BN288">
            <v>0</v>
          </cell>
          <cell r="BO288">
            <v>0</v>
          </cell>
          <cell r="BP288">
            <v>0</v>
          </cell>
          <cell r="BQ288">
            <v>0</v>
          </cell>
          <cell r="BR288">
            <v>0</v>
          </cell>
          <cell r="BS288">
            <v>0</v>
          </cell>
          <cell r="BT288">
            <v>0</v>
          </cell>
          <cell r="BU288">
            <v>0</v>
          </cell>
          <cell r="BW288">
            <v>0</v>
          </cell>
          <cell r="BX288" t="str">
            <v>--</v>
          </cell>
          <cell r="BZ288">
            <v>-279</v>
          </cell>
        </row>
        <row r="289">
          <cell r="A289">
            <v>280</v>
          </cell>
          <cell r="B289" t="str">
            <v>SPENCER</v>
          </cell>
          <cell r="C289">
            <v>0</v>
          </cell>
          <cell r="D289">
            <v>0</v>
          </cell>
          <cell r="E289">
            <v>0</v>
          </cell>
          <cell r="F289">
            <v>0</v>
          </cell>
          <cell r="G289">
            <v>0</v>
          </cell>
          <cell r="H289">
            <v>0</v>
          </cell>
          <cell r="I289">
            <v>0</v>
          </cell>
          <cell r="J289">
            <v>0</v>
          </cell>
          <cell r="K289">
            <v>0</v>
          </cell>
          <cell r="L289">
            <v>0</v>
          </cell>
          <cell r="M289">
            <v>0</v>
          </cell>
          <cell r="N289">
            <v>0</v>
          </cell>
          <cell r="R289">
            <v>0</v>
          </cell>
          <cell r="S289" t="str">
            <v>--</v>
          </cell>
          <cell r="V289">
            <v>0</v>
          </cell>
          <cell r="W289">
            <v>0</v>
          </cell>
          <cell r="X289">
            <v>0</v>
          </cell>
          <cell r="Y289">
            <v>0</v>
          </cell>
          <cell r="Z289">
            <v>0</v>
          </cell>
          <cell r="AA289">
            <v>0</v>
          </cell>
          <cell r="AB289">
            <v>0</v>
          </cell>
          <cell r="AC289">
            <v>0</v>
          </cell>
          <cell r="AD289">
            <v>0</v>
          </cell>
          <cell r="AE289">
            <v>0</v>
          </cell>
          <cell r="AG289">
            <v>0</v>
          </cell>
          <cell r="AK289">
            <v>0</v>
          </cell>
          <cell r="AL289" t="str">
            <v>--</v>
          </cell>
          <cell r="AM289" t="str">
            <v>--</v>
          </cell>
          <cell r="AO289">
            <v>0</v>
          </cell>
          <cell r="AP289">
            <v>0</v>
          </cell>
          <cell r="AQ289">
            <v>0</v>
          </cell>
          <cell r="AR289">
            <v>0</v>
          </cell>
          <cell r="AS289">
            <v>0</v>
          </cell>
          <cell r="AT289">
            <v>0</v>
          </cell>
          <cell r="AU289">
            <v>0</v>
          </cell>
          <cell r="AV289">
            <v>0</v>
          </cell>
          <cell r="AW289">
            <v>0</v>
          </cell>
          <cell r="AX289">
            <v>0</v>
          </cell>
          <cell r="AZ289">
            <v>0</v>
          </cell>
          <cell r="BD289">
            <v>0</v>
          </cell>
          <cell r="BE289" t="str">
            <v>--</v>
          </cell>
          <cell r="BH289">
            <v>0</v>
          </cell>
          <cell r="BI289">
            <v>0</v>
          </cell>
          <cell r="BJ289">
            <v>0</v>
          </cell>
          <cell r="BK289">
            <v>0</v>
          </cell>
          <cell r="BL289">
            <v>0</v>
          </cell>
          <cell r="BM289">
            <v>0</v>
          </cell>
          <cell r="BN289">
            <v>0</v>
          </cell>
          <cell r="BO289">
            <v>0</v>
          </cell>
          <cell r="BP289">
            <v>0</v>
          </cell>
          <cell r="BQ289">
            <v>0</v>
          </cell>
          <cell r="BR289">
            <v>0</v>
          </cell>
          <cell r="BS289">
            <v>0</v>
          </cell>
          <cell r="BT289">
            <v>0</v>
          </cell>
          <cell r="BU289">
            <v>0</v>
          </cell>
          <cell r="BW289">
            <v>0</v>
          </cell>
          <cell r="BX289" t="str">
            <v>--</v>
          </cell>
          <cell r="BZ289">
            <v>-280</v>
          </cell>
        </row>
        <row r="290">
          <cell r="A290">
            <v>281</v>
          </cell>
          <cell r="B290" t="str">
            <v>SPRINGFIELD</v>
          </cell>
          <cell r="C290">
            <v>4475</v>
          </cell>
          <cell r="D290">
            <v>4948.6358982053853</v>
          </cell>
          <cell r="E290">
            <v>0</v>
          </cell>
          <cell r="F290">
            <v>0</v>
          </cell>
          <cell r="G290">
            <v>0</v>
          </cell>
          <cell r="H290">
            <v>0</v>
          </cell>
          <cell r="I290">
            <v>0</v>
          </cell>
          <cell r="J290">
            <v>0</v>
          </cell>
          <cell r="K290">
            <v>0</v>
          </cell>
          <cell r="L290">
            <v>0</v>
          </cell>
          <cell r="M290">
            <v>0</v>
          </cell>
          <cell r="N290">
            <v>0</v>
          </cell>
          <cell r="R290">
            <v>473.63589820538527</v>
          </cell>
          <cell r="S290">
            <v>10.584042417997441</v>
          </cell>
          <cell r="V290">
            <v>67114795</v>
          </cell>
          <cell r="W290">
            <v>83426308</v>
          </cell>
          <cell r="X290">
            <v>0</v>
          </cell>
          <cell r="Y290">
            <v>0</v>
          </cell>
          <cell r="Z290">
            <v>0</v>
          </cell>
          <cell r="AA290">
            <v>0</v>
          </cell>
          <cell r="AB290">
            <v>0</v>
          </cell>
          <cell r="AC290">
            <v>0</v>
          </cell>
          <cell r="AD290">
            <v>0</v>
          </cell>
          <cell r="AE290">
            <v>0</v>
          </cell>
          <cell r="AG290">
            <v>0</v>
          </cell>
          <cell r="AK290">
            <v>16311513</v>
          </cell>
          <cell r="AL290">
            <v>24.303900503607288</v>
          </cell>
          <cell r="AM290">
            <v>13.719858085609847</v>
          </cell>
          <cell r="AO290">
            <v>11182681.166795408</v>
          </cell>
          <cell r="AP290">
            <v>22341111.398948852</v>
          </cell>
          <cell r="AQ290">
            <v>0</v>
          </cell>
          <cell r="AR290">
            <v>0</v>
          </cell>
          <cell r="AS290">
            <v>0</v>
          </cell>
          <cell r="AT290">
            <v>0</v>
          </cell>
          <cell r="AU290">
            <v>0</v>
          </cell>
          <cell r="AV290">
            <v>0</v>
          </cell>
          <cell r="AW290">
            <v>0</v>
          </cell>
          <cell r="AX290">
            <v>0</v>
          </cell>
          <cell r="AZ290">
            <v>0</v>
          </cell>
          <cell r="BD290">
            <v>11158430.232153444</v>
          </cell>
          <cell r="BE290">
            <v>99.783138459549647</v>
          </cell>
          <cell r="BH290">
            <v>55932113.83320459</v>
          </cell>
          <cell r="BI290">
            <v>61085196.601051152</v>
          </cell>
          <cell r="BJ290">
            <v>0</v>
          </cell>
          <cell r="BK290">
            <v>0</v>
          </cell>
          <cell r="BL290">
            <v>0</v>
          </cell>
          <cell r="BM290">
            <v>0</v>
          </cell>
          <cell r="BN290">
            <v>0</v>
          </cell>
          <cell r="BO290">
            <v>0</v>
          </cell>
          <cell r="BP290">
            <v>0</v>
          </cell>
          <cell r="BQ290">
            <v>0</v>
          </cell>
          <cell r="BR290">
            <v>0</v>
          </cell>
          <cell r="BS290">
            <v>0</v>
          </cell>
          <cell r="BT290">
            <v>0</v>
          </cell>
          <cell r="BU290">
            <v>0</v>
          </cell>
          <cell r="BW290">
            <v>5153082.767846562</v>
          </cell>
          <cell r="BX290">
            <v>9.2131021245032798</v>
          </cell>
          <cell r="BZ290">
            <v>-281</v>
          </cell>
        </row>
        <row r="291">
          <cell r="A291">
            <v>282</v>
          </cell>
          <cell r="B291" t="str">
            <v>STERLING</v>
          </cell>
          <cell r="C291">
            <v>0</v>
          </cell>
          <cell r="D291">
            <v>0</v>
          </cell>
          <cell r="E291">
            <v>0</v>
          </cell>
          <cell r="F291">
            <v>0</v>
          </cell>
          <cell r="G291">
            <v>0</v>
          </cell>
          <cell r="H291">
            <v>0</v>
          </cell>
          <cell r="I291">
            <v>0</v>
          </cell>
          <cell r="J291">
            <v>0</v>
          </cell>
          <cell r="K291">
            <v>0</v>
          </cell>
          <cell r="L291">
            <v>0</v>
          </cell>
          <cell r="M291">
            <v>0</v>
          </cell>
          <cell r="N291">
            <v>0</v>
          </cell>
          <cell r="R291">
            <v>0</v>
          </cell>
          <cell r="S291" t="str">
            <v>--</v>
          </cell>
          <cell r="V291">
            <v>0</v>
          </cell>
          <cell r="W291">
            <v>0</v>
          </cell>
          <cell r="X291">
            <v>0</v>
          </cell>
          <cell r="Y291">
            <v>0</v>
          </cell>
          <cell r="Z291">
            <v>0</v>
          </cell>
          <cell r="AA291">
            <v>0</v>
          </cell>
          <cell r="AB291">
            <v>0</v>
          </cell>
          <cell r="AC291">
            <v>0</v>
          </cell>
          <cell r="AD291">
            <v>0</v>
          </cell>
          <cell r="AE291">
            <v>0</v>
          </cell>
          <cell r="AG291">
            <v>0</v>
          </cell>
          <cell r="AK291">
            <v>0</v>
          </cell>
          <cell r="AL291" t="str">
            <v>--</v>
          </cell>
          <cell r="AM291" t="str">
            <v>--</v>
          </cell>
          <cell r="AO291">
            <v>0</v>
          </cell>
          <cell r="AP291">
            <v>0</v>
          </cell>
          <cell r="AQ291">
            <v>0</v>
          </cell>
          <cell r="AR291">
            <v>0</v>
          </cell>
          <cell r="AS291">
            <v>0</v>
          </cell>
          <cell r="AT291">
            <v>0</v>
          </cell>
          <cell r="AU291">
            <v>0</v>
          </cell>
          <cell r="AV291">
            <v>0</v>
          </cell>
          <cell r="AW291">
            <v>0</v>
          </cell>
          <cell r="AX291">
            <v>0</v>
          </cell>
          <cell r="AZ291">
            <v>0</v>
          </cell>
          <cell r="BD291">
            <v>0</v>
          </cell>
          <cell r="BE291" t="str">
            <v>--</v>
          </cell>
          <cell r="BH291">
            <v>0</v>
          </cell>
          <cell r="BI291">
            <v>0</v>
          </cell>
          <cell r="BJ291">
            <v>0</v>
          </cell>
          <cell r="BK291">
            <v>0</v>
          </cell>
          <cell r="BL291">
            <v>0</v>
          </cell>
          <cell r="BM291">
            <v>0</v>
          </cell>
          <cell r="BN291">
            <v>0</v>
          </cell>
          <cell r="BO291">
            <v>0</v>
          </cell>
          <cell r="BP291">
            <v>0</v>
          </cell>
          <cell r="BQ291">
            <v>0</v>
          </cell>
          <cell r="BR291">
            <v>0</v>
          </cell>
          <cell r="BS291">
            <v>0</v>
          </cell>
          <cell r="BT291">
            <v>0</v>
          </cell>
          <cell r="BU291">
            <v>0</v>
          </cell>
          <cell r="BW291">
            <v>0</v>
          </cell>
          <cell r="BX291" t="str">
            <v>--</v>
          </cell>
          <cell r="BZ291">
            <v>-282</v>
          </cell>
        </row>
        <row r="292">
          <cell r="A292">
            <v>283</v>
          </cell>
          <cell r="B292" t="str">
            <v>STOCKBRIDGE</v>
          </cell>
          <cell r="C292">
            <v>0</v>
          </cell>
          <cell r="D292">
            <v>0</v>
          </cell>
          <cell r="E292">
            <v>0</v>
          </cell>
          <cell r="F292">
            <v>0</v>
          </cell>
          <cell r="G292">
            <v>0</v>
          </cell>
          <cell r="H292">
            <v>0</v>
          </cell>
          <cell r="I292">
            <v>0</v>
          </cell>
          <cell r="J292">
            <v>0</v>
          </cell>
          <cell r="K292">
            <v>0</v>
          </cell>
          <cell r="L292">
            <v>0</v>
          </cell>
          <cell r="M292">
            <v>0</v>
          </cell>
          <cell r="N292">
            <v>0</v>
          </cell>
          <cell r="R292">
            <v>0</v>
          </cell>
          <cell r="S292" t="str">
            <v>--</v>
          </cell>
          <cell r="V292">
            <v>0</v>
          </cell>
          <cell r="W292">
            <v>0</v>
          </cell>
          <cell r="X292">
            <v>0</v>
          </cell>
          <cell r="Y292">
            <v>0</v>
          </cell>
          <cell r="Z292">
            <v>0</v>
          </cell>
          <cell r="AA292">
            <v>0</v>
          </cell>
          <cell r="AB292">
            <v>0</v>
          </cell>
          <cell r="AC292">
            <v>0</v>
          </cell>
          <cell r="AD292">
            <v>0</v>
          </cell>
          <cell r="AE292">
            <v>0</v>
          </cell>
          <cell r="AG292">
            <v>0</v>
          </cell>
          <cell r="AK292">
            <v>0</v>
          </cell>
          <cell r="AL292" t="str">
            <v>--</v>
          </cell>
          <cell r="AM292" t="str">
            <v>--</v>
          </cell>
          <cell r="AO292">
            <v>0</v>
          </cell>
          <cell r="AP292">
            <v>0</v>
          </cell>
          <cell r="AQ292">
            <v>0</v>
          </cell>
          <cell r="AR292">
            <v>0</v>
          </cell>
          <cell r="AS292">
            <v>0</v>
          </cell>
          <cell r="AT292">
            <v>0</v>
          </cell>
          <cell r="AU292">
            <v>0</v>
          </cell>
          <cell r="AV292">
            <v>0</v>
          </cell>
          <cell r="AW292">
            <v>0</v>
          </cell>
          <cell r="AX292">
            <v>0</v>
          </cell>
          <cell r="AZ292">
            <v>0</v>
          </cell>
          <cell r="BD292">
            <v>0</v>
          </cell>
          <cell r="BE292" t="str">
            <v>--</v>
          </cell>
          <cell r="BH292">
            <v>0</v>
          </cell>
          <cell r="BI292">
            <v>0</v>
          </cell>
          <cell r="BJ292">
            <v>0</v>
          </cell>
          <cell r="BK292">
            <v>0</v>
          </cell>
          <cell r="BL292">
            <v>0</v>
          </cell>
          <cell r="BM292">
            <v>0</v>
          </cell>
          <cell r="BN292">
            <v>0</v>
          </cell>
          <cell r="BO292">
            <v>0</v>
          </cell>
          <cell r="BP292">
            <v>0</v>
          </cell>
          <cell r="BQ292">
            <v>0</v>
          </cell>
          <cell r="BR292">
            <v>0</v>
          </cell>
          <cell r="BS292">
            <v>0</v>
          </cell>
          <cell r="BT292">
            <v>0</v>
          </cell>
          <cell r="BU292">
            <v>0</v>
          </cell>
          <cell r="BW292">
            <v>0</v>
          </cell>
          <cell r="BX292" t="str">
            <v>--</v>
          </cell>
          <cell r="BZ292">
            <v>-283</v>
          </cell>
        </row>
        <row r="293">
          <cell r="A293">
            <v>284</v>
          </cell>
          <cell r="B293" t="str">
            <v>STONEHAM</v>
          </cell>
          <cell r="C293">
            <v>149</v>
          </cell>
          <cell r="D293">
            <v>160.66917651764231</v>
          </cell>
          <cell r="E293">
            <v>0</v>
          </cell>
          <cell r="F293">
            <v>0</v>
          </cell>
          <cell r="G293">
            <v>0</v>
          </cell>
          <cell r="H293">
            <v>0</v>
          </cell>
          <cell r="I293">
            <v>0</v>
          </cell>
          <cell r="J293">
            <v>0</v>
          </cell>
          <cell r="K293">
            <v>0</v>
          </cell>
          <cell r="L293">
            <v>0</v>
          </cell>
          <cell r="M293">
            <v>0</v>
          </cell>
          <cell r="N293">
            <v>0</v>
          </cell>
          <cell r="R293">
            <v>11.669176517642313</v>
          </cell>
          <cell r="S293">
            <v>7.8316620923774005</v>
          </cell>
          <cell r="V293">
            <v>2505044</v>
          </cell>
          <cell r="W293">
            <v>2932495</v>
          </cell>
          <cell r="X293">
            <v>0</v>
          </cell>
          <cell r="Y293">
            <v>0</v>
          </cell>
          <cell r="Z293">
            <v>0</v>
          </cell>
          <cell r="AA293">
            <v>0</v>
          </cell>
          <cell r="AB293">
            <v>0</v>
          </cell>
          <cell r="AC293">
            <v>0</v>
          </cell>
          <cell r="AD293">
            <v>0</v>
          </cell>
          <cell r="AE293">
            <v>0</v>
          </cell>
          <cell r="AG293">
            <v>0</v>
          </cell>
          <cell r="AK293">
            <v>427451</v>
          </cell>
          <cell r="AL293">
            <v>17.063612455509759</v>
          </cell>
          <cell r="AM293">
            <v>9.2319503631323592</v>
          </cell>
          <cell r="AO293">
            <v>846680.61996199121</v>
          </cell>
          <cell r="AP293">
            <v>916417.87030166178</v>
          </cell>
          <cell r="AQ293">
            <v>0</v>
          </cell>
          <cell r="AR293">
            <v>0</v>
          </cell>
          <cell r="AS293">
            <v>0</v>
          </cell>
          <cell r="AT293">
            <v>0</v>
          </cell>
          <cell r="AU293">
            <v>0</v>
          </cell>
          <cell r="AV293">
            <v>0</v>
          </cell>
          <cell r="AW293">
            <v>0</v>
          </cell>
          <cell r="AX293">
            <v>0</v>
          </cell>
          <cell r="AZ293">
            <v>0</v>
          </cell>
          <cell r="BD293">
            <v>69737.250339670572</v>
          </cell>
          <cell r="BE293">
            <v>8.2365473704596237</v>
          </cell>
          <cell r="BH293">
            <v>1658363.3800380088</v>
          </cell>
          <cell r="BI293">
            <v>2016077.1296983382</v>
          </cell>
          <cell r="BJ293">
            <v>0</v>
          </cell>
          <cell r="BK293">
            <v>0</v>
          </cell>
          <cell r="BL293">
            <v>0</v>
          </cell>
          <cell r="BM293">
            <v>0</v>
          </cell>
          <cell r="BN293">
            <v>0</v>
          </cell>
          <cell r="BO293">
            <v>0</v>
          </cell>
          <cell r="BP293">
            <v>0</v>
          </cell>
          <cell r="BQ293">
            <v>0</v>
          </cell>
          <cell r="BR293">
            <v>0</v>
          </cell>
          <cell r="BS293">
            <v>0</v>
          </cell>
          <cell r="BT293">
            <v>0</v>
          </cell>
          <cell r="BU293">
            <v>0</v>
          </cell>
          <cell r="BW293">
            <v>357713.74966032943</v>
          </cell>
          <cell r="BX293">
            <v>21.570287547722543</v>
          </cell>
          <cell r="BZ293">
            <v>-284</v>
          </cell>
        </row>
        <row r="294">
          <cell r="A294">
            <v>285</v>
          </cell>
          <cell r="B294" t="str">
            <v>STOUGHTON</v>
          </cell>
          <cell r="C294">
            <v>152</v>
          </cell>
          <cell r="D294">
            <v>153.68011001247299</v>
          </cell>
          <cell r="E294">
            <v>0</v>
          </cell>
          <cell r="F294">
            <v>0</v>
          </cell>
          <cell r="G294">
            <v>0</v>
          </cell>
          <cell r="H294">
            <v>0</v>
          </cell>
          <cell r="I294">
            <v>0</v>
          </cell>
          <cell r="J294">
            <v>0</v>
          </cell>
          <cell r="K294">
            <v>0</v>
          </cell>
          <cell r="L294">
            <v>0</v>
          </cell>
          <cell r="M294">
            <v>0</v>
          </cell>
          <cell r="N294">
            <v>0</v>
          </cell>
          <cell r="R294">
            <v>1.6801100124729942</v>
          </cell>
          <cell r="S294">
            <v>1.1053355345217009</v>
          </cell>
          <cell r="V294">
            <v>2454279</v>
          </cell>
          <cell r="W294">
            <v>2872876</v>
          </cell>
          <cell r="X294">
            <v>0</v>
          </cell>
          <cell r="Y294">
            <v>0</v>
          </cell>
          <cell r="Z294">
            <v>0</v>
          </cell>
          <cell r="AA294">
            <v>0</v>
          </cell>
          <cell r="AB294">
            <v>0</v>
          </cell>
          <cell r="AC294">
            <v>0</v>
          </cell>
          <cell r="AD294">
            <v>0</v>
          </cell>
          <cell r="AE294">
            <v>0</v>
          </cell>
          <cell r="AG294">
            <v>0</v>
          </cell>
          <cell r="AK294">
            <v>418597</v>
          </cell>
          <cell r="AL294">
            <v>17.055803354060405</v>
          </cell>
          <cell r="AM294">
            <v>15.950467819538705</v>
          </cell>
          <cell r="AO294">
            <v>410734.13754970732</v>
          </cell>
          <cell r="AP294">
            <v>675104.55516761704</v>
          </cell>
          <cell r="AQ294">
            <v>0</v>
          </cell>
          <cell r="AR294">
            <v>0</v>
          </cell>
          <cell r="AS294">
            <v>0</v>
          </cell>
          <cell r="AT294">
            <v>0</v>
          </cell>
          <cell r="AU294">
            <v>0</v>
          </cell>
          <cell r="AV294">
            <v>0</v>
          </cell>
          <cell r="AW294">
            <v>0</v>
          </cell>
          <cell r="AX294">
            <v>0</v>
          </cell>
          <cell r="AZ294">
            <v>0</v>
          </cell>
          <cell r="BD294">
            <v>264370.41761790973</v>
          </cell>
          <cell r="BE294">
            <v>64.365338414539622</v>
          </cell>
          <cell r="BH294">
            <v>2043544.8624502928</v>
          </cell>
          <cell r="BI294">
            <v>2197771.4448323827</v>
          </cell>
          <cell r="BJ294">
            <v>0</v>
          </cell>
          <cell r="BK294">
            <v>0</v>
          </cell>
          <cell r="BL294">
            <v>0</v>
          </cell>
          <cell r="BM294">
            <v>0</v>
          </cell>
          <cell r="BN294">
            <v>0</v>
          </cell>
          <cell r="BO294">
            <v>0</v>
          </cell>
          <cell r="BP294">
            <v>0</v>
          </cell>
          <cell r="BQ294">
            <v>0</v>
          </cell>
          <cell r="BR294">
            <v>0</v>
          </cell>
          <cell r="BS294">
            <v>0</v>
          </cell>
          <cell r="BT294">
            <v>0</v>
          </cell>
          <cell r="BU294">
            <v>0</v>
          </cell>
          <cell r="BW294">
            <v>154226.58238208992</v>
          </cell>
          <cell r="BX294">
            <v>7.5470123125736643</v>
          </cell>
          <cell r="BZ294">
            <v>-285</v>
          </cell>
        </row>
        <row r="295">
          <cell r="A295">
            <v>286</v>
          </cell>
          <cell r="B295" t="str">
            <v>STOW</v>
          </cell>
          <cell r="C295">
            <v>0</v>
          </cell>
          <cell r="D295">
            <v>0</v>
          </cell>
          <cell r="E295">
            <v>0</v>
          </cell>
          <cell r="F295">
            <v>0</v>
          </cell>
          <cell r="G295">
            <v>0</v>
          </cell>
          <cell r="H295">
            <v>0</v>
          </cell>
          <cell r="I295">
            <v>0</v>
          </cell>
          <cell r="J295">
            <v>0</v>
          </cell>
          <cell r="K295">
            <v>0</v>
          </cell>
          <cell r="L295">
            <v>0</v>
          </cell>
          <cell r="M295">
            <v>0</v>
          </cell>
          <cell r="N295">
            <v>0</v>
          </cell>
          <cell r="R295">
            <v>0</v>
          </cell>
          <cell r="S295" t="str">
            <v>--</v>
          </cell>
          <cell r="V295">
            <v>0</v>
          </cell>
          <cell r="W295">
            <v>0</v>
          </cell>
          <cell r="X295">
            <v>0</v>
          </cell>
          <cell r="Y295">
            <v>0</v>
          </cell>
          <cell r="Z295">
            <v>0</v>
          </cell>
          <cell r="AA295">
            <v>0</v>
          </cell>
          <cell r="AB295">
            <v>0</v>
          </cell>
          <cell r="AC295">
            <v>0</v>
          </cell>
          <cell r="AD295">
            <v>0</v>
          </cell>
          <cell r="AE295">
            <v>0</v>
          </cell>
          <cell r="AG295">
            <v>0</v>
          </cell>
          <cell r="AK295">
            <v>0</v>
          </cell>
          <cell r="AL295" t="str">
            <v>--</v>
          </cell>
          <cell r="AM295" t="str">
            <v>--</v>
          </cell>
          <cell r="AO295">
            <v>0</v>
          </cell>
          <cell r="AP295">
            <v>0</v>
          </cell>
          <cell r="AQ295">
            <v>0</v>
          </cell>
          <cell r="AR295">
            <v>0</v>
          </cell>
          <cell r="AS295">
            <v>0</v>
          </cell>
          <cell r="AT295">
            <v>0</v>
          </cell>
          <cell r="AU295">
            <v>0</v>
          </cell>
          <cell r="AV295">
            <v>0</v>
          </cell>
          <cell r="AW295">
            <v>0</v>
          </cell>
          <cell r="AX295">
            <v>0</v>
          </cell>
          <cell r="AZ295">
            <v>0</v>
          </cell>
          <cell r="BD295">
            <v>0</v>
          </cell>
          <cell r="BE295" t="str">
            <v>--</v>
          </cell>
          <cell r="BH295">
            <v>0</v>
          </cell>
          <cell r="BI295">
            <v>0</v>
          </cell>
          <cell r="BJ295">
            <v>0</v>
          </cell>
          <cell r="BK295">
            <v>0</v>
          </cell>
          <cell r="BL295">
            <v>0</v>
          </cell>
          <cell r="BM295">
            <v>0</v>
          </cell>
          <cell r="BN295">
            <v>0</v>
          </cell>
          <cell r="BO295">
            <v>0</v>
          </cell>
          <cell r="BP295">
            <v>0</v>
          </cell>
          <cell r="BQ295">
            <v>0</v>
          </cell>
          <cell r="BR295">
            <v>0</v>
          </cell>
          <cell r="BS295">
            <v>0</v>
          </cell>
          <cell r="BT295">
            <v>0</v>
          </cell>
          <cell r="BU295">
            <v>0</v>
          </cell>
          <cell r="BW295">
            <v>0</v>
          </cell>
          <cell r="BX295" t="str">
            <v>--</v>
          </cell>
          <cell r="BZ295">
            <v>-286</v>
          </cell>
        </row>
        <row r="296">
          <cell r="A296">
            <v>287</v>
          </cell>
          <cell r="B296" t="str">
            <v>STURBRIDGE</v>
          </cell>
          <cell r="C296">
            <v>17</v>
          </cell>
          <cell r="D296">
            <v>22.3125</v>
          </cell>
          <cell r="E296">
            <v>0</v>
          </cell>
          <cell r="F296">
            <v>0</v>
          </cell>
          <cell r="G296">
            <v>0</v>
          </cell>
          <cell r="H296">
            <v>0</v>
          </cell>
          <cell r="I296">
            <v>0</v>
          </cell>
          <cell r="J296">
            <v>0</v>
          </cell>
          <cell r="K296">
            <v>0</v>
          </cell>
          <cell r="L296">
            <v>0</v>
          </cell>
          <cell r="M296">
            <v>0</v>
          </cell>
          <cell r="N296">
            <v>0</v>
          </cell>
          <cell r="R296">
            <v>5.3125</v>
          </cell>
          <cell r="S296">
            <v>31.25</v>
          </cell>
          <cell r="V296">
            <v>285345</v>
          </cell>
          <cell r="W296">
            <v>414050</v>
          </cell>
          <cell r="X296">
            <v>0</v>
          </cell>
          <cell r="Y296">
            <v>0</v>
          </cell>
          <cell r="Z296">
            <v>0</v>
          </cell>
          <cell r="AA296">
            <v>0</v>
          </cell>
          <cell r="AB296">
            <v>0</v>
          </cell>
          <cell r="AC296">
            <v>0</v>
          </cell>
          <cell r="AD296">
            <v>0</v>
          </cell>
          <cell r="AE296">
            <v>0</v>
          </cell>
          <cell r="AG296">
            <v>0</v>
          </cell>
          <cell r="AK296">
            <v>128705</v>
          </cell>
          <cell r="AL296">
            <v>45.105048274895296</v>
          </cell>
          <cell r="AM296">
            <v>13.855048274895296</v>
          </cell>
          <cell r="AO296">
            <v>134453.30199114492</v>
          </cell>
          <cell r="AP296">
            <v>200852.12569280257</v>
          </cell>
          <cell r="AQ296">
            <v>0</v>
          </cell>
          <cell r="AR296">
            <v>0</v>
          </cell>
          <cell r="AS296">
            <v>0</v>
          </cell>
          <cell r="AT296">
            <v>0</v>
          </cell>
          <cell r="AU296">
            <v>0</v>
          </cell>
          <cell r="AV296">
            <v>0</v>
          </cell>
          <cell r="AW296">
            <v>0</v>
          </cell>
          <cell r="AX296">
            <v>0</v>
          </cell>
          <cell r="AZ296">
            <v>0</v>
          </cell>
          <cell r="BD296">
            <v>66398.823701657646</v>
          </cell>
          <cell r="BE296">
            <v>49.384301254297689</v>
          </cell>
          <cell r="BH296">
            <v>150891.69800885508</v>
          </cell>
          <cell r="BI296">
            <v>213197.87430719743</v>
          </cell>
          <cell r="BJ296">
            <v>0</v>
          </cell>
          <cell r="BK296">
            <v>0</v>
          </cell>
          <cell r="BL296">
            <v>0</v>
          </cell>
          <cell r="BM296">
            <v>0</v>
          </cell>
          <cell r="BN296">
            <v>0</v>
          </cell>
          <cell r="BO296">
            <v>0</v>
          </cell>
          <cell r="BP296">
            <v>0</v>
          </cell>
          <cell r="BQ296">
            <v>0</v>
          </cell>
          <cell r="BR296">
            <v>0</v>
          </cell>
          <cell r="BS296">
            <v>0</v>
          </cell>
          <cell r="BT296">
            <v>0</v>
          </cell>
          <cell r="BU296">
            <v>0</v>
          </cell>
          <cell r="BW296">
            <v>62306.176298342354</v>
          </cell>
          <cell r="BX296">
            <v>41.291984330831724</v>
          </cell>
          <cell r="BZ296">
            <v>-287</v>
          </cell>
        </row>
        <row r="297">
          <cell r="A297">
            <v>288</v>
          </cell>
          <cell r="B297" t="str">
            <v>SUDBURY</v>
          </cell>
          <cell r="C297">
            <v>6</v>
          </cell>
          <cell r="D297">
            <v>6.1197799262859887</v>
          </cell>
          <cell r="E297">
            <v>0</v>
          </cell>
          <cell r="F297">
            <v>0</v>
          </cell>
          <cell r="G297">
            <v>0</v>
          </cell>
          <cell r="H297">
            <v>0</v>
          </cell>
          <cell r="I297">
            <v>0</v>
          </cell>
          <cell r="J297">
            <v>0</v>
          </cell>
          <cell r="K297">
            <v>0</v>
          </cell>
          <cell r="L297">
            <v>0</v>
          </cell>
          <cell r="M297">
            <v>0</v>
          </cell>
          <cell r="N297">
            <v>0</v>
          </cell>
          <cell r="R297">
            <v>0.11977992628598866</v>
          </cell>
          <cell r="S297">
            <v>1.996332104766485</v>
          </cell>
          <cell r="V297">
            <v>120324</v>
          </cell>
          <cell r="W297">
            <v>129509</v>
          </cell>
          <cell r="X297">
            <v>0</v>
          </cell>
          <cell r="Y297">
            <v>0</v>
          </cell>
          <cell r="Z297">
            <v>0</v>
          </cell>
          <cell r="AA297">
            <v>0</v>
          </cell>
          <cell r="AB297">
            <v>0</v>
          </cell>
          <cell r="AC297">
            <v>0</v>
          </cell>
          <cell r="AD297">
            <v>0</v>
          </cell>
          <cell r="AE297">
            <v>0</v>
          </cell>
          <cell r="AG297">
            <v>0</v>
          </cell>
          <cell r="AK297">
            <v>9185</v>
          </cell>
          <cell r="AL297">
            <v>7.6335560652903922</v>
          </cell>
          <cell r="AM297">
            <v>5.6372239605239072</v>
          </cell>
          <cell r="AO297">
            <v>42900.250276510444</v>
          </cell>
          <cell r="AP297">
            <v>14813</v>
          </cell>
          <cell r="AQ297">
            <v>0</v>
          </cell>
          <cell r="AR297">
            <v>0</v>
          </cell>
          <cell r="AS297">
            <v>0</v>
          </cell>
          <cell r="AT297">
            <v>0</v>
          </cell>
          <cell r="AU297">
            <v>0</v>
          </cell>
          <cell r="AV297">
            <v>0</v>
          </cell>
          <cell r="AW297">
            <v>0</v>
          </cell>
          <cell r="AX297">
            <v>0</v>
          </cell>
          <cell r="AZ297">
            <v>0</v>
          </cell>
          <cell r="BD297">
            <v>-28087.250276510444</v>
          </cell>
          <cell r="BE297">
            <v>-65.471063910993792</v>
          </cell>
          <cell r="BH297">
            <v>77423.749723489556</v>
          </cell>
          <cell r="BI297">
            <v>114696</v>
          </cell>
          <cell r="BJ297">
            <v>0</v>
          </cell>
          <cell r="BK297">
            <v>0</v>
          </cell>
          <cell r="BL297">
            <v>0</v>
          </cell>
          <cell r="BM297">
            <v>0</v>
          </cell>
          <cell r="BN297">
            <v>0</v>
          </cell>
          <cell r="BO297">
            <v>0</v>
          </cell>
          <cell r="BP297">
            <v>0</v>
          </cell>
          <cell r="BQ297">
            <v>0</v>
          </cell>
          <cell r="BR297">
            <v>0</v>
          </cell>
          <cell r="BS297">
            <v>0</v>
          </cell>
          <cell r="BT297">
            <v>0</v>
          </cell>
          <cell r="BU297">
            <v>0</v>
          </cell>
          <cell r="BW297">
            <v>37272.250276510444</v>
          </cell>
          <cell r="BX297">
            <v>48.14059046432677</v>
          </cell>
          <cell r="BZ297">
            <v>-288</v>
          </cell>
        </row>
        <row r="298">
          <cell r="A298">
            <v>289</v>
          </cell>
          <cell r="B298" t="str">
            <v>SUNDERLAND</v>
          </cell>
          <cell r="C298">
            <v>2</v>
          </cell>
          <cell r="D298">
            <v>2.0419580419580416</v>
          </cell>
          <cell r="E298">
            <v>0</v>
          </cell>
          <cell r="F298">
            <v>0</v>
          </cell>
          <cell r="G298">
            <v>0</v>
          </cell>
          <cell r="H298">
            <v>0</v>
          </cell>
          <cell r="I298">
            <v>0</v>
          </cell>
          <cell r="J298">
            <v>0</v>
          </cell>
          <cell r="K298">
            <v>0</v>
          </cell>
          <cell r="L298">
            <v>0</v>
          </cell>
          <cell r="M298">
            <v>0</v>
          </cell>
          <cell r="N298">
            <v>0</v>
          </cell>
          <cell r="R298">
            <v>4.1958041958041647E-2</v>
          </cell>
          <cell r="S298">
            <v>2.0979020979020824</v>
          </cell>
          <cell r="V298">
            <v>52784</v>
          </cell>
          <cell r="W298">
            <v>43750</v>
          </cell>
          <cell r="X298">
            <v>0</v>
          </cell>
          <cell r="Y298">
            <v>0</v>
          </cell>
          <cell r="Z298">
            <v>0</v>
          </cell>
          <cell r="AA298">
            <v>0</v>
          </cell>
          <cell r="AB298">
            <v>0</v>
          </cell>
          <cell r="AC298">
            <v>0</v>
          </cell>
          <cell r="AD298">
            <v>0</v>
          </cell>
          <cell r="AE298">
            <v>0</v>
          </cell>
          <cell r="AG298">
            <v>0</v>
          </cell>
          <cell r="AK298">
            <v>-9034</v>
          </cell>
          <cell r="AL298">
            <v>-17.115034859048194</v>
          </cell>
          <cell r="AM298">
            <v>-19.212936956950276</v>
          </cell>
          <cell r="AO298">
            <v>52782.230362825467</v>
          </cell>
          <cell r="AP298">
            <v>31420.021716584095</v>
          </cell>
          <cell r="AQ298">
            <v>0</v>
          </cell>
          <cell r="AR298">
            <v>0</v>
          </cell>
          <cell r="AS298">
            <v>0</v>
          </cell>
          <cell r="AT298">
            <v>0</v>
          </cell>
          <cell r="AU298">
            <v>0</v>
          </cell>
          <cell r="AV298">
            <v>0</v>
          </cell>
          <cell r="AW298">
            <v>0</v>
          </cell>
          <cell r="AX298">
            <v>0</v>
          </cell>
          <cell r="AZ298">
            <v>0</v>
          </cell>
          <cell r="BD298">
            <v>-21362.208646241372</v>
          </cell>
          <cell r="BE298">
            <v>-40.472349310359533</v>
          </cell>
          <cell r="BH298">
            <v>1.7696371745332726</v>
          </cell>
          <cell r="BI298">
            <v>12329.978283415905</v>
          </cell>
          <cell r="BJ298">
            <v>0</v>
          </cell>
          <cell r="BK298">
            <v>0</v>
          </cell>
          <cell r="BL298">
            <v>0</v>
          </cell>
          <cell r="BM298">
            <v>0</v>
          </cell>
          <cell r="BN298">
            <v>0</v>
          </cell>
          <cell r="BO298">
            <v>0</v>
          </cell>
          <cell r="BP298">
            <v>0</v>
          </cell>
          <cell r="BQ298">
            <v>0</v>
          </cell>
          <cell r="BR298">
            <v>0</v>
          </cell>
          <cell r="BS298">
            <v>0</v>
          </cell>
          <cell r="BT298">
            <v>0</v>
          </cell>
          <cell r="BU298">
            <v>0</v>
          </cell>
          <cell r="BW298">
            <v>12328.208646241372</v>
          </cell>
          <cell r="BX298">
            <v>696651.76702070783</v>
          </cell>
          <cell r="BZ298">
            <v>-289</v>
          </cell>
        </row>
        <row r="299">
          <cell r="A299">
            <v>290</v>
          </cell>
          <cell r="B299" t="str">
            <v>SUTTON</v>
          </cell>
          <cell r="C299">
            <v>1</v>
          </cell>
          <cell r="D299">
            <v>0.99999999999999978</v>
          </cell>
          <cell r="E299">
            <v>0</v>
          </cell>
          <cell r="F299">
            <v>0</v>
          </cell>
          <cell r="G299">
            <v>0</v>
          </cell>
          <cell r="H299">
            <v>0</v>
          </cell>
          <cell r="I299">
            <v>0</v>
          </cell>
          <cell r="J299">
            <v>0</v>
          </cell>
          <cell r="K299">
            <v>0</v>
          </cell>
          <cell r="L299">
            <v>0</v>
          </cell>
          <cell r="M299">
            <v>0</v>
          </cell>
          <cell r="N299">
            <v>0</v>
          </cell>
          <cell r="R299">
            <v>0</v>
          </cell>
          <cell r="S299">
            <v>-2.2204460492503131E-14</v>
          </cell>
          <cell r="V299">
            <v>14620</v>
          </cell>
          <cell r="W299">
            <v>21944</v>
          </cell>
          <cell r="X299">
            <v>0</v>
          </cell>
          <cell r="Y299">
            <v>0</v>
          </cell>
          <cell r="Z299">
            <v>0</v>
          </cell>
          <cell r="AA299">
            <v>0</v>
          </cell>
          <cell r="AB299">
            <v>0</v>
          </cell>
          <cell r="AC299">
            <v>0</v>
          </cell>
          <cell r="AD299">
            <v>0</v>
          </cell>
          <cell r="AE299">
            <v>0</v>
          </cell>
          <cell r="AG299">
            <v>0</v>
          </cell>
          <cell r="AK299">
            <v>7324</v>
          </cell>
          <cell r="AL299">
            <v>50.095759233926131</v>
          </cell>
          <cell r="AM299">
            <v>50.095759233926152</v>
          </cell>
          <cell r="AO299">
            <v>5434.6583263837792</v>
          </cell>
          <cell r="AP299">
            <v>8262</v>
          </cell>
          <cell r="AQ299">
            <v>0</v>
          </cell>
          <cell r="AR299">
            <v>0</v>
          </cell>
          <cell r="AS299">
            <v>0</v>
          </cell>
          <cell r="AT299">
            <v>0</v>
          </cell>
          <cell r="AU299">
            <v>0</v>
          </cell>
          <cell r="AV299">
            <v>0</v>
          </cell>
          <cell r="AW299">
            <v>0</v>
          </cell>
          <cell r="AX299">
            <v>0</v>
          </cell>
          <cell r="AZ299">
            <v>0</v>
          </cell>
          <cell r="BD299">
            <v>2827.3416736162208</v>
          </cell>
          <cell r="BE299">
            <v>52.024276482851747</v>
          </cell>
          <cell r="BH299">
            <v>9185.3416736162217</v>
          </cell>
          <cell r="BI299">
            <v>13682</v>
          </cell>
          <cell r="BJ299">
            <v>0</v>
          </cell>
          <cell r="BK299">
            <v>0</v>
          </cell>
          <cell r="BL299">
            <v>0</v>
          </cell>
          <cell r="BM299">
            <v>0</v>
          </cell>
          <cell r="BN299">
            <v>0</v>
          </cell>
          <cell r="BO299">
            <v>0</v>
          </cell>
          <cell r="BP299">
            <v>0</v>
          </cell>
          <cell r="BQ299">
            <v>0</v>
          </cell>
          <cell r="BR299">
            <v>0</v>
          </cell>
          <cell r="BS299">
            <v>0</v>
          </cell>
          <cell r="BT299">
            <v>0</v>
          </cell>
          <cell r="BU299">
            <v>0</v>
          </cell>
          <cell r="BW299">
            <v>4496.6583263837783</v>
          </cell>
          <cell r="BX299">
            <v>48.954720315956045</v>
          </cell>
          <cell r="BZ299">
            <v>-290</v>
          </cell>
        </row>
        <row r="300">
          <cell r="A300">
            <v>291</v>
          </cell>
          <cell r="B300" t="str">
            <v>SWAMPSCOTT</v>
          </cell>
          <cell r="C300">
            <v>72</v>
          </cell>
          <cell r="D300">
            <v>73.246540715949564</v>
          </cell>
          <cell r="E300">
            <v>0</v>
          </cell>
          <cell r="F300">
            <v>0</v>
          </cell>
          <cell r="G300">
            <v>0</v>
          </cell>
          <cell r="H300">
            <v>0</v>
          </cell>
          <cell r="I300">
            <v>0</v>
          </cell>
          <cell r="J300">
            <v>0</v>
          </cell>
          <cell r="K300">
            <v>0</v>
          </cell>
          <cell r="L300">
            <v>0</v>
          </cell>
          <cell r="M300">
            <v>0</v>
          </cell>
          <cell r="N300">
            <v>0</v>
          </cell>
          <cell r="R300">
            <v>1.2465407159495641</v>
          </cell>
          <cell r="S300">
            <v>1.7313065499299451</v>
          </cell>
          <cell r="V300">
            <v>1106131</v>
          </cell>
          <cell r="W300">
            <v>1201056</v>
          </cell>
          <cell r="X300">
            <v>0</v>
          </cell>
          <cell r="Y300">
            <v>0</v>
          </cell>
          <cell r="Z300">
            <v>0</v>
          </cell>
          <cell r="AA300">
            <v>0</v>
          </cell>
          <cell r="AB300">
            <v>0</v>
          </cell>
          <cell r="AC300">
            <v>0</v>
          </cell>
          <cell r="AD300">
            <v>0</v>
          </cell>
          <cell r="AE300">
            <v>0</v>
          </cell>
          <cell r="AG300">
            <v>0</v>
          </cell>
          <cell r="AK300">
            <v>94925</v>
          </cell>
          <cell r="AL300">
            <v>8.581714100771066</v>
          </cell>
          <cell r="AM300">
            <v>6.8504075508411209</v>
          </cell>
          <cell r="AO300">
            <v>415565.21878286259</v>
          </cell>
          <cell r="AP300">
            <v>316943.45467617171</v>
          </cell>
          <cell r="AQ300">
            <v>0</v>
          </cell>
          <cell r="AR300">
            <v>0</v>
          </cell>
          <cell r="AS300">
            <v>0</v>
          </cell>
          <cell r="AT300">
            <v>0</v>
          </cell>
          <cell r="AU300">
            <v>0</v>
          </cell>
          <cell r="AV300">
            <v>0</v>
          </cell>
          <cell r="AW300">
            <v>0</v>
          </cell>
          <cell r="AX300">
            <v>0</v>
          </cell>
          <cell r="AZ300">
            <v>0</v>
          </cell>
          <cell r="BD300">
            <v>-98621.764106690884</v>
          </cell>
          <cell r="BE300">
            <v>-23.731958221994955</v>
          </cell>
          <cell r="BH300">
            <v>690565.78121713735</v>
          </cell>
          <cell r="BI300">
            <v>884112.54532382824</v>
          </cell>
          <cell r="BJ300">
            <v>0</v>
          </cell>
          <cell r="BK300">
            <v>0</v>
          </cell>
          <cell r="BL300">
            <v>0</v>
          </cell>
          <cell r="BM300">
            <v>0</v>
          </cell>
          <cell r="BN300">
            <v>0</v>
          </cell>
          <cell r="BO300">
            <v>0</v>
          </cell>
          <cell r="BP300">
            <v>0</v>
          </cell>
          <cell r="BQ300">
            <v>0</v>
          </cell>
          <cell r="BR300">
            <v>0</v>
          </cell>
          <cell r="BS300">
            <v>0</v>
          </cell>
          <cell r="BT300">
            <v>0</v>
          </cell>
          <cell r="BU300">
            <v>0</v>
          </cell>
          <cell r="BW300">
            <v>193546.76410669088</v>
          </cell>
          <cell r="BX300">
            <v>28.02727406584793</v>
          </cell>
          <cell r="BZ300">
            <v>-291</v>
          </cell>
        </row>
        <row r="301">
          <cell r="A301">
            <v>292</v>
          </cell>
          <cell r="B301" t="str">
            <v>SWANSEA</v>
          </cell>
          <cell r="C301">
            <v>16</v>
          </cell>
          <cell r="D301">
            <v>16.49936218666209</v>
          </cell>
          <cell r="E301">
            <v>0</v>
          </cell>
          <cell r="F301">
            <v>0</v>
          </cell>
          <cell r="G301">
            <v>0</v>
          </cell>
          <cell r="H301">
            <v>0</v>
          </cell>
          <cell r="I301">
            <v>0</v>
          </cell>
          <cell r="J301">
            <v>0</v>
          </cell>
          <cell r="K301">
            <v>0</v>
          </cell>
          <cell r="L301">
            <v>0</v>
          </cell>
          <cell r="M301">
            <v>0</v>
          </cell>
          <cell r="N301">
            <v>0</v>
          </cell>
          <cell r="R301">
            <v>0.49936218666208987</v>
          </cell>
          <cell r="S301">
            <v>3.1210136666380617</v>
          </cell>
          <cell r="V301">
            <v>250095</v>
          </cell>
          <cell r="W301">
            <v>291382</v>
          </cell>
          <cell r="X301">
            <v>0</v>
          </cell>
          <cell r="Y301">
            <v>0</v>
          </cell>
          <cell r="Z301">
            <v>0</v>
          </cell>
          <cell r="AA301">
            <v>0</v>
          </cell>
          <cell r="AB301">
            <v>0</v>
          </cell>
          <cell r="AC301">
            <v>0</v>
          </cell>
          <cell r="AD301">
            <v>0</v>
          </cell>
          <cell r="AE301">
            <v>0</v>
          </cell>
          <cell r="AG301">
            <v>0</v>
          </cell>
          <cell r="AK301">
            <v>41287</v>
          </cell>
          <cell r="AL301">
            <v>16.508526759831256</v>
          </cell>
          <cell r="AM301">
            <v>13.387513093193194</v>
          </cell>
          <cell r="AO301">
            <v>121201.12159062123</v>
          </cell>
          <cell r="AP301">
            <v>100434.95881068947</v>
          </cell>
          <cell r="AQ301">
            <v>0</v>
          </cell>
          <cell r="AR301">
            <v>0</v>
          </cell>
          <cell r="AS301">
            <v>0</v>
          </cell>
          <cell r="AT301">
            <v>0</v>
          </cell>
          <cell r="AU301">
            <v>0</v>
          </cell>
          <cell r="AV301">
            <v>0</v>
          </cell>
          <cell r="AW301">
            <v>0</v>
          </cell>
          <cell r="AX301">
            <v>0</v>
          </cell>
          <cell r="AZ301">
            <v>0</v>
          </cell>
          <cell r="BD301">
            <v>-20766.162779931765</v>
          </cell>
          <cell r="BE301">
            <v>-17.1336391176917</v>
          </cell>
          <cell r="BH301">
            <v>128893.87840937877</v>
          </cell>
          <cell r="BI301">
            <v>190947.04118931055</v>
          </cell>
          <cell r="BJ301">
            <v>0</v>
          </cell>
          <cell r="BK301">
            <v>0</v>
          </cell>
          <cell r="BL301">
            <v>0</v>
          </cell>
          <cell r="BM301">
            <v>0</v>
          </cell>
          <cell r="BN301">
            <v>0</v>
          </cell>
          <cell r="BO301">
            <v>0</v>
          </cell>
          <cell r="BP301">
            <v>0</v>
          </cell>
          <cell r="BQ301">
            <v>0</v>
          </cell>
          <cell r="BR301">
            <v>0</v>
          </cell>
          <cell r="BS301">
            <v>0</v>
          </cell>
          <cell r="BT301">
            <v>0</v>
          </cell>
          <cell r="BU301">
            <v>0</v>
          </cell>
          <cell r="BW301">
            <v>62053.162779931779</v>
          </cell>
          <cell r="BX301">
            <v>48.142831564773971</v>
          </cell>
          <cell r="BZ301">
            <v>-292</v>
          </cell>
        </row>
        <row r="302">
          <cell r="A302">
            <v>293</v>
          </cell>
          <cell r="B302" t="str">
            <v>TAUNTON</v>
          </cell>
          <cell r="C302">
            <v>84</v>
          </cell>
          <cell r="D302">
            <v>84.867454573200163</v>
          </cell>
          <cell r="E302">
            <v>0</v>
          </cell>
          <cell r="F302">
            <v>0</v>
          </cell>
          <cell r="G302">
            <v>0</v>
          </cell>
          <cell r="H302">
            <v>0</v>
          </cell>
          <cell r="I302">
            <v>0</v>
          </cell>
          <cell r="J302">
            <v>0</v>
          </cell>
          <cell r="K302">
            <v>0</v>
          </cell>
          <cell r="L302">
            <v>0</v>
          </cell>
          <cell r="M302">
            <v>0</v>
          </cell>
          <cell r="N302">
            <v>0</v>
          </cell>
          <cell r="R302">
            <v>0.86745457320016328</v>
          </cell>
          <cell r="S302">
            <v>1.0326840157144801</v>
          </cell>
          <cell r="V302">
            <v>1308131</v>
          </cell>
          <cell r="W302">
            <v>1521661</v>
          </cell>
          <cell r="X302">
            <v>0</v>
          </cell>
          <cell r="Y302">
            <v>0</v>
          </cell>
          <cell r="Z302">
            <v>0</v>
          </cell>
          <cell r="AA302">
            <v>0</v>
          </cell>
          <cell r="AB302">
            <v>0</v>
          </cell>
          <cell r="AC302">
            <v>0</v>
          </cell>
          <cell r="AD302">
            <v>0</v>
          </cell>
          <cell r="AE302">
            <v>0</v>
          </cell>
          <cell r="AG302">
            <v>0</v>
          </cell>
          <cell r="AK302">
            <v>213530</v>
          </cell>
          <cell r="AL302">
            <v>16.323288722612638</v>
          </cell>
          <cell r="AM302">
            <v>15.290604706898158</v>
          </cell>
          <cell r="AO302">
            <v>387353.26030848629</v>
          </cell>
          <cell r="AP302">
            <v>406069.92055078968</v>
          </cell>
          <cell r="AQ302">
            <v>0</v>
          </cell>
          <cell r="AR302">
            <v>0</v>
          </cell>
          <cell r="AS302">
            <v>0</v>
          </cell>
          <cell r="AT302">
            <v>0</v>
          </cell>
          <cell r="AU302">
            <v>0</v>
          </cell>
          <cell r="AV302">
            <v>0</v>
          </cell>
          <cell r="AW302">
            <v>0</v>
          </cell>
          <cell r="AX302">
            <v>0</v>
          </cell>
          <cell r="AZ302">
            <v>0</v>
          </cell>
          <cell r="BD302">
            <v>18716.660242303391</v>
          </cell>
          <cell r="BE302">
            <v>4.8319356412277248</v>
          </cell>
          <cell r="BH302">
            <v>920777.73969151371</v>
          </cell>
          <cell r="BI302">
            <v>1115591.0794492103</v>
          </cell>
          <cell r="BJ302">
            <v>0</v>
          </cell>
          <cell r="BK302">
            <v>0</v>
          </cell>
          <cell r="BL302">
            <v>0</v>
          </cell>
          <cell r="BM302">
            <v>0</v>
          </cell>
          <cell r="BN302">
            <v>0</v>
          </cell>
          <cell r="BO302">
            <v>0</v>
          </cell>
          <cell r="BP302">
            <v>0</v>
          </cell>
          <cell r="BQ302">
            <v>0</v>
          </cell>
          <cell r="BR302">
            <v>0</v>
          </cell>
          <cell r="BS302">
            <v>0</v>
          </cell>
          <cell r="BT302">
            <v>0</v>
          </cell>
          <cell r="BU302">
            <v>0</v>
          </cell>
          <cell r="BW302">
            <v>194813.33975769661</v>
          </cell>
          <cell r="BX302">
            <v>21.157477136986881</v>
          </cell>
          <cell r="BZ302">
            <v>-293</v>
          </cell>
        </row>
        <row r="303">
          <cell r="A303">
            <v>294</v>
          </cell>
          <cell r="B303" t="str">
            <v>TEMPLETON</v>
          </cell>
          <cell r="C303">
            <v>0</v>
          </cell>
          <cell r="D303">
            <v>0</v>
          </cell>
          <cell r="E303">
            <v>0</v>
          </cell>
          <cell r="F303">
            <v>0</v>
          </cell>
          <cell r="G303">
            <v>0</v>
          </cell>
          <cell r="H303">
            <v>0</v>
          </cell>
          <cell r="I303">
            <v>0</v>
          </cell>
          <cell r="J303">
            <v>0</v>
          </cell>
          <cell r="K303">
            <v>0</v>
          </cell>
          <cell r="L303">
            <v>0</v>
          </cell>
          <cell r="M303">
            <v>0</v>
          </cell>
          <cell r="N303">
            <v>0</v>
          </cell>
          <cell r="R303">
            <v>0</v>
          </cell>
          <cell r="S303" t="str">
            <v>--</v>
          </cell>
          <cell r="V303">
            <v>0</v>
          </cell>
          <cell r="W303">
            <v>0</v>
          </cell>
          <cell r="X303">
            <v>0</v>
          </cell>
          <cell r="Y303">
            <v>0</v>
          </cell>
          <cell r="Z303">
            <v>0</v>
          </cell>
          <cell r="AA303">
            <v>0</v>
          </cell>
          <cell r="AB303">
            <v>0</v>
          </cell>
          <cell r="AC303">
            <v>0</v>
          </cell>
          <cell r="AD303">
            <v>0</v>
          </cell>
          <cell r="AE303">
            <v>0</v>
          </cell>
          <cell r="AG303">
            <v>0</v>
          </cell>
          <cell r="AK303">
            <v>0</v>
          </cell>
          <cell r="AL303" t="str">
            <v>--</v>
          </cell>
          <cell r="AM303" t="str">
            <v>--</v>
          </cell>
          <cell r="AO303">
            <v>0</v>
          </cell>
          <cell r="AP303">
            <v>0</v>
          </cell>
          <cell r="AQ303">
            <v>0</v>
          </cell>
          <cell r="AR303">
            <v>0</v>
          </cell>
          <cell r="AS303">
            <v>0</v>
          </cell>
          <cell r="AT303">
            <v>0</v>
          </cell>
          <cell r="AU303">
            <v>0</v>
          </cell>
          <cell r="AV303">
            <v>0</v>
          </cell>
          <cell r="AW303">
            <v>0</v>
          </cell>
          <cell r="AX303">
            <v>0</v>
          </cell>
          <cell r="AZ303">
            <v>0</v>
          </cell>
          <cell r="BD303">
            <v>0</v>
          </cell>
          <cell r="BE303" t="str">
            <v>--</v>
          </cell>
          <cell r="BH303">
            <v>0</v>
          </cell>
          <cell r="BI303">
            <v>0</v>
          </cell>
          <cell r="BJ303">
            <v>0</v>
          </cell>
          <cell r="BK303">
            <v>0</v>
          </cell>
          <cell r="BL303">
            <v>0</v>
          </cell>
          <cell r="BM303">
            <v>0</v>
          </cell>
          <cell r="BN303">
            <v>0</v>
          </cell>
          <cell r="BO303">
            <v>0</v>
          </cell>
          <cell r="BP303">
            <v>0</v>
          </cell>
          <cell r="BQ303">
            <v>0</v>
          </cell>
          <cell r="BR303">
            <v>0</v>
          </cell>
          <cell r="BS303">
            <v>0</v>
          </cell>
          <cell r="BT303">
            <v>0</v>
          </cell>
          <cell r="BU303">
            <v>0</v>
          </cell>
          <cell r="BW303">
            <v>0</v>
          </cell>
          <cell r="BX303" t="str">
            <v>--</v>
          </cell>
          <cell r="BZ303">
            <v>-294</v>
          </cell>
        </row>
        <row r="304">
          <cell r="A304">
            <v>295</v>
          </cell>
          <cell r="B304" t="str">
            <v>TEWKSBURY</v>
          </cell>
          <cell r="C304">
            <v>67</v>
          </cell>
          <cell r="D304">
            <v>72.292912960162539</v>
          </cell>
          <cell r="E304">
            <v>0</v>
          </cell>
          <cell r="F304">
            <v>0</v>
          </cell>
          <cell r="G304">
            <v>0</v>
          </cell>
          <cell r="H304">
            <v>0</v>
          </cell>
          <cell r="I304">
            <v>0</v>
          </cell>
          <cell r="J304">
            <v>0</v>
          </cell>
          <cell r="K304">
            <v>0</v>
          </cell>
          <cell r="L304">
            <v>0</v>
          </cell>
          <cell r="M304">
            <v>0</v>
          </cell>
          <cell r="N304">
            <v>0</v>
          </cell>
          <cell r="R304">
            <v>5.2929129601625391</v>
          </cell>
          <cell r="S304">
            <v>7.8998700897948249</v>
          </cell>
          <cell r="V304">
            <v>1221344</v>
          </cell>
          <cell r="W304">
            <v>1458005</v>
          </cell>
          <cell r="X304">
            <v>0</v>
          </cell>
          <cell r="Y304">
            <v>0</v>
          </cell>
          <cell r="Z304">
            <v>0</v>
          </cell>
          <cell r="AA304">
            <v>0</v>
          </cell>
          <cell r="AB304">
            <v>0</v>
          </cell>
          <cell r="AC304">
            <v>0</v>
          </cell>
          <cell r="AD304">
            <v>0</v>
          </cell>
          <cell r="AE304">
            <v>0</v>
          </cell>
          <cell r="AG304">
            <v>0</v>
          </cell>
          <cell r="AK304">
            <v>236661</v>
          </cell>
          <cell r="AL304">
            <v>19.377096051562859</v>
          </cell>
          <cell r="AM304">
            <v>11.477225961768035</v>
          </cell>
          <cell r="AO304">
            <v>321725</v>
          </cell>
          <cell r="AP304">
            <v>447942.98554099607</v>
          </cell>
          <cell r="AQ304">
            <v>0</v>
          </cell>
          <cell r="AR304">
            <v>0</v>
          </cell>
          <cell r="AS304">
            <v>0</v>
          </cell>
          <cell r="AT304">
            <v>0</v>
          </cell>
          <cell r="AU304">
            <v>0</v>
          </cell>
          <cell r="AV304">
            <v>0</v>
          </cell>
          <cell r="AW304">
            <v>0</v>
          </cell>
          <cell r="AX304">
            <v>0</v>
          </cell>
          <cell r="AZ304">
            <v>0</v>
          </cell>
          <cell r="BD304">
            <v>126217.98554099607</v>
          </cell>
          <cell r="BE304">
            <v>39.231637436007794</v>
          </cell>
          <cell r="BH304">
            <v>899619</v>
          </cell>
          <cell r="BI304">
            <v>1010062.0144590039</v>
          </cell>
          <cell r="BJ304">
            <v>0</v>
          </cell>
          <cell r="BK304">
            <v>0</v>
          </cell>
          <cell r="BL304">
            <v>0</v>
          </cell>
          <cell r="BM304">
            <v>0</v>
          </cell>
          <cell r="BN304">
            <v>0</v>
          </cell>
          <cell r="BO304">
            <v>0</v>
          </cell>
          <cell r="BP304">
            <v>0</v>
          </cell>
          <cell r="BQ304">
            <v>0</v>
          </cell>
          <cell r="BR304">
            <v>0</v>
          </cell>
          <cell r="BS304">
            <v>0</v>
          </cell>
          <cell r="BT304">
            <v>0</v>
          </cell>
          <cell r="BU304">
            <v>0</v>
          </cell>
          <cell r="BW304">
            <v>110443.01445900393</v>
          </cell>
          <cell r="BX304">
            <v>12.276643163272883</v>
          </cell>
          <cell r="BZ304">
            <v>-295</v>
          </cell>
        </row>
        <row r="305">
          <cell r="A305">
            <v>296</v>
          </cell>
          <cell r="B305" t="str">
            <v>TISBURY</v>
          </cell>
          <cell r="C305">
            <v>34</v>
          </cell>
          <cell r="D305">
            <v>37.090909090909093</v>
          </cell>
          <cell r="E305">
            <v>0</v>
          </cell>
          <cell r="F305">
            <v>0</v>
          </cell>
          <cell r="G305">
            <v>0</v>
          </cell>
          <cell r="H305">
            <v>0</v>
          </cell>
          <cell r="I305">
            <v>0</v>
          </cell>
          <cell r="J305">
            <v>0</v>
          </cell>
          <cell r="K305">
            <v>0</v>
          </cell>
          <cell r="L305">
            <v>0</v>
          </cell>
          <cell r="M305">
            <v>0</v>
          </cell>
          <cell r="N305">
            <v>0</v>
          </cell>
          <cell r="R305">
            <v>3.0909090909090935</v>
          </cell>
          <cell r="S305">
            <v>9.0909090909091042</v>
          </cell>
          <cell r="V305">
            <v>1002904</v>
          </cell>
          <cell r="W305">
            <v>1045528.2858138477</v>
          </cell>
          <cell r="X305">
            <v>0</v>
          </cell>
          <cell r="Y305">
            <v>0</v>
          </cell>
          <cell r="Z305">
            <v>0</v>
          </cell>
          <cell r="AA305">
            <v>0</v>
          </cell>
          <cell r="AB305">
            <v>0</v>
          </cell>
          <cell r="AC305">
            <v>0</v>
          </cell>
          <cell r="AD305">
            <v>0</v>
          </cell>
          <cell r="AE305">
            <v>0</v>
          </cell>
          <cell r="AG305">
            <v>0</v>
          </cell>
          <cell r="AK305">
            <v>42624.285813847673</v>
          </cell>
          <cell r="AL305">
            <v>4.2500863306804693</v>
          </cell>
          <cell r="AM305">
            <v>-4.8408227602286349</v>
          </cell>
          <cell r="AO305">
            <v>288416.47515732283</v>
          </cell>
          <cell r="AP305">
            <v>170470.95558700906</v>
          </cell>
          <cell r="AQ305">
            <v>0</v>
          </cell>
          <cell r="AR305">
            <v>0</v>
          </cell>
          <cell r="AS305">
            <v>0</v>
          </cell>
          <cell r="AT305">
            <v>0</v>
          </cell>
          <cell r="AU305">
            <v>0</v>
          </cell>
          <cell r="AV305">
            <v>0</v>
          </cell>
          <cell r="AW305">
            <v>0</v>
          </cell>
          <cell r="AX305">
            <v>0</v>
          </cell>
          <cell r="AZ305">
            <v>0</v>
          </cell>
          <cell r="BD305">
            <v>-117945.51957031377</v>
          </cell>
          <cell r="BE305">
            <v>-40.894168582421621</v>
          </cell>
          <cell r="BH305">
            <v>714487.52484267717</v>
          </cell>
          <cell r="BI305">
            <v>875057.33022683859</v>
          </cell>
          <cell r="BJ305">
            <v>0</v>
          </cell>
          <cell r="BK305">
            <v>0</v>
          </cell>
          <cell r="BL305">
            <v>0</v>
          </cell>
          <cell r="BM305">
            <v>0</v>
          </cell>
          <cell r="BN305">
            <v>0</v>
          </cell>
          <cell r="BO305">
            <v>0</v>
          </cell>
          <cell r="BP305">
            <v>0</v>
          </cell>
          <cell r="BQ305">
            <v>0</v>
          </cell>
          <cell r="BR305">
            <v>0</v>
          </cell>
          <cell r="BS305">
            <v>0</v>
          </cell>
          <cell r="BT305">
            <v>0</v>
          </cell>
          <cell r="BU305">
            <v>0</v>
          </cell>
          <cell r="BW305">
            <v>160569.80538416142</v>
          </cell>
          <cell r="BX305">
            <v>22.473423230100089</v>
          </cell>
          <cell r="BZ305">
            <v>-296</v>
          </cell>
        </row>
        <row r="306">
          <cell r="A306">
            <v>297</v>
          </cell>
          <cell r="B306" t="str">
            <v>TOLLAND</v>
          </cell>
          <cell r="C306">
            <v>0</v>
          </cell>
          <cell r="D306">
            <v>0</v>
          </cell>
          <cell r="E306">
            <v>0</v>
          </cell>
          <cell r="F306">
            <v>0</v>
          </cell>
          <cell r="G306">
            <v>0</v>
          </cell>
          <cell r="H306">
            <v>0</v>
          </cell>
          <cell r="I306">
            <v>0</v>
          </cell>
          <cell r="J306">
            <v>0</v>
          </cell>
          <cell r="K306">
            <v>0</v>
          </cell>
          <cell r="L306">
            <v>0</v>
          </cell>
          <cell r="M306">
            <v>0</v>
          </cell>
          <cell r="N306">
            <v>0</v>
          </cell>
          <cell r="R306">
            <v>0</v>
          </cell>
          <cell r="S306" t="str">
            <v>--</v>
          </cell>
          <cell r="V306">
            <v>0</v>
          </cell>
          <cell r="W306">
            <v>0</v>
          </cell>
          <cell r="X306">
            <v>0</v>
          </cell>
          <cell r="Y306">
            <v>0</v>
          </cell>
          <cell r="Z306">
            <v>0</v>
          </cell>
          <cell r="AA306">
            <v>0</v>
          </cell>
          <cell r="AB306">
            <v>0</v>
          </cell>
          <cell r="AC306">
            <v>0</v>
          </cell>
          <cell r="AD306">
            <v>0</v>
          </cell>
          <cell r="AE306">
            <v>0</v>
          </cell>
          <cell r="AG306">
            <v>0</v>
          </cell>
          <cell r="AK306">
            <v>0</v>
          </cell>
          <cell r="AL306" t="str">
            <v>--</v>
          </cell>
          <cell r="AM306" t="str">
            <v>--</v>
          </cell>
          <cell r="AO306">
            <v>0</v>
          </cell>
          <cell r="AP306">
            <v>0</v>
          </cell>
          <cell r="AQ306">
            <v>0</v>
          </cell>
          <cell r="AR306">
            <v>0</v>
          </cell>
          <cell r="AS306">
            <v>0</v>
          </cell>
          <cell r="AT306">
            <v>0</v>
          </cell>
          <cell r="AU306">
            <v>0</v>
          </cell>
          <cell r="AV306">
            <v>0</v>
          </cell>
          <cell r="AW306">
            <v>0</v>
          </cell>
          <cell r="AX306">
            <v>0</v>
          </cell>
          <cell r="AZ306">
            <v>0</v>
          </cell>
          <cell r="BD306">
            <v>0</v>
          </cell>
          <cell r="BE306" t="str">
            <v>--</v>
          </cell>
          <cell r="BH306">
            <v>0</v>
          </cell>
          <cell r="BI306">
            <v>0</v>
          </cell>
          <cell r="BJ306">
            <v>0</v>
          </cell>
          <cell r="BK306">
            <v>0</v>
          </cell>
          <cell r="BL306">
            <v>0</v>
          </cell>
          <cell r="BM306">
            <v>0</v>
          </cell>
          <cell r="BN306">
            <v>0</v>
          </cell>
          <cell r="BO306">
            <v>0</v>
          </cell>
          <cell r="BP306">
            <v>0</v>
          </cell>
          <cell r="BQ306">
            <v>0</v>
          </cell>
          <cell r="BR306">
            <v>0</v>
          </cell>
          <cell r="BS306">
            <v>0</v>
          </cell>
          <cell r="BT306">
            <v>0</v>
          </cell>
          <cell r="BU306">
            <v>0</v>
          </cell>
          <cell r="BW306">
            <v>0</v>
          </cell>
          <cell r="BX306" t="str">
            <v>--</v>
          </cell>
          <cell r="BZ306">
            <v>-297</v>
          </cell>
        </row>
        <row r="307">
          <cell r="A307">
            <v>298</v>
          </cell>
          <cell r="B307" t="str">
            <v>TOPSFIELD</v>
          </cell>
          <cell r="C307">
            <v>0</v>
          </cell>
          <cell r="D307">
            <v>0</v>
          </cell>
          <cell r="E307">
            <v>0</v>
          </cell>
          <cell r="F307">
            <v>0</v>
          </cell>
          <cell r="G307">
            <v>0</v>
          </cell>
          <cell r="H307">
            <v>0</v>
          </cell>
          <cell r="I307">
            <v>0</v>
          </cell>
          <cell r="J307">
            <v>0</v>
          </cell>
          <cell r="K307">
            <v>0</v>
          </cell>
          <cell r="L307">
            <v>0</v>
          </cell>
          <cell r="M307">
            <v>0</v>
          </cell>
          <cell r="N307">
            <v>0</v>
          </cell>
          <cell r="R307">
            <v>0</v>
          </cell>
          <cell r="S307" t="str">
            <v>--</v>
          </cell>
          <cell r="V307">
            <v>0</v>
          </cell>
          <cell r="W307">
            <v>0</v>
          </cell>
          <cell r="X307">
            <v>0</v>
          </cell>
          <cell r="Y307">
            <v>0</v>
          </cell>
          <cell r="Z307">
            <v>0</v>
          </cell>
          <cell r="AA307">
            <v>0</v>
          </cell>
          <cell r="AB307">
            <v>0</v>
          </cell>
          <cell r="AC307">
            <v>0</v>
          </cell>
          <cell r="AD307">
            <v>0</v>
          </cell>
          <cell r="AE307">
            <v>0</v>
          </cell>
          <cell r="AG307">
            <v>0</v>
          </cell>
          <cell r="AK307">
            <v>0</v>
          </cell>
          <cell r="AL307" t="str">
            <v>--</v>
          </cell>
          <cell r="AM307" t="str">
            <v>--</v>
          </cell>
          <cell r="AO307">
            <v>0</v>
          </cell>
          <cell r="AP307">
            <v>0</v>
          </cell>
          <cell r="AQ307">
            <v>0</v>
          </cell>
          <cell r="AR307">
            <v>0</v>
          </cell>
          <cell r="AS307">
            <v>0</v>
          </cell>
          <cell r="AT307">
            <v>0</v>
          </cell>
          <cell r="AU307">
            <v>0</v>
          </cell>
          <cell r="AV307">
            <v>0</v>
          </cell>
          <cell r="AW307">
            <v>0</v>
          </cell>
          <cell r="AX307">
            <v>0</v>
          </cell>
          <cell r="AZ307">
            <v>0</v>
          </cell>
          <cell r="BD307">
            <v>0</v>
          </cell>
          <cell r="BE307" t="str">
            <v>--</v>
          </cell>
          <cell r="BH307">
            <v>0</v>
          </cell>
          <cell r="BI307">
            <v>0</v>
          </cell>
          <cell r="BJ307">
            <v>0</v>
          </cell>
          <cell r="BK307">
            <v>0</v>
          </cell>
          <cell r="BL307">
            <v>0</v>
          </cell>
          <cell r="BM307">
            <v>0</v>
          </cell>
          <cell r="BN307">
            <v>0</v>
          </cell>
          <cell r="BO307">
            <v>0</v>
          </cell>
          <cell r="BP307">
            <v>0</v>
          </cell>
          <cell r="BQ307">
            <v>0</v>
          </cell>
          <cell r="BR307">
            <v>0</v>
          </cell>
          <cell r="BS307">
            <v>0</v>
          </cell>
          <cell r="BT307">
            <v>0</v>
          </cell>
          <cell r="BU307">
            <v>0</v>
          </cell>
          <cell r="BW307">
            <v>0</v>
          </cell>
          <cell r="BX307" t="str">
            <v>--</v>
          </cell>
          <cell r="BZ307">
            <v>-298</v>
          </cell>
        </row>
        <row r="308">
          <cell r="A308">
            <v>299</v>
          </cell>
          <cell r="B308" t="str">
            <v>TOWNSEND</v>
          </cell>
          <cell r="C308">
            <v>0</v>
          </cell>
          <cell r="D308">
            <v>0</v>
          </cell>
          <cell r="E308">
            <v>0</v>
          </cell>
          <cell r="F308">
            <v>0</v>
          </cell>
          <cell r="G308">
            <v>0</v>
          </cell>
          <cell r="H308">
            <v>0</v>
          </cell>
          <cell r="I308">
            <v>0</v>
          </cell>
          <cell r="J308">
            <v>0</v>
          </cell>
          <cell r="K308">
            <v>0</v>
          </cell>
          <cell r="L308">
            <v>0</v>
          </cell>
          <cell r="M308">
            <v>0</v>
          </cell>
          <cell r="N308">
            <v>0</v>
          </cell>
          <cell r="R308">
            <v>0</v>
          </cell>
          <cell r="S308" t="str">
            <v>--</v>
          </cell>
          <cell r="V308">
            <v>0</v>
          </cell>
          <cell r="W308">
            <v>0</v>
          </cell>
          <cell r="X308">
            <v>0</v>
          </cell>
          <cell r="Y308">
            <v>0</v>
          </cell>
          <cell r="Z308">
            <v>0</v>
          </cell>
          <cell r="AA308">
            <v>0</v>
          </cell>
          <cell r="AB308">
            <v>0</v>
          </cell>
          <cell r="AC308">
            <v>0</v>
          </cell>
          <cell r="AD308">
            <v>0</v>
          </cell>
          <cell r="AE308">
            <v>0</v>
          </cell>
          <cell r="AG308">
            <v>0</v>
          </cell>
          <cell r="AK308">
            <v>0</v>
          </cell>
          <cell r="AL308" t="str">
            <v>--</v>
          </cell>
          <cell r="AM308" t="str">
            <v>--</v>
          </cell>
          <cell r="AO308">
            <v>0</v>
          </cell>
          <cell r="AP308">
            <v>0</v>
          </cell>
          <cell r="AQ308">
            <v>0</v>
          </cell>
          <cell r="AR308">
            <v>0</v>
          </cell>
          <cell r="AS308">
            <v>0</v>
          </cell>
          <cell r="AT308">
            <v>0</v>
          </cell>
          <cell r="AU308">
            <v>0</v>
          </cell>
          <cell r="AV308">
            <v>0</v>
          </cell>
          <cell r="AW308">
            <v>0</v>
          </cell>
          <cell r="AX308">
            <v>0</v>
          </cell>
          <cell r="AZ308">
            <v>0</v>
          </cell>
          <cell r="BD308">
            <v>0</v>
          </cell>
          <cell r="BE308" t="str">
            <v>--</v>
          </cell>
          <cell r="BH308">
            <v>0</v>
          </cell>
          <cell r="BI308">
            <v>0</v>
          </cell>
          <cell r="BJ308">
            <v>0</v>
          </cell>
          <cell r="BK308">
            <v>0</v>
          </cell>
          <cell r="BL308">
            <v>0</v>
          </cell>
          <cell r="BM308">
            <v>0</v>
          </cell>
          <cell r="BN308">
            <v>0</v>
          </cell>
          <cell r="BO308">
            <v>0</v>
          </cell>
          <cell r="BP308">
            <v>0</v>
          </cell>
          <cell r="BQ308">
            <v>0</v>
          </cell>
          <cell r="BR308">
            <v>0</v>
          </cell>
          <cell r="BS308">
            <v>0</v>
          </cell>
          <cell r="BT308">
            <v>0</v>
          </cell>
          <cell r="BU308">
            <v>0</v>
          </cell>
          <cell r="BW308">
            <v>0</v>
          </cell>
          <cell r="BX308" t="str">
            <v>--</v>
          </cell>
          <cell r="BZ308">
            <v>-299</v>
          </cell>
        </row>
        <row r="309">
          <cell r="A309">
            <v>300</v>
          </cell>
          <cell r="B309" t="str">
            <v>TRURO</v>
          </cell>
          <cell r="C309">
            <v>1</v>
          </cell>
          <cell r="D309">
            <v>1.008</v>
          </cell>
          <cell r="E309">
            <v>0</v>
          </cell>
          <cell r="F309">
            <v>0</v>
          </cell>
          <cell r="G309">
            <v>0</v>
          </cell>
          <cell r="H309">
            <v>0</v>
          </cell>
          <cell r="I309">
            <v>0</v>
          </cell>
          <cell r="J309">
            <v>0</v>
          </cell>
          <cell r="K309">
            <v>0</v>
          </cell>
          <cell r="L309">
            <v>0</v>
          </cell>
          <cell r="M309">
            <v>0</v>
          </cell>
          <cell r="N309">
            <v>0</v>
          </cell>
          <cell r="R309">
            <v>8.0000000000000071E-3</v>
          </cell>
          <cell r="S309">
            <v>0.80000000000000071</v>
          </cell>
          <cell r="V309">
            <v>43032</v>
          </cell>
          <cell r="W309">
            <v>30585</v>
          </cell>
          <cell r="X309">
            <v>0</v>
          </cell>
          <cell r="Y309">
            <v>0</v>
          </cell>
          <cell r="Z309">
            <v>0</v>
          </cell>
          <cell r="AA309">
            <v>0</v>
          </cell>
          <cell r="AB309">
            <v>0</v>
          </cell>
          <cell r="AC309">
            <v>0</v>
          </cell>
          <cell r="AD309">
            <v>0</v>
          </cell>
          <cell r="AE309">
            <v>0</v>
          </cell>
          <cell r="AG309">
            <v>0</v>
          </cell>
          <cell r="AK309">
            <v>-12447</v>
          </cell>
          <cell r="AL309">
            <v>-28.924986056887903</v>
          </cell>
          <cell r="AM309">
            <v>-29.724986056887904</v>
          </cell>
          <cell r="AO309">
            <v>938</v>
          </cell>
          <cell r="AP309">
            <v>1098</v>
          </cell>
          <cell r="AQ309">
            <v>0</v>
          </cell>
          <cell r="AR309">
            <v>0</v>
          </cell>
          <cell r="AS309">
            <v>0</v>
          </cell>
          <cell r="AT309">
            <v>0</v>
          </cell>
          <cell r="AU309">
            <v>0</v>
          </cell>
          <cell r="AV309">
            <v>0</v>
          </cell>
          <cell r="AW309">
            <v>0</v>
          </cell>
          <cell r="AX309">
            <v>0</v>
          </cell>
          <cell r="AZ309">
            <v>0</v>
          </cell>
          <cell r="BD309">
            <v>160</v>
          </cell>
          <cell r="BE309">
            <v>17.057569296375274</v>
          </cell>
          <cell r="BH309">
            <v>42094</v>
          </cell>
          <cell r="BI309">
            <v>29487</v>
          </cell>
          <cell r="BJ309">
            <v>0</v>
          </cell>
          <cell r="BK309">
            <v>0</v>
          </cell>
          <cell r="BL309">
            <v>0</v>
          </cell>
          <cell r="BM309">
            <v>0</v>
          </cell>
          <cell r="BN309">
            <v>0</v>
          </cell>
          <cell r="BO309">
            <v>0</v>
          </cell>
          <cell r="BP309">
            <v>0</v>
          </cell>
          <cell r="BQ309">
            <v>0</v>
          </cell>
          <cell r="BR309">
            <v>0</v>
          </cell>
          <cell r="BS309">
            <v>0</v>
          </cell>
          <cell r="BT309">
            <v>0</v>
          </cell>
          <cell r="BU309">
            <v>0</v>
          </cell>
          <cell r="BW309">
            <v>-12607</v>
          </cell>
          <cell r="BX309">
            <v>-29.949636527771183</v>
          </cell>
          <cell r="BZ309">
            <v>-300</v>
          </cell>
        </row>
        <row r="310">
          <cell r="A310">
            <v>301</v>
          </cell>
          <cell r="B310" t="str">
            <v>TYNGSBOROUGH</v>
          </cell>
          <cell r="C310">
            <v>84</v>
          </cell>
          <cell r="D310">
            <v>86.649185870683326</v>
          </cell>
          <cell r="E310">
            <v>0</v>
          </cell>
          <cell r="F310">
            <v>0</v>
          </cell>
          <cell r="G310">
            <v>0</v>
          </cell>
          <cell r="H310">
            <v>0</v>
          </cell>
          <cell r="I310">
            <v>0</v>
          </cell>
          <cell r="J310">
            <v>0</v>
          </cell>
          <cell r="K310">
            <v>0</v>
          </cell>
          <cell r="L310">
            <v>0</v>
          </cell>
          <cell r="M310">
            <v>0</v>
          </cell>
          <cell r="N310">
            <v>0</v>
          </cell>
          <cell r="R310">
            <v>2.6491858706833256</v>
          </cell>
          <cell r="S310">
            <v>3.1537927031944246</v>
          </cell>
          <cell r="V310">
            <v>1415125</v>
          </cell>
          <cell r="W310">
            <v>1596019</v>
          </cell>
          <cell r="X310">
            <v>0</v>
          </cell>
          <cell r="Y310">
            <v>0</v>
          </cell>
          <cell r="Z310">
            <v>0</v>
          </cell>
          <cell r="AA310">
            <v>0</v>
          </cell>
          <cell r="AB310">
            <v>0</v>
          </cell>
          <cell r="AC310">
            <v>0</v>
          </cell>
          <cell r="AD310">
            <v>0</v>
          </cell>
          <cell r="AE310">
            <v>0</v>
          </cell>
          <cell r="AG310">
            <v>0</v>
          </cell>
          <cell r="AK310">
            <v>180894</v>
          </cell>
          <cell r="AL310">
            <v>12.782899037187523</v>
          </cell>
          <cell r="AM310">
            <v>9.6291063339930982</v>
          </cell>
          <cell r="AO310">
            <v>257649.55780633941</v>
          </cell>
          <cell r="AP310">
            <v>302127.6702552042</v>
          </cell>
          <cell r="AQ310">
            <v>0</v>
          </cell>
          <cell r="AR310">
            <v>0</v>
          </cell>
          <cell r="AS310">
            <v>0</v>
          </cell>
          <cell r="AT310">
            <v>0</v>
          </cell>
          <cell r="AU310">
            <v>0</v>
          </cell>
          <cell r="AV310">
            <v>0</v>
          </cell>
          <cell r="AW310">
            <v>0</v>
          </cell>
          <cell r="AX310">
            <v>0</v>
          </cell>
          <cell r="AZ310">
            <v>0</v>
          </cell>
          <cell r="BD310">
            <v>44478.112448864791</v>
          </cell>
          <cell r="BE310">
            <v>17.263026891082987</v>
          </cell>
          <cell r="BH310">
            <v>1157475.4421936607</v>
          </cell>
          <cell r="BI310">
            <v>1293891.3297447958</v>
          </cell>
          <cell r="BJ310">
            <v>0</v>
          </cell>
          <cell r="BK310">
            <v>0</v>
          </cell>
          <cell r="BL310">
            <v>0</v>
          </cell>
          <cell r="BM310">
            <v>0</v>
          </cell>
          <cell r="BN310">
            <v>0</v>
          </cell>
          <cell r="BO310">
            <v>0</v>
          </cell>
          <cell r="BP310">
            <v>0</v>
          </cell>
          <cell r="BQ310">
            <v>0</v>
          </cell>
          <cell r="BR310">
            <v>0</v>
          </cell>
          <cell r="BS310">
            <v>0</v>
          </cell>
          <cell r="BT310">
            <v>0</v>
          </cell>
          <cell r="BU310">
            <v>0</v>
          </cell>
          <cell r="BW310">
            <v>136415.88755113515</v>
          </cell>
          <cell r="BX310">
            <v>11.785639900281453</v>
          </cell>
          <cell r="BZ310">
            <v>-301</v>
          </cell>
        </row>
        <row r="311">
          <cell r="A311">
            <v>302</v>
          </cell>
          <cell r="B311" t="str">
            <v>TYRINGHAM</v>
          </cell>
          <cell r="C311">
            <v>0</v>
          </cell>
          <cell r="D311">
            <v>0</v>
          </cell>
          <cell r="E311">
            <v>0</v>
          </cell>
          <cell r="F311">
            <v>0</v>
          </cell>
          <cell r="G311">
            <v>0</v>
          </cell>
          <cell r="H311">
            <v>0</v>
          </cell>
          <cell r="I311">
            <v>0</v>
          </cell>
          <cell r="J311">
            <v>0</v>
          </cell>
          <cell r="K311">
            <v>0</v>
          </cell>
          <cell r="L311">
            <v>0</v>
          </cell>
          <cell r="M311">
            <v>0</v>
          </cell>
          <cell r="N311">
            <v>0</v>
          </cell>
          <cell r="R311">
            <v>0</v>
          </cell>
          <cell r="S311" t="str">
            <v>--</v>
          </cell>
          <cell r="V311">
            <v>0</v>
          </cell>
          <cell r="W311">
            <v>0</v>
          </cell>
          <cell r="X311">
            <v>0</v>
          </cell>
          <cell r="Y311">
            <v>0</v>
          </cell>
          <cell r="Z311">
            <v>0</v>
          </cell>
          <cell r="AA311">
            <v>0</v>
          </cell>
          <cell r="AB311">
            <v>0</v>
          </cell>
          <cell r="AC311">
            <v>0</v>
          </cell>
          <cell r="AD311">
            <v>0</v>
          </cell>
          <cell r="AE311">
            <v>0</v>
          </cell>
          <cell r="AG311">
            <v>0</v>
          </cell>
          <cell r="AK311">
            <v>0</v>
          </cell>
          <cell r="AL311" t="str">
            <v>--</v>
          </cell>
          <cell r="AM311" t="str">
            <v>--</v>
          </cell>
          <cell r="AO311">
            <v>0</v>
          </cell>
          <cell r="AP311">
            <v>0</v>
          </cell>
          <cell r="AQ311">
            <v>0</v>
          </cell>
          <cell r="AR311">
            <v>0</v>
          </cell>
          <cell r="AS311">
            <v>0</v>
          </cell>
          <cell r="AT311">
            <v>0</v>
          </cell>
          <cell r="AU311">
            <v>0</v>
          </cell>
          <cell r="AV311">
            <v>0</v>
          </cell>
          <cell r="AW311">
            <v>0</v>
          </cell>
          <cell r="AX311">
            <v>0</v>
          </cell>
          <cell r="AZ311">
            <v>0</v>
          </cell>
          <cell r="BD311">
            <v>0</v>
          </cell>
          <cell r="BE311" t="str">
            <v>--</v>
          </cell>
          <cell r="BH311">
            <v>0</v>
          </cell>
          <cell r="BI311">
            <v>0</v>
          </cell>
          <cell r="BJ311">
            <v>0</v>
          </cell>
          <cell r="BK311">
            <v>0</v>
          </cell>
          <cell r="BL311">
            <v>0</v>
          </cell>
          <cell r="BM311">
            <v>0</v>
          </cell>
          <cell r="BN311">
            <v>0</v>
          </cell>
          <cell r="BO311">
            <v>0</v>
          </cell>
          <cell r="BP311">
            <v>0</v>
          </cell>
          <cell r="BQ311">
            <v>0</v>
          </cell>
          <cell r="BR311">
            <v>0</v>
          </cell>
          <cell r="BS311">
            <v>0</v>
          </cell>
          <cell r="BT311">
            <v>0</v>
          </cell>
          <cell r="BU311">
            <v>0</v>
          </cell>
          <cell r="BW311">
            <v>0</v>
          </cell>
          <cell r="BX311" t="str">
            <v>--</v>
          </cell>
          <cell r="BZ311">
            <v>-302</v>
          </cell>
        </row>
        <row r="312">
          <cell r="A312">
            <v>303</v>
          </cell>
          <cell r="B312" t="str">
            <v>UPTON</v>
          </cell>
          <cell r="C312">
            <v>0</v>
          </cell>
          <cell r="D312">
            <v>0</v>
          </cell>
          <cell r="E312">
            <v>0</v>
          </cell>
          <cell r="F312">
            <v>0</v>
          </cell>
          <cell r="G312">
            <v>0</v>
          </cell>
          <cell r="H312">
            <v>0</v>
          </cell>
          <cell r="I312">
            <v>0</v>
          </cell>
          <cell r="J312">
            <v>0</v>
          </cell>
          <cell r="K312">
            <v>0</v>
          </cell>
          <cell r="L312">
            <v>0</v>
          </cell>
          <cell r="M312">
            <v>0</v>
          </cell>
          <cell r="N312">
            <v>0</v>
          </cell>
          <cell r="R312">
            <v>0</v>
          </cell>
          <cell r="S312" t="str">
            <v>--</v>
          </cell>
          <cell r="V312">
            <v>0</v>
          </cell>
          <cell r="W312">
            <v>0</v>
          </cell>
          <cell r="X312">
            <v>0</v>
          </cell>
          <cell r="Y312">
            <v>0</v>
          </cell>
          <cell r="Z312">
            <v>0</v>
          </cell>
          <cell r="AA312">
            <v>0</v>
          </cell>
          <cell r="AB312">
            <v>0</v>
          </cell>
          <cell r="AC312">
            <v>0</v>
          </cell>
          <cell r="AD312">
            <v>0</v>
          </cell>
          <cell r="AE312">
            <v>0</v>
          </cell>
          <cell r="AG312">
            <v>0</v>
          </cell>
          <cell r="AK312">
            <v>0</v>
          </cell>
          <cell r="AL312" t="str">
            <v>--</v>
          </cell>
          <cell r="AM312" t="str">
            <v>--</v>
          </cell>
          <cell r="AO312">
            <v>0</v>
          </cell>
          <cell r="AP312">
            <v>0</v>
          </cell>
          <cell r="AQ312">
            <v>0</v>
          </cell>
          <cell r="AR312">
            <v>0</v>
          </cell>
          <cell r="AS312">
            <v>0</v>
          </cell>
          <cell r="AT312">
            <v>0</v>
          </cell>
          <cell r="AU312">
            <v>0</v>
          </cell>
          <cell r="AV312">
            <v>0</v>
          </cell>
          <cell r="AW312">
            <v>0</v>
          </cell>
          <cell r="AX312">
            <v>0</v>
          </cell>
          <cell r="AZ312">
            <v>0</v>
          </cell>
          <cell r="BD312">
            <v>0</v>
          </cell>
          <cell r="BE312" t="str">
            <v>--</v>
          </cell>
          <cell r="BH312">
            <v>0</v>
          </cell>
          <cell r="BI312">
            <v>0</v>
          </cell>
          <cell r="BJ312">
            <v>0</v>
          </cell>
          <cell r="BK312">
            <v>0</v>
          </cell>
          <cell r="BL312">
            <v>0</v>
          </cell>
          <cell r="BM312">
            <v>0</v>
          </cell>
          <cell r="BN312">
            <v>0</v>
          </cell>
          <cell r="BO312">
            <v>0</v>
          </cell>
          <cell r="BP312">
            <v>0</v>
          </cell>
          <cell r="BQ312">
            <v>0</v>
          </cell>
          <cell r="BR312">
            <v>0</v>
          </cell>
          <cell r="BS312">
            <v>0</v>
          </cell>
          <cell r="BT312">
            <v>0</v>
          </cell>
          <cell r="BU312">
            <v>0</v>
          </cell>
          <cell r="BW312">
            <v>0</v>
          </cell>
          <cell r="BX312" t="str">
            <v>--</v>
          </cell>
          <cell r="BZ312">
            <v>-303</v>
          </cell>
        </row>
        <row r="313">
          <cell r="A313">
            <v>304</v>
          </cell>
          <cell r="B313" t="str">
            <v>UXBRIDGE</v>
          </cell>
          <cell r="C313">
            <v>0</v>
          </cell>
          <cell r="D313">
            <v>0</v>
          </cell>
          <cell r="E313">
            <v>0</v>
          </cell>
          <cell r="F313">
            <v>0</v>
          </cell>
          <cell r="G313">
            <v>0</v>
          </cell>
          <cell r="H313">
            <v>0</v>
          </cell>
          <cell r="I313">
            <v>0</v>
          </cell>
          <cell r="J313">
            <v>0</v>
          </cell>
          <cell r="K313">
            <v>0</v>
          </cell>
          <cell r="L313">
            <v>0</v>
          </cell>
          <cell r="M313">
            <v>0</v>
          </cell>
          <cell r="N313">
            <v>0</v>
          </cell>
          <cell r="R313">
            <v>0</v>
          </cell>
          <cell r="S313" t="str">
            <v>--</v>
          </cell>
          <cell r="V313">
            <v>0</v>
          </cell>
          <cell r="W313">
            <v>0</v>
          </cell>
          <cell r="X313">
            <v>0</v>
          </cell>
          <cell r="Y313">
            <v>0</v>
          </cell>
          <cell r="Z313">
            <v>0</v>
          </cell>
          <cell r="AA313">
            <v>0</v>
          </cell>
          <cell r="AB313">
            <v>0</v>
          </cell>
          <cell r="AC313">
            <v>0</v>
          </cell>
          <cell r="AD313">
            <v>0</v>
          </cell>
          <cell r="AE313">
            <v>0</v>
          </cell>
          <cell r="AG313">
            <v>0</v>
          </cell>
          <cell r="AK313">
            <v>0</v>
          </cell>
          <cell r="AL313" t="str">
            <v>--</v>
          </cell>
          <cell r="AM313" t="str">
            <v>--</v>
          </cell>
          <cell r="AO313">
            <v>0</v>
          </cell>
          <cell r="AP313">
            <v>0</v>
          </cell>
          <cell r="AQ313">
            <v>0</v>
          </cell>
          <cell r="AR313">
            <v>0</v>
          </cell>
          <cell r="AS313">
            <v>0</v>
          </cell>
          <cell r="AT313">
            <v>0</v>
          </cell>
          <cell r="AU313">
            <v>0</v>
          </cell>
          <cell r="AV313">
            <v>0</v>
          </cell>
          <cell r="AW313">
            <v>0</v>
          </cell>
          <cell r="AX313">
            <v>0</v>
          </cell>
          <cell r="AZ313">
            <v>0</v>
          </cell>
          <cell r="BD313">
            <v>0</v>
          </cell>
          <cell r="BE313" t="str">
            <v>--</v>
          </cell>
          <cell r="BH313">
            <v>0</v>
          </cell>
          <cell r="BI313">
            <v>0</v>
          </cell>
          <cell r="BJ313">
            <v>0</v>
          </cell>
          <cell r="BK313">
            <v>0</v>
          </cell>
          <cell r="BL313">
            <v>0</v>
          </cell>
          <cell r="BM313">
            <v>0</v>
          </cell>
          <cell r="BN313">
            <v>0</v>
          </cell>
          <cell r="BO313">
            <v>0</v>
          </cell>
          <cell r="BP313">
            <v>0</v>
          </cell>
          <cell r="BQ313">
            <v>0</v>
          </cell>
          <cell r="BR313">
            <v>0</v>
          </cell>
          <cell r="BS313">
            <v>0</v>
          </cell>
          <cell r="BT313">
            <v>0</v>
          </cell>
          <cell r="BU313">
            <v>0</v>
          </cell>
          <cell r="BW313">
            <v>0</v>
          </cell>
          <cell r="BX313" t="str">
            <v>--</v>
          </cell>
          <cell r="BZ313">
            <v>-304</v>
          </cell>
        </row>
        <row r="314">
          <cell r="A314">
            <v>305</v>
          </cell>
          <cell r="B314" t="str">
            <v>WAKEFIELD</v>
          </cell>
          <cell r="C314">
            <v>78</v>
          </cell>
          <cell r="D314">
            <v>85.086230339778339</v>
          </cell>
          <cell r="E314">
            <v>0</v>
          </cell>
          <cell r="F314">
            <v>0</v>
          </cell>
          <cell r="G314">
            <v>0</v>
          </cell>
          <cell r="H314">
            <v>0</v>
          </cell>
          <cell r="I314">
            <v>0</v>
          </cell>
          <cell r="J314">
            <v>0</v>
          </cell>
          <cell r="K314">
            <v>0</v>
          </cell>
          <cell r="L314">
            <v>0</v>
          </cell>
          <cell r="M314">
            <v>0</v>
          </cell>
          <cell r="N314">
            <v>0</v>
          </cell>
          <cell r="R314">
            <v>7.0862303397783393</v>
          </cell>
          <cell r="S314">
            <v>9.0849106920235059</v>
          </cell>
          <cell r="V314">
            <v>1275274</v>
          </cell>
          <cell r="W314">
            <v>1498073</v>
          </cell>
          <cell r="X314">
            <v>0</v>
          </cell>
          <cell r="Y314">
            <v>0</v>
          </cell>
          <cell r="Z314">
            <v>0</v>
          </cell>
          <cell r="AA314">
            <v>0</v>
          </cell>
          <cell r="AB314">
            <v>0</v>
          </cell>
          <cell r="AC314">
            <v>0</v>
          </cell>
          <cell r="AD314">
            <v>0</v>
          </cell>
          <cell r="AE314">
            <v>0</v>
          </cell>
          <cell r="AG314">
            <v>0</v>
          </cell>
          <cell r="AK314">
            <v>222799</v>
          </cell>
          <cell r="AL314">
            <v>17.470676889829171</v>
          </cell>
          <cell r="AM314">
            <v>8.3857661978056655</v>
          </cell>
          <cell r="AO314">
            <v>364735.68443335372</v>
          </cell>
          <cell r="AP314">
            <v>439039.96782313718</v>
          </cell>
          <cell r="AQ314">
            <v>0</v>
          </cell>
          <cell r="AR314">
            <v>0</v>
          </cell>
          <cell r="AS314">
            <v>0</v>
          </cell>
          <cell r="AT314">
            <v>0</v>
          </cell>
          <cell r="AU314">
            <v>0</v>
          </cell>
          <cell r="AV314">
            <v>0</v>
          </cell>
          <cell r="AW314">
            <v>0</v>
          </cell>
          <cell r="AX314">
            <v>0</v>
          </cell>
          <cell r="AZ314">
            <v>0</v>
          </cell>
          <cell r="BD314">
            <v>74304.283389783464</v>
          </cell>
          <cell r="BE314">
            <v>20.372090409859723</v>
          </cell>
          <cell r="BH314">
            <v>910538.31556664628</v>
          </cell>
          <cell r="BI314">
            <v>1059033.0321768629</v>
          </cell>
          <cell r="BJ314">
            <v>0</v>
          </cell>
          <cell r="BK314">
            <v>0</v>
          </cell>
          <cell r="BL314">
            <v>0</v>
          </cell>
          <cell r="BM314">
            <v>0</v>
          </cell>
          <cell r="BN314">
            <v>0</v>
          </cell>
          <cell r="BO314">
            <v>0</v>
          </cell>
          <cell r="BP314">
            <v>0</v>
          </cell>
          <cell r="BQ314">
            <v>0</v>
          </cell>
          <cell r="BR314">
            <v>0</v>
          </cell>
          <cell r="BS314">
            <v>0</v>
          </cell>
          <cell r="BT314">
            <v>0</v>
          </cell>
          <cell r="BU314">
            <v>0</v>
          </cell>
          <cell r="BW314">
            <v>148494.71661021665</v>
          </cell>
          <cell r="BX314">
            <v>16.308453370005125</v>
          </cell>
          <cell r="BZ314">
            <v>-305</v>
          </cell>
        </row>
        <row r="315">
          <cell r="A315">
            <v>306</v>
          </cell>
          <cell r="B315" t="str">
            <v>WALES</v>
          </cell>
          <cell r="C315">
            <v>9</v>
          </cell>
          <cell r="D315">
            <v>11.8125</v>
          </cell>
          <cell r="E315">
            <v>0</v>
          </cell>
          <cell r="F315">
            <v>0</v>
          </cell>
          <cell r="G315">
            <v>0</v>
          </cell>
          <cell r="H315">
            <v>0</v>
          </cell>
          <cell r="I315">
            <v>0</v>
          </cell>
          <cell r="J315">
            <v>0</v>
          </cell>
          <cell r="K315">
            <v>0</v>
          </cell>
          <cell r="L315">
            <v>0</v>
          </cell>
          <cell r="M315">
            <v>0</v>
          </cell>
          <cell r="N315">
            <v>0</v>
          </cell>
          <cell r="R315">
            <v>2.8125</v>
          </cell>
          <cell r="S315">
            <v>31.25</v>
          </cell>
          <cell r="V315">
            <v>134172</v>
          </cell>
          <cell r="W315">
            <v>229047</v>
          </cell>
          <cell r="X315">
            <v>0</v>
          </cell>
          <cell r="Y315">
            <v>0</v>
          </cell>
          <cell r="Z315">
            <v>0</v>
          </cell>
          <cell r="AA315">
            <v>0</v>
          </cell>
          <cell r="AB315">
            <v>0</v>
          </cell>
          <cell r="AC315">
            <v>0</v>
          </cell>
          <cell r="AD315">
            <v>0</v>
          </cell>
          <cell r="AE315">
            <v>0</v>
          </cell>
          <cell r="AG315">
            <v>0</v>
          </cell>
          <cell r="AK315">
            <v>94875</v>
          </cell>
          <cell r="AL315">
            <v>70.711474823361058</v>
          </cell>
          <cell r="AM315">
            <v>39.461474823361058</v>
          </cell>
          <cell r="AO315">
            <v>22823.467222402949</v>
          </cell>
          <cell r="AP315">
            <v>105030.92812306815</v>
          </cell>
          <cell r="AQ315">
            <v>0</v>
          </cell>
          <cell r="AR315">
            <v>0</v>
          </cell>
          <cell r="AS315">
            <v>0</v>
          </cell>
          <cell r="AT315">
            <v>0</v>
          </cell>
          <cell r="AU315">
            <v>0</v>
          </cell>
          <cell r="AV315">
            <v>0</v>
          </cell>
          <cell r="AW315">
            <v>0</v>
          </cell>
          <cell r="AX315">
            <v>0</v>
          </cell>
          <cell r="AZ315">
            <v>0</v>
          </cell>
          <cell r="BD315">
            <v>82207.460900665203</v>
          </cell>
          <cell r="BE315">
            <v>360.18831012657182</v>
          </cell>
          <cell r="BH315">
            <v>111348.53277759705</v>
          </cell>
          <cell r="BI315">
            <v>124016.07187693185</v>
          </cell>
          <cell r="BJ315">
            <v>0</v>
          </cell>
          <cell r="BK315">
            <v>0</v>
          </cell>
          <cell r="BL315">
            <v>0</v>
          </cell>
          <cell r="BM315">
            <v>0</v>
          </cell>
          <cell r="BN315">
            <v>0</v>
          </cell>
          <cell r="BO315">
            <v>0</v>
          </cell>
          <cell r="BP315">
            <v>0</v>
          </cell>
          <cell r="BQ315">
            <v>0</v>
          </cell>
          <cell r="BR315">
            <v>0</v>
          </cell>
          <cell r="BS315">
            <v>0</v>
          </cell>
          <cell r="BT315">
            <v>0</v>
          </cell>
          <cell r="BU315">
            <v>0</v>
          </cell>
          <cell r="BW315">
            <v>12667.539099334797</v>
          </cell>
          <cell r="BX315">
            <v>11.376475992401636</v>
          </cell>
          <cell r="BZ315">
            <v>-306</v>
          </cell>
        </row>
        <row r="316">
          <cell r="A316">
            <v>307</v>
          </cell>
          <cell r="B316" t="str">
            <v>WALPOLE</v>
          </cell>
          <cell r="C316">
            <v>36</v>
          </cell>
          <cell r="D316">
            <v>36.689136466217654</v>
          </cell>
          <cell r="E316">
            <v>0</v>
          </cell>
          <cell r="F316">
            <v>0</v>
          </cell>
          <cell r="G316">
            <v>0</v>
          </cell>
          <cell r="H316">
            <v>0</v>
          </cell>
          <cell r="I316">
            <v>0</v>
          </cell>
          <cell r="J316">
            <v>0</v>
          </cell>
          <cell r="K316">
            <v>0</v>
          </cell>
          <cell r="L316">
            <v>0</v>
          </cell>
          <cell r="M316">
            <v>0</v>
          </cell>
          <cell r="N316">
            <v>0</v>
          </cell>
          <cell r="R316">
            <v>0.68913646621765423</v>
          </cell>
          <cell r="S316">
            <v>1.9142679617156988</v>
          </cell>
          <cell r="V316">
            <v>679338</v>
          </cell>
          <cell r="W316">
            <v>733629</v>
          </cell>
          <cell r="X316">
            <v>0</v>
          </cell>
          <cell r="Y316">
            <v>0</v>
          </cell>
          <cell r="Z316">
            <v>0</v>
          </cell>
          <cell r="AA316">
            <v>0</v>
          </cell>
          <cell r="AB316">
            <v>0</v>
          </cell>
          <cell r="AC316">
            <v>0</v>
          </cell>
          <cell r="AD316">
            <v>0</v>
          </cell>
          <cell r="AE316">
            <v>0</v>
          </cell>
          <cell r="AG316">
            <v>0</v>
          </cell>
          <cell r="AK316">
            <v>54291</v>
          </cell>
          <cell r="AL316">
            <v>7.9917507926834608</v>
          </cell>
          <cell r="AM316">
            <v>6.077482830967762</v>
          </cell>
          <cell r="AO316">
            <v>48046.538295789025</v>
          </cell>
          <cell r="AP316">
            <v>96272.432662052481</v>
          </cell>
          <cell r="AQ316">
            <v>0</v>
          </cell>
          <cell r="AR316">
            <v>0</v>
          </cell>
          <cell r="AS316">
            <v>0</v>
          </cell>
          <cell r="AT316">
            <v>0</v>
          </cell>
          <cell r="AU316">
            <v>0</v>
          </cell>
          <cell r="AV316">
            <v>0</v>
          </cell>
          <cell r="AW316">
            <v>0</v>
          </cell>
          <cell r="AX316">
            <v>0</v>
          </cell>
          <cell r="AZ316">
            <v>0</v>
          </cell>
          <cell r="BD316">
            <v>48225.894366263456</v>
          </cell>
          <cell r="BE316">
            <v>100.37329655129419</v>
          </cell>
          <cell r="BH316">
            <v>631291.46170421096</v>
          </cell>
          <cell r="BI316">
            <v>637356.56733794755</v>
          </cell>
          <cell r="BJ316">
            <v>0</v>
          </cell>
          <cell r="BK316">
            <v>0</v>
          </cell>
          <cell r="BL316">
            <v>0</v>
          </cell>
          <cell r="BM316">
            <v>0</v>
          </cell>
          <cell r="BN316">
            <v>0</v>
          </cell>
          <cell r="BO316">
            <v>0</v>
          </cell>
          <cell r="BP316">
            <v>0</v>
          </cell>
          <cell r="BQ316">
            <v>0</v>
          </cell>
          <cell r="BR316">
            <v>0</v>
          </cell>
          <cell r="BS316">
            <v>0</v>
          </cell>
          <cell r="BT316">
            <v>0</v>
          </cell>
          <cell r="BU316">
            <v>0</v>
          </cell>
          <cell r="BW316">
            <v>6065.1056337365881</v>
          </cell>
          <cell r="BX316">
            <v>0.96074570965420936</v>
          </cell>
          <cell r="BZ316">
            <v>-307</v>
          </cell>
        </row>
        <row r="317">
          <cell r="A317">
            <v>308</v>
          </cell>
          <cell r="B317" t="str">
            <v>WALTHAM</v>
          </cell>
          <cell r="C317">
            <v>16</v>
          </cell>
          <cell r="D317">
            <v>16.470599524157912</v>
          </cell>
          <cell r="E317">
            <v>0</v>
          </cell>
          <cell r="F317">
            <v>0</v>
          </cell>
          <cell r="G317">
            <v>0</v>
          </cell>
          <cell r="H317">
            <v>0</v>
          </cell>
          <cell r="I317">
            <v>0</v>
          </cell>
          <cell r="J317">
            <v>0</v>
          </cell>
          <cell r="K317">
            <v>0</v>
          </cell>
          <cell r="L317">
            <v>0</v>
          </cell>
          <cell r="M317">
            <v>0</v>
          </cell>
          <cell r="N317">
            <v>0</v>
          </cell>
          <cell r="R317">
            <v>0.47059952415791173</v>
          </cell>
          <cell r="S317">
            <v>2.9412470259869483</v>
          </cell>
          <cell r="V317">
            <v>337704</v>
          </cell>
          <cell r="W317">
            <v>386455</v>
          </cell>
          <cell r="X317">
            <v>0</v>
          </cell>
          <cell r="Y317">
            <v>0</v>
          </cell>
          <cell r="Z317">
            <v>0</v>
          </cell>
          <cell r="AA317">
            <v>0</v>
          </cell>
          <cell r="AB317">
            <v>0</v>
          </cell>
          <cell r="AC317">
            <v>0</v>
          </cell>
          <cell r="AD317">
            <v>0</v>
          </cell>
          <cell r="AE317">
            <v>0</v>
          </cell>
          <cell r="AG317">
            <v>0</v>
          </cell>
          <cell r="AK317">
            <v>48751</v>
          </cell>
          <cell r="AL317">
            <v>14.436014971691179</v>
          </cell>
          <cell r="AM317">
            <v>11.494767945704231</v>
          </cell>
          <cell r="AO317">
            <v>46686.479037738172</v>
          </cell>
          <cell r="AP317">
            <v>81937.077693491519</v>
          </cell>
          <cell r="AQ317">
            <v>0</v>
          </cell>
          <cell r="AR317">
            <v>0</v>
          </cell>
          <cell r="AS317">
            <v>0</v>
          </cell>
          <cell r="AT317">
            <v>0</v>
          </cell>
          <cell r="AU317">
            <v>0</v>
          </cell>
          <cell r="AV317">
            <v>0</v>
          </cell>
          <cell r="AW317">
            <v>0</v>
          </cell>
          <cell r="AX317">
            <v>0</v>
          </cell>
          <cell r="AZ317">
            <v>0</v>
          </cell>
          <cell r="BD317">
            <v>35250.598655753347</v>
          </cell>
          <cell r="BE317">
            <v>75.504941435526035</v>
          </cell>
          <cell r="BH317">
            <v>291017.52096226183</v>
          </cell>
          <cell r="BI317">
            <v>304517.92230650847</v>
          </cell>
          <cell r="BJ317">
            <v>0</v>
          </cell>
          <cell r="BK317">
            <v>0</v>
          </cell>
          <cell r="BL317">
            <v>0</v>
          </cell>
          <cell r="BM317">
            <v>0</v>
          </cell>
          <cell r="BN317">
            <v>0</v>
          </cell>
          <cell r="BO317">
            <v>0</v>
          </cell>
          <cell r="BP317">
            <v>0</v>
          </cell>
          <cell r="BQ317">
            <v>0</v>
          </cell>
          <cell r="BR317">
            <v>0</v>
          </cell>
          <cell r="BS317">
            <v>0</v>
          </cell>
          <cell r="BT317">
            <v>0</v>
          </cell>
          <cell r="BU317">
            <v>0</v>
          </cell>
          <cell r="BW317">
            <v>13500.401344246638</v>
          </cell>
          <cell r="BX317">
            <v>4.6390338628433669</v>
          </cell>
          <cell r="BZ317">
            <v>-308</v>
          </cell>
        </row>
        <row r="318">
          <cell r="A318">
            <v>309</v>
          </cell>
          <cell r="B318" t="str">
            <v>WARE</v>
          </cell>
          <cell r="C318">
            <v>4</v>
          </cell>
          <cell r="D318">
            <v>3.9999999999999996</v>
          </cell>
          <cell r="E318">
            <v>0</v>
          </cell>
          <cell r="F318">
            <v>0</v>
          </cell>
          <cell r="G318">
            <v>0</v>
          </cell>
          <cell r="H318">
            <v>0</v>
          </cell>
          <cell r="I318">
            <v>0</v>
          </cell>
          <cell r="J318">
            <v>0</v>
          </cell>
          <cell r="K318">
            <v>0</v>
          </cell>
          <cell r="L318">
            <v>0</v>
          </cell>
          <cell r="M318">
            <v>0</v>
          </cell>
          <cell r="N318">
            <v>0</v>
          </cell>
          <cell r="R318">
            <v>0</v>
          </cell>
          <cell r="S318">
            <v>-1.1102230246251565E-14</v>
          </cell>
          <cell r="V318">
            <v>59324</v>
          </cell>
          <cell r="W318">
            <v>57564</v>
          </cell>
          <cell r="X318">
            <v>0</v>
          </cell>
          <cell r="Y318">
            <v>0</v>
          </cell>
          <cell r="Z318">
            <v>0</v>
          </cell>
          <cell r="AA318">
            <v>0</v>
          </cell>
          <cell r="AB318">
            <v>0</v>
          </cell>
          <cell r="AC318">
            <v>0</v>
          </cell>
          <cell r="AD318">
            <v>0</v>
          </cell>
          <cell r="AE318">
            <v>0</v>
          </cell>
          <cell r="AG318">
            <v>0</v>
          </cell>
          <cell r="AK318">
            <v>-1760</v>
          </cell>
          <cell r="AL318">
            <v>-2.966758815993531</v>
          </cell>
          <cell r="AM318">
            <v>-2.9667588159935199</v>
          </cell>
          <cell r="AO318">
            <v>20663.37195401447</v>
          </cell>
          <cell r="AP318">
            <v>4350</v>
          </cell>
          <cell r="AQ318">
            <v>0</v>
          </cell>
          <cell r="AR318">
            <v>0</v>
          </cell>
          <cell r="AS318">
            <v>0</v>
          </cell>
          <cell r="AT318">
            <v>0</v>
          </cell>
          <cell r="AU318">
            <v>0</v>
          </cell>
          <cell r="AV318">
            <v>0</v>
          </cell>
          <cell r="AW318">
            <v>0</v>
          </cell>
          <cell r="AX318">
            <v>0</v>
          </cell>
          <cell r="AZ318">
            <v>0</v>
          </cell>
          <cell r="BD318">
            <v>-16313.37195401447</v>
          </cell>
          <cell r="BE318">
            <v>-78.948256801064431</v>
          </cell>
          <cell r="BH318">
            <v>38660.628045985533</v>
          </cell>
          <cell r="BI318">
            <v>53214</v>
          </cell>
          <cell r="BJ318">
            <v>0</v>
          </cell>
          <cell r="BK318">
            <v>0</v>
          </cell>
          <cell r="BL318">
            <v>0</v>
          </cell>
          <cell r="BM318">
            <v>0</v>
          </cell>
          <cell r="BN318">
            <v>0</v>
          </cell>
          <cell r="BO318">
            <v>0</v>
          </cell>
          <cell r="BP318">
            <v>0</v>
          </cell>
          <cell r="BQ318">
            <v>0</v>
          </cell>
          <cell r="BR318">
            <v>0</v>
          </cell>
          <cell r="BS318">
            <v>0</v>
          </cell>
          <cell r="BT318">
            <v>0</v>
          </cell>
          <cell r="BU318">
            <v>0</v>
          </cell>
          <cell r="BW318">
            <v>14553.371954014467</v>
          </cell>
          <cell r="BX318">
            <v>37.643909811045262</v>
          </cell>
          <cell r="BZ318">
            <v>-309</v>
          </cell>
        </row>
        <row r="319">
          <cell r="A319">
            <v>310</v>
          </cell>
          <cell r="B319" t="str">
            <v>WAREHAM</v>
          </cell>
          <cell r="C319">
            <v>115</v>
          </cell>
          <cell r="D319">
            <v>123.55492761223923</v>
          </cell>
          <cell r="E319">
            <v>0</v>
          </cell>
          <cell r="F319">
            <v>0</v>
          </cell>
          <cell r="G319">
            <v>0</v>
          </cell>
          <cell r="H319">
            <v>0</v>
          </cell>
          <cell r="I319">
            <v>0</v>
          </cell>
          <cell r="J319">
            <v>0</v>
          </cell>
          <cell r="K319">
            <v>0</v>
          </cell>
          <cell r="L319">
            <v>0</v>
          </cell>
          <cell r="M319">
            <v>0</v>
          </cell>
          <cell r="N319">
            <v>0</v>
          </cell>
          <cell r="R319">
            <v>8.5549276122392257</v>
          </cell>
          <cell r="S319">
            <v>7.4390674889036834</v>
          </cell>
          <cell r="V319">
            <v>2124830</v>
          </cell>
          <cell r="W319">
            <v>2562609</v>
          </cell>
          <cell r="X319">
            <v>0</v>
          </cell>
          <cell r="Y319">
            <v>0</v>
          </cell>
          <cell r="Z319">
            <v>0</v>
          </cell>
          <cell r="AA319">
            <v>0</v>
          </cell>
          <cell r="AB319">
            <v>0</v>
          </cell>
          <cell r="AC319">
            <v>0</v>
          </cell>
          <cell r="AD319">
            <v>0</v>
          </cell>
          <cell r="AE319">
            <v>0</v>
          </cell>
          <cell r="AG319">
            <v>0</v>
          </cell>
          <cell r="AK319">
            <v>437779</v>
          </cell>
          <cell r="AL319">
            <v>20.60301294691811</v>
          </cell>
          <cell r="AM319">
            <v>13.163945458014426</v>
          </cell>
          <cell r="AO319">
            <v>816790.91317143617</v>
          </cell>
          <cell r="AP319">
            <v>840912.56060736277</v>
          </cell>
          <cell r="AQ319">
            <v>0</v>
          </cell>
          <cell r="AR319">
            <v>0</v>
          </cell>
          <cell r="AS319">
            <v>0</v>
          </cell>
          <cell r="AT319">
            <v>0</v>
          </cell>
          <cell r="AU319">
            <v>0</v>
          </cell>
          <cell r="AV319">
            <v>0</v>
          </cell>
          <cell r="AW319">
            <v>0</v>
          </cell>
          <cell r="AX319">
            <v>0</v>
          </cell>
          <cell r="AZ319">
            <v>0</v>
          </cell>
          <cell r="BD319">
            <v>24121.647435926599</v>
          </cell>
          <cell r="BE319">
            <v>2.9532218156378631</v>
          </cell>
          <cell r="BH319">
            <v>1308039.0868285638</v>
          </cell>
          <cell r="BI319">
            <v>1721696.4393926372</v>
          </cell>
          <cell r="BJ319">
            <v>0</v>
          </cell>
          <cell r="BK319">
            <v>0</v>
          </cell>
          <cell r="BL319">
            <v>0</v>
          </cell>
          <cell r="BM319">
            <v>0</v>
          </cell>
          <cell r="BN319">
            <v>0</v>
          </cell>
          <cell r="BO319">
            <v>0</v>
          </cell>
          <cell r="BP319">
            <v>0</v>
          </cell>
          <cell r="BQ319">
            <v>0</v>
          </cell>
          <cell r="BR319">
            <v>0</v>
          </cell>
          <cell r="BS319">
            <v>0</v>
          </cell>
          <cell r="BT319">
            <v>0</v>
          </cell>
          <cell r="BU319">
            <v>0</v>
          </cell>
          <cell r="BW319">
            <v>413657.3525640734</v>
          </cell>
          <cell r="BX319">
            <v>31.624234835903554</v>
          </cell>
          <cell r="BZ319">
            <v>-310</v>
          </cell>
        </row>
        <row r="320">
          <cell r="A320">
            <v>311</v>
          </cell>
          <cell r="B320" t="str">
            <v>WARREN</v>
          </cell>
          <cell r="C320">
            <v>0</v>
          </cell>
          <cell r="D320">
            <v>0</v>
          </cell>
          <cell r="E320">
            <v>0</v>
          </cell>
          <cell r="F320">
            <v>0</v>
          </cell>
          <cell r="G320">
            <v>0</v>
          </cell>
          <cell r="H320">
            <v>0</v>
          </cell>
          <cell r="I320">
            <v>0</v>
          </cell>
          <cell r="J320">
            <v>0</v>
          </cell>
          <cell r="K320">
            <v>0</v>
          </cell>
          <cell r="L320">
            <v>0</v>
          </cell>
          <cell r="M320">
            <v>0</v>
          </cell>
          <cell r="N320">
            <v>0</v>
          </cell>
          <cell r="R320">
            <v>0</v>
          </cell>
          <cell r="S320" t="str">
            <v>--</v>
          </cell>
          <cell r="V320">
            <v>0</v>
          </cell>
          <cell r="W320">
            <v>0</v>
          </cell>
          <cell r="X320">
            <v>0</v>
          </cell>
          <cell r="Y320">
            <v>0</v>
          </cell>
          <cell r="Z320">
            <v>0</v>
          </cell>
          <cell r="AA320">
            <v>0</v>
          </cell>
          <cell r="AB320">
            <v>0</v>
          </cell>
          <cell r="AC320">
            <v>0</v>
          </cell>
          <cell r="AD320">
            <v>0</v>
          </cell>
          <cell r="AE320">
            <v>0</v>
          </cell>
          <cell r="AG320">
            <v>0</v>
          </cell>
          <cell r="AK320">
            <v>0</v>
          </cell>
          <cell r="AL320" t="str">
            <v>--</v>
          </cell>
          <cell r="AM320" t="str">
            <v>--</v>
          </cell>
          <cell r="AO320">
            <v>0</v>
          </cell>
          <cell r="AP320">
            <v>0</v>
          </cell>
          <cell r="AQ320">
            <v>0</v>
          </cell>
          <cell r="AR320">
            <v>0</v>
          </cell>
          <cell r="AS320">
            <v>0</v>
          </cell>
          <cell r="AT320">
            <v>0</v>
          </cell>
          <cell r="AU320">
            <v>0</v>
          </cell>
          <cell r="AV320">
            <v>0</v>
          </cell>
          <cell r="AW320">
            <v>0</v>
          </cell>
          <cell r="AX320">
            <v>0</v>
          </cell>
          <cell r="AZ320">
            <v>0</v>
          </cell>
          <cell r="BD320">
            <v>0</v>
          </cell>
          <cell r="BE320" t="str">
            <v>--</v>
          </cell>
          <cell r="BH320">
            <v>0</v>
          </cell>
          <cell r="BI320">
            <v>0</v>
          </cell>
          <cell r="BJ320">
            <v>0</v>
          </cell>
          <cell r="BK320">
            <v>0</v>
          </cell>
          <cell r="BL320">
            <v>0</v>
          </cell>
          <cell r="BM320">
            <v>0</v>
          </cell>
          <cell r="BN320">
            <v>0</v>
          </cell>
          <cell r="BO320">
            <v>0</v>
          </cell>
          <cell r="BP320">
            <v>0</v>
          </cell>
          <cell r="BQ320">
            <v>0</v>
          </cell>
          <cell r="BR320">
            <v>0</v>
          </cell>
          <cell r="BS320">
            <v>0</v>
          </cell>
          <cell r="BT320">
            <v>0</v>
          </cell>
          <cell r="BU320">
            <v>0</v>
          </cell>
          <cell r="BW320">
            <v>0</v>
          </cell>
          <cell r="BX320" t="str">
            <v>--</v>
          </cell>
          <cell r="BZ320">
            <v>-311</v>
          </cell>
        </row>
        <row r="321">
          <cell r="A321">
            <v>312</v>
          </cell>
          <cell r="B321" t="str">
            <v>WARWICK</v>
          </cell>
          <cell r="C321">
            <v>0</v>
          </cell>
          <cell r="D321">
            <v>0</v>
          </cell>
          <cell r="E321">
            <v>0</v>
          </cell>
          <cell r="F321">
            <v>0</v>
          </cell>
          <cell r="G321">
            <v>0</v>
          </cell>
          <cell r="H321">
            <v>0</v>
          </cell>
          <cell r="I321">
            <v>0</v>
          </cell>
          <cell r="J321">
            <v>0</v>
          </cell>
          <cell r="K321">
            <v>0</v>
          </cell>
          <cell r="L321">
            <v>0</v>
          </cell>
          <cell r="M321">
            <v>0</v>
          </cell>
          <cell r="N321">
            <v>0</v>
          </cell>
          <cell r="R321">
            <v>0</v>
          </cell>
          <cell r="S321" t="str">
            <v>--</v>
          </cell>
          <cell r="V321">
            <v>0</v>
          </cell>
          <cell r="W321">
            <v>0</v>
          </cell>
          <cell r="X321">
            <v>0</v>
          </cell>
          <cell r="Y321">
            <v>0</v>
          </cell>
          <cell r="Z321">
            <v>0</v>
          </cell>
          <cell r="AA321">
            <v>0</v>
          </cell>
          <cell r="AB321">
            <v>0</v>
          </cell>
          <cell r="AC321">
            <v>0</v>
          </cell>
          <cell r="AD321">
            <v>0</v>
          </cell>
          <cell r="AE321">
            <v>0</v>
          </cell>
          <cell r="AG321">
            <v>0</v>
          </cell>
          <cell r="AK321">
            <v>0</v>
          </cell>
          <cell r="AL321" t="str">
            <v>--</v>
          </cell>
          <cell r="AM321" t="str">
            <v>--</v>
          </cell>
          <cell r="AO321">
            <v>0</v>
          </cell>
          <cell r="AP321">
            <v>0</v>
          </cell>
          <cell r="AQ321">
            <v>0</v>
          </cell>
          <cell r="AR321">
            <v>0</v>
          </cell>
          <cell r="AS321">
            <v>0</v>
          </cell>
          <cell r="AT321">
            <v>0</v>
          </cell>
          <cell r="AU321">
            <v>0</v>
          </cell>
          <cell r="AV321">
            <v>0</v>
          </cell>
          <cell r="AW321">
            <v>0</v>
          </cell>
          <cell r="AX321">
            <v>0</v>
          </cell>
          <cell r="AZ321">
            <v>0</v>
          </cell>
          <cell r="BD321">
            <v>0</v>
          </cell>
          <cell r="BE321" t="str">
            <v>--</v>
          </cell>
          <cell r="BH321">
            <v>0</v>
          </cell>
          <cell r="BI321">
            <v>0</v>
          </cell>
          <cell r="BJ321">
            <v>0</v>
          </cell>
          <cell r="BK321">
            <v>0</v>
          </cell>
          <cell r="BL321">
            <v>0</v>
          </cell>
          <cell r="BM321">
            <v>0</v>
          </cell>
          <cell r="BN321">
            <v>0</v>
          </cell>
          <cell r="BO321">
            <v>0</v>
          </cell>
          <cell r="BP321">
            <v>0</v>
          </cell>
          <cell r="BQ321">
            <v>0</v>
          </cell>
          <cell r="BR321">
            <v>0</v>
          </cell>
          <cell r="BS321">
            <v>0</v>
          </cell>
          <cell r="BT321">
            <v>0</v>
          </cell>
          <cell r="BU321">
            <v>0</v>
          </cell>
          <cell r="BW321">
            <v>0</v>
          </cell>
          <cell r="BX321" t="str">
            <v>--</v>
          </cell>
          <cell r="BZ321">
            <v>-312</v>
          </cell>
        </row>
        <row r="322">
          <cell r="A322">
            <v>313</v>
          </cell>
          <cell r="B322" t="str">
            <v>WASHINGTON</v>
          </cell>
          <cell r="C322">
            <v>0</v>
          </cell>
          <cell r="D322">
            <v>0</v>
          </cell>
          <cell r="E322">
            <v>0</v>
          </cell>
          <cell r="F322">
            <v>0</v>
          </cell>
          <cell r="G322">
            <v>0</v>
          </cell>
          <cell r="H322">
            <v>0</v>
          </cell>
          <cell r="I322">
            <v>0</v>
          </cell>
          <cell r="J322">
            <v>0</v>
          </cell>
          <cell r="K322">
            <v>0</v>
          </cell>
          <cell r="L322">
            <v>0</v>
          </cell>
          <cell r="M322">
            <v>0</v>
          </cell>
          <cell r="N322">
            <v>0</v>
          </cell>
          <cell r="R322">
            <v>0</v>
          </cell>
          <cell r="S322" t="str">
            <v>--</v>
          </cell>
          <cell r="V322">
            <v>0</v>
          </cell>
          <cell r="W322">
            <v>0</v>
          </cell>
          <cell r="X322">
            <v>0</v>
          </cell>
          <cell r="Y322">
            <v>0</v>
          </cell>
          <cell r="Z322">
            <v>0</v>
          </cell>
          <cell r="AA322">
            <v>0</v>
          </cell>
          <cell r="AB322">
            <v>0</v>
          </cell>
          <cell r="AC322">
            <v>0</v>
          </cell>
          <cell r="AD322">
            <v>0</v>
          </cell>
          <cell r="AE322">
            <v>0</v>
          </cell>
          <cell r="AG322">
            <v>0</v>
          </cell>
          <cell r="AK322">
            <v>0</v>
          </cell>
          <cell r="AL322" t="str">
            <v>--</v>
          </cell>
          <cell r="AM322" t="str">
            <v>--</v>
          </cell>
          <cell r="AO322">
            <v>0</v>
          </cell>
          <cell r="AP322">
            <v>0</v>
          </cell>
          <cell r="AQ322">
            <v>0</v>
          </cell>
          <cell r="AR322">
            <v>0</v>
          </cell>
          <cell r="AS322">
            <v>0</v>
          </cell>
          <cell r="AT322">
            <v>0</v>
          </cell>
          <cell r="AU322">
            <v>0</v>
          </cell>
          <cell r="AV322">
            <v>0</v>
          </cell>
          <cell r="AW322">
            <v>0</v>
          </cell>
          <cell r="AX322">
            <v>0</v>
          </cell>
          <cell r="AZ322">
            <v>0</v>
          </cell>
          <cell r="BD322">
            <v>0</v>
          </cell>
          <cell r="BE322" t="str">
            <v>--</v>
          </cell>
          <cell r="BH322">
            <v>0</v>
          </cell>
          <cell r="BI322">
            <v>0</v>
          </cell>
          <cell r="BJ322">
            <v>0</v>
          </cell>
          <cell r="BK322">
            <v>0</v>
          </cell>
          <cell r="BL322">
            <v>0</v>
          </cell>
          <cell r="BM322">
            <v>0</v>
          </cell>
          <cell r="BN322">
            <v>0</v>
          </cell>
          <cell r="BO322">
            <v>0</v>
          </cell>
          <cell r="BP322">
            <v>0</v>
          </cell>
          <cell r="BQ322">
            <v>0</v>
          </cell>
          <cell r="BR322">
            <v>0</v>
          </cell>
          <cell r="BS322">
            <v>0</v>
          </cell>
          <cell r="BT322">
            <v>0</v>
          </cell>
          <cell r="BU322">
            <v>0</v>
          </cell>
          <cell r="BW322">
            <v>0</v>
          </cell>
          <cell r="BX322" t="str">
            <v>--</v>
          </cell>
          <cell r="BZ322">
            <v>-313</v>
          </cell>
        </row>
        <row r="323">
          <cell r="A323">
            <v>314</v>
          </cell>
          <cell r="B323" t="str">
            <v>WATERTOWN</v>
          </cell>
          <cell r="C323">
            <v>12</v>
          </cell>
          <cell r="D323">
            <v>12.623946965860997</v>
          </cell>
          <cell r="E323">
            <v>0</v>
          </cell>
          <cell r="F323">
            <v>0</v>
          </cell>
          <cell r="G323">
            <v>0</v>
          </cell>
          <cell r="H323">
            <v>0</v>
          </cell>
          <cell r="I323">
            <v>0</v>
          </cell>
          <cell r="J323">
            <v>0</v>
          </cell>
          <cell r="K323">
            <v>0</v>
          </cell>
          <cell r="L323">
            <v>0</v>
          </cell>
          <cell r="M323">
            <v>0</v>
          </cell>
          <cell r="N323">
            <v>0</v>
          </cell>
          <cell r="R323">
            <v>0.62394696586099663</v>
          </cell>
          <cell r="S323">
            <v>5.199558048841646</v>
          </cell>
          <cell r="V323">
            <v>330722</v>
          </cell>
          <cell r="W323">
            <v>387765</v>
          </cell>
          <cell r="X323">
            <v>0</v>
          </cell>
          <cell r="Y323">
            <v>0</v>
          </cell>
          <cell r="Z323">
            <v>0</v>
          </cell>
          <cell r="AA323">
            <v>0</v>
          </cell>
          <cell r="AB323">
            <v>0</v>
          </cell>
          <cell r="AC323">
            <v>0</v>
          </cell>
          <cell r="AD323">
            <v>0</v>
          </cell>
          <cell r="AE323">
            <v>0</v>
          </cell>
          <cell r="AG323">
            <v>0</v>
          </cell>
          <cell r="AK323">
            <v>57043</v>
          </cell>
          <cell r="AL323">
            <v>17.248020996486481</v>
          </cell>
          <cell r="AM323">
            <v>12.048462947644836</v>
          </cell>
          <cell r="AO323">
            <v>156260.52579852706</v>
          </cell>
          <cell r="AP323">
            <v>124283.87706415575</v>
          </cell>
          <cell r="AQ323">
            <v>0</v>
          </cell>
          <cell r="AR323">
            <v>0</v>
          </cell>
          <cell r="AS323">
            <v>0</v>
          </cell>
          <cell r="AT323">
            <v>0</v>
          </cell>
          <cell r="AU323">
            <v>0</v>
          </cell>
          <cell r="AV323">
            <v>0</v>
          </cell>
          <cell r="AW323">
            <v>0</v>
          </cell>
          <cell r="AX323">
            <v>0</v>
          </cell>
          <cell r="AZ323">
            <v>0</v>
          </cell>
          <cell r="BD323">
            <v>-31976.648734371309</v>
          </cell>
          <cell r="BE323">
            <v>-20.463676652157236</v>
          </cell>
          <cell r="BH323">
            <v>174461.47420147294</v>
          </cell>
          <cell r="BI323">
            <v>263481.12293584424</v>
          </cell>
          <cell r="BJ323">
            <v>0</v>
          </cell>
          <cell r="BK323">
            <v>0</v>
          </cell>
          <cell r="BL323">
            <v>0</v>
          </cell>
          <cell r="BM323">
            <v>0</v>
          </cell>
          <cell r="BN323">
            <v>0</v>
          </cell>
          <cell r="BO323">
            <v>0</v>
          </cell>
          <cell r="BP323">
            <v>0</v>
          </cell>
          <cell r="BQ323">
            <v>0</v>
          </cell>
          <cell r="BR323">
            <v>0</v>
          </cell>
          <cell r="BS323">
            <v>0</v>
          </cell>
          <cell r="BT323">
            <v>0</v>
          </cell>
          <cell r="BU323">
            <v>0</v>
          </cell>
          <cell r="BW323">
            <v>89019.648734371294</v>
          </cell>
          <cell r="BX323">
            <v>51.025390643878744</v>
          </cell>
          <cell r="BZ323">
            <v>-314</v>
          </cell>
        </row>
        <row r="324">
          <cell r="A324">
            <v>315</v>
          </cell>
          <cell r="B324" t="str">
            <v>WAYLAND</v>
          </cell>
          <cell r="C324">
            <v>1</v>
          </cell>
          <cell r="D324">
            <v>1.0206185567010309</v>
          </cell>
          <cell r="E324">
            <v>0</v>
          </cell>
          <cell r="F324">
            <v>0</v>
          </cell>
          <cell r="G324">
            <v>0</v>
          </cell>
          <cell r="H324">
            <v>0</v>
          </cell>
          <cell r="I324">
            <v>0</v>
          </cell>
          <cell r="J324">
            <v>0</v>
          </cell>
          <cell r="K324">
            <v>0</v>
          </cell>
          <cell r="L324">
            <v>0</v>
          </cell>
          <cell r="M324">
            <v>0</v>
          </cell>
          <cell r="N324">
            <v>0</v>
          </cell>
          <cell r="R324">
            <v>2.0618556701030855E-2</v>
          </cell>
          <cell r="S324">
            <v>2.0618556701030855</v>
          </cell>
          <cell r="V324">
            <v>20249</v>
          </cell>
          <cell r="W324">
            <v>18759</v>
          </cell>
          <cell r="X324">
            <v>0</v>
          </cell>
          <cell r="Y324">
            <v>0</v>
          </cell>
          <cell r="Z324">
            <v>0</v>
          </cell>
          <cell r="AA324">
            <v>0</v>
          </cell>
          <cell r="AB324">
            <v>0</v>
          </cell>
          <cell r="AC324">
            <v>0</v>
          </cell>
          <cell r="AD324">
            <v>0</v>
          </cell>
          <cell r="AE324">
            <v>0</v>
          </cell>
          <cell r="AG324">
            <v>0</v>
          </cell>
          <cell r="AK324">
            <v>-1490</v>
          </cell>
          <cell r="AL324">
            <v>-7.3583880685465957</v>
          </cell>
          <cell r="AM324">
            <v>-9.4202437386496811</v>
          </cell>
          <cell r="AO324">
            <v>20249</v>
          </cell>
          <cell r="AP324">
            <v>12186.862779306897</v>
          </cell>
          <cell r="AQ324">
            <v>0</v>
          </cell>
          <cell r="AR324">
            <v>0</v>
          </cell>
          <cell r="AS324">
            <v>0</v>
          </cell>
          <cell r="AT324">
            <v>0</v>
          </cell>
          <cell r="AU324">
            <v>0</v>
          </cell>
          <cell r="AV324">
            <v>0</v>
          </cell>
          <cell r="AW324">
            <v>0</v>
          </cell>
          <cell r="AX324">
            <v>0</v>
          </cell>
          <cell r="AZ324">
            <v>0</v>
          </cell>
          <cell r="BD324">
            <v>-8062.1372206931028</v>
          </cell>
          <cell r="BE324">
            <v>-39.814989484384924</v>
          </cell>
          <cell r="BH324">
            <v>0</v>
          </cell>
          <cell r="BI324">
            <v>6572.1372206931028</v>
          </cell>
          <cell r="BJ324">
            <v>0</v>
          </cell>
          <cell r="BK324">
            <v>0</v>
          </cell>
          <cell r="BL324">
            <v>0</v>
          </cell>
          <cell r="BM324">
            <v>0</v>
          </cell>
          <cell r="BN324">
            <v>0</v>
          </cell>
          <cell r="BO324">
            <v>0</v>
          </cell>
          <cell r="BP324">
            <v>0</v>
          </cell>
          <cell r="BQ324">
            <v>0</v>
          </cell>
          <cell r="BR324">
            <v>0</v>
          </cell>
          <cell r="BS324">
            <v>0</v>
          </cell>
          <cell r="BT324">
            <v>0</v>
          </cell>
          <cell r="BU324">
            <v>0</v>
          </cell>
          <cell r="BW324">
            <v>6572.1372206931028</v>
          </cell>
          <cell r="BX324" t="e">
            <v>#DIV/0!</v>
          </cell>
          <cell r="BZ324">
            <v>-315</v>
          </cell>
        </row>
        <row r="325">
          <cell r="A325">
            <v>316</v>
          </cell>
          <cell r="B325" t="str">
            <v>WEBSTER</v>
          </cell>
          <cell r="C325">
            <v>31</v>
          </cell>
          <cell r="D325">
            <v>36.543498509687034</v>
          </cell>
          <cell r="E325">
            <v>0</v>
          </cell>
          <cell r="F325">
            <v>0</v>
          </cell>
          <cell r="G325">
            <v>0</v>
          </cell>
          <cell r="H325">
            <v>0</v>
          </cell>
          <cell r="I325">
            <v>0</v>
          </cell>
          <cell r="J325">
            <v>0</v>
          </cell>
          <cell r="K325">
            <v>0</v>
          </cell>
          <cell r="L325">
            <v>0</v>
          </cell>
          <cell r="M325">
            <v>0</v>
          </cell>
          <cell r="N325">
            <v>0</v>
          </cell>
          <cell r="R325">
            <v>5.5434985096870335</v>
          </cell>
          <cell r="S325">
            <v>17.882253257054948</v>
          </cell>
          <cell r="V325">
            <v>483269</v>
          </cell>
          <cell r="W325">
            <v>672607</v>
          </cell>
          <cell r="X325">
            <v>0</v>
          </cell>
          <cell r="Y325">
            <v>0</v>
          </cell>
          <cell r="Z325">
            <v>0</v>
          </cell>
          <cell r="AA325">
            <v>0</v>
          </cell>
          <cell r="AB325">
            <v>0</v>
          </cell>
          <cell r="AC325">
            <v>0</v>
          </cell>
          <cell r="AD325">
            <v>0</v>
          </cell>
          <cell r="AE325">
            <v>0</v>
          </cell>
          <cell r="AG325">
            <v>0</v>
          </cell>
          <cell r="AK325">
            <v>189338</v>
          </cell>
          <cell r="AL325">
            <v>39.178594116320319</v>
          </cell>
          <cell r="AM325">
            <v>21.296340859265371</v>
          </cell>
          <cell r="AO325">
            <v>204871.85983536742</v>
          </cell>
          <cell r="AP325">
            <v>294759.21259275079</v>
          </cell>
          <cell r="AQ325">
            <v>0</v>
          </cell>
          <cell r="AR325">
            <v>0</v>
          </cell>
          <cell r="AS325">
            <v>0</v>
          </cell>
          <cell r="AT325">
            <v>0</v>
          </cell>
          <cell r="AU325">
            <v>0</v>
          </cell>
          <cell r="AV325">
            <v>0</v>
          </cell>
          <cell r="AW325">
            <v>0</v>
          </cell>
          <cell r="AX325">
            <v>0</v>
          </cell>
          <cell r="AZ325">
            <v>0</v>
          </cell>
          <cell r="BD325">
            <v>89887.352757383371</v>
          </cell>
          <cell r="BE325">
            <v>43.874914216923578</v>
          </cell>
          <cell r="BH325">
            <v>278397.14016463258</v>
          </cell>
          <cell r="BI325">
            <v>377847.78740724921</v>
          </cell>
          <cell r="BJ325">
            <v>0</v>
          </cell>
          <cell r="BK325">
            <v>0</v>
          </cell>
          <cell r="BL325">
            <v>0</v>
          </cell>
          <cell r="BM325">
            <v>0</v>
          </cell>
          <cell r="BN325">
            <v>0</v>
          </cell>
          <cell r="BO325">
            <v>0</v>
          </cell>
          <cell r="BP325">
            <v>0</v>
          </cell>
          <cell r="BQ325">
            <v>0</v>
          </cell>
          <cell r="BR325">
            <v>0</v>
          </cell>
          <cell r="BS325">
            <v>0</v>
          </cell>
          <cell r="BT325">
            <v>0</v>
          </cell>
          <cell r="BU325">
            <v>0</v>
          </cell>
          <cell r="BW325">
            <v>99450.647242616629</v>
          </cell>
          <cell r="BX325">
            <v>35.722582201744466</v>
          </cell>
          <cell r="BZ325">
            <v>-316</v>
          </cell>
        </row>
        <row r="326">
          <cell r="A326">
            <v>317</v>
          </cell>
          <cell r="B326" t="str">
            <v>WELLESLEY</v>
          </cell>
          <cell r="C326">
            <v>1</v>
          </cell>
          <cell r="D326">
            <v>1.0206185567010309</v>
          </cell>
          <cell r="E326">
            <v>0</v>
          </cell>
          <cell r="F326">
            <v>0</v>
          </cell>
          <cell r="G326">
            <v>0</v>
          </cell>
          <cell r="H326">
            <v>0</v>
          </cell>
          <cell r="I326">
            <v>0</v>
          </cell>
          <cell r="J326">
            <v>0</v>
          </cell>
          <cell r="K326">
            <v>0</v>
          </cell>
          <cell r="L326">
            <v>0</v>
          </cell>
          <cell r="M326">
            <v>0</v>
          </cell>
          <cell r="N326">
            <v>0</v>
          </cell>
          <cell r="R326">
            <v>2.0618556701030855E-2</v>
          </cell>
          <cell r="S326">
            <v>2.0618556701030855</v>
          </cell>
          <cell r="V326">
            <v>27467</v>
          </cell>
          <cell r="W326">
            <v>29466</v>
          </cell>
          <cell r="X326">
            <v>0</v>
          </cell>
          <cell r="Y326">
            <v>0</v>
          </cell>
          <cell r="Z326">
            <v>0</v>
          </cell>
          <cell r="AA326">
            <v>0</v>
          </cell>
          <cell r="AB326">
            <v>0</v>
          </cell>
          <cell r="AC326">
            <v>0</v>
          </cell>
          <cell r="AD326">
            <v>0</v>
          </cell>
          <cell r="AE326">
            <v>0</v>
          </cell>
          <cell r="AG326">
            <v>0</v>
          </cell>
          <cell r="AK326">
            <v>1999</v>
          </cell>
          <cell r="AL326">
            <v>7.2778242982488139</v>
          </cell>
          <cell r="AM326">
            <v>5.2159686281457285</v>
          </cell>
          <cell r="AO326">
            <v>19375.303294271132</v>
          </cell>
          <cell r="AP326">
            <v>7027.3686230250878</v>
          </cell>
          <cell r="AQ326">
            <v>0</v>
          </cell>
          <cell r="AR326">
            <v>0</v>
          </cell>
          <cell r="AS326">
            <v>0</v>
          </cell>
          <cell r="AT326">
            <v>0</v>
          </cell>
          <cell r="AU326">
            <v>0</v>
          </cell>
          <cell r="AV326">
            <v>0</v>
          </cell>
          <cell r="AW326">
            <v>0</v>
          </cell>
          <cell r="AX326">
            <v>0</v>
          </cell>
          <cell r="AZ326">
            <v>0</v>
          </cell>
          <cell r="BD326">
            <v>-12347.934671246045</v>
          </cell>
          <cell r="BE326">
            <v>-63.730278095296022</v>
          </cell>
          <cell r="BH326">
            <v>8091.6967057288675</v>
          </cell>
          <cell r="BI326">
            <v>22438.63137697491</v>
          </cell>
          <cell r="BJ326">
            <v>0</v>
          </cell>
          <cell r="BK326">
            <v>0</v>
          </cell>
          <cell r="BL326">
            <v>0</v>
          </cell>
          <cell r="BM326">
            <v>0</v>
          </cell>
          <cell r="BN326">
            <v>0</v>
          </cell>
          <cell r="BO326">
            <v>0</v>
          </cell>
          <cell r="BP326">
            <v>0</v>
          </cell>
          <cell r="BQ326">
            <v>0</v>
          </cell>
          <cell r="BR326">
            <v>0</v>
          </cell>
          <cell r="BS326">
            <v>0</v>
          </cell>
          <cell r="BT326">
            <v>0</v>
          </cell>
          <cell r="BU326">
            <v>0</v>
          </cell>
          <cell r="BW326">
            <v>14346.934671246043</v>
          </cell>
          <cell r="BX326">
            <v>177.30440466322111</v>
          </cell>
          <cell r="BZ326">
            <v>-317</v>
          </cell>
        </row>
        <row r="327">
          <cell r="A327">
            <v>318</v>
          </cell>
          <cell r="B327" t="str">
            <v>WELLFLEET</v>
          </cell>
          <cell r="C327">
            <v>0</v>
          </cell>
          <cell r="D327">
            <v>0</v>
          </cell>
          <cell r="E327">
            <v>0</v>
          </cell>
          <cell r="F327">
            <v>0</v>
          </cell>
          <cell r="G327">
            <v>0</v>
          </cell>
          <cell r="H327">
            <v>0</v>
          </cell>
          <cell r="I327">
            <v>0</v>
          </cell>
          <cell r="J327">
            <v>0</v>
          </cell>
          <cell r="K327">
            <v>0</v>
          </cell>
          <cell r="L327">
            <v>0</v>
          </cell>
          <cell r="M327">
            <v>0</v>
          </cell>
          <cell r="N327">
            <v>0</v>
          </cell>
          <cell r="R327">
            <v>0</v>
          </cell>
          <cell r="S327" t="str">
            <v>--</v>
          </cell>
          <cell r="V327">
            <v>0</v>
          </cell>
          <cell r="W327">
            <v>0</v>
          </cell>
          <cell r="X327">
            <v>0</v>
          </cell>
          <cell r="Y327">
            <v>0</v>
          </cell>
          <cell r="Z327">
            <v>0</v>
          </cell>
          <cell r="AA327">
            <v>0</v>
          </cell>
          <cell r="AB327">
            <v>0</v>
          </cell>
          <cell r="AC327">
            <v>0</v>
          </cell>
          <cell r="AD327">
            <v>0</v>
          </cell>
          <cell r="AE327">
            <v>0</v>
          </cell>
          <cell r="AG327">
            <v>0</v>
          </cell>
          <cell r="AK327">
            <v>0</v>
          </cell>
          <cell r="AL327" t="str">
            <v>--</v>
          </cell>
          <cell r="AM327" t="str">
            <v>--</v>
          </cell>
          <cell r="AO327">
            <v>0</v>
          </cell>
          <cell r="AP327">
            <v>0</v>
          </cell>
          <cell r="AQ327">
            <v>0</v>
          </cell>
          <cell r="AR327">
            <v>0</v>
          </cell>
          <cell r="AS327">
            <v>0</v>
          </cell>
          <cell r="AT327">
            <v>0</v>
          </cell>
          <cell r="AU327">
            <v>0</v>
          </cell>
          <cell r="AV327">
            <v>0</v>
          </cell>
          <cell r="AW327">
            <v>0</v>
          </cell>
          <cell r="AX327">
            <v>0</v>
          </cell>
          <cell r="AZ327">
            <v>0</v>
          </cell>
          <cell r="BD327">
            <v>0</v>
          </cell>
          <cell r="BE327" t="str">
            <v>--</v>
          </cell>
          <cell r="BH327">
            <v>0</v>
          </cell>
          <cell r="BI327">
            <v>0</v>
          </cell>
          <cell r="BJ327">
            <v>0</v>
          </cell>
          <cell r="BK327">
            <v>0</v>
          </cell>
          <cell r="BL327">
            <v>0</v>
          </cell>
          <cell r="BM327">
            <v>0</v>
          </cell>
          <cell r="BN327">
            <v>0</v>
          </cell>
          <cell r="BO327">
            <v>0</v>
          </cell>
          <cell r="BP327">
            <v>0</v>
          </cell>
          <cell r="BQ327">
            <v>0</v>
          </cell>
          <cell r="BR327">
            <v>0</v>
          </cell>
          <cell r="BS327">
            <v>0</v>
          </cell>
          <cell r="BT327">
            <v>0</v>
          </cell>
          <cell r="BU327">
            <v>0</v>
          </cell>
          <cell r="BW327">
            <v>0</v>
          </cell>
          <cell r="BX327" t="str">
            <v>--</v>
          </cell>
          <cell r="BZ327">
            <v>-318</v>
          </cell>
        </row>
        <row r="328">
          <cell r="A328">
            <v>319</v>
          </cell>
          <cell r="B328" t="str">
            <v>WENDELL</v>
          </cell>
          <cell r="C328">
            <v>0</v>
          </cell>
          <cell r="D328">
            <v>0</v>
          </cell>
          <cell r="E328">
            <v>0</v>
          </cell>
          <cell r="F328">
            <v>0</v>
          </cell>
          <cell r="G328">
            <v>0</v>
          </cell>
          <cell r="H328">
            <v>0</v>
          </cell>
          <cell r="I328">
            <v>0</v>
          </cell>
          <cell r="J328">
            <v>0</v>
          </cell>
          <cell r="K328">
            <v>0</v>
          </cell>
          <cell r="L328">
            <v>0</v>
          </cell>
          <cell r="M328">
            <v>0</v>
          </cell>
          <cell r="N328">
            <v>0</v>
          </cell>
          <cell r="R328">
            <v>0</v>
          </cell>
          <cell r="S328" t="str">
            <v>--</v>
          </cell>
          <cell r="V328">
            <v>0</v>
          </cell>
          <cell r="W328">
            <v>0</v>
          </cell>
          <cell r="X328">
            <v>0</v>
          </cell>
          <cell r="Y328">
            <v>0</v>
          </cell>
          <cell r="Z328">
            <v>0</v>
          </cell>
          <cell r="AA328">
            <v>0</v>
          </cell>
          <cell r="AB328">
            <v>0</v>
          </cell>
          <cell r="AC328">
            <v>0</v>
          </cell>
          <cell r="AD328">
            <v>0</v>
          </cell>
          <cell r="AE328">
            <v>0</v>
          </cell>
          <cell r="AG328">
            <v>0</v>
          </cell>
          <cell r="AK328">
            <v>0</v>
          </cell>
          <cell r="AL328" t="str">
            <v>--</v>
          </cell>
          <cell r="AM328" t="str">
            <v>--</v>
          </cell>
          <cell r="AO328">
            <v>0</v>
          </cell>
          <cell r="AP328">
            <v>0</v>
          </cell>
          <cell r="AQ328">
            <v>0</v>
          </cell>
          <cell r="AR328">
            <v>0</v>
          </cell>
          <cell r="AS328">
            <v>0</v>
          </cell>
          <cell r="AT328">
            <v>0</v>
          </cell>
          <cell r="AU328">
            <v>0</v>
          </cell>
          <cell r="AV328">
            <v>0</v>
          </cell>
          <cell r="AW328">
            <v>0</v>
          </cell>
          <cell r="AX328">
            <v>0</v>
          </cell>
          <cell r="AZ328">
            <v>0</v>
          </cell>
          <cell r="BD328">
            <v>0</v>
          </cell>
          <cell r="BE328" t="str">
            <v>--</v>
          </cell>
          <cell r="BH328">
            <v>0</v>
          </cell>
          <cell r="BI328">
            <v>0</v>
          </cell>
          <cell r="BJ328">
            <v>0</v>
          </cell>
          <cell r="BK328">
            <v>0</v>
          </cell>
          <cell r="BL328">
            <v>0</v>
          </cell>
          <cell r="BM328">
            <v>0</v>
          </cell>
          <cell r="BN328">
            <v>0</v>
          </cell>
          <cell r="BO328">
            <v>0</v>
          </cell>
          <cell r="BP328">
            <v>0</v>
          </cell>
          <cell r="BQ328">
            <v>0</v>
          </cell>
          <cell r="BR328">
            <v>0</v>
          </cell>
          <cell r="BS328">
            <v>0</v>
          </cell>
          <cell r="BT328">
            <v>0</v>
          </cell>
          <cell r="BU328">
            <v>0</v>
          </cell>
          <cell r="BW328">
            <v>0</v>
          </cell>
          <cell r="BX328" t="str">
            <v>--</v>
          </cell>
          <cell r="BZ328">
            <v>-319</v>
          </cell>
        </row>
        <row r="329">
          <cell r="A329">
            <v>320</v>
          </cell>
          <cell r="B329" t="str">
            <v>WENHAM</v>
          </cell>
          <cell r="C329">
            <v>0</v>
          </cell>
          <cell r="D329">
            <v>0</v>
          </cell>
          <cell r="E329">
            <v>0</v>
          </cell>
          <cell r="F329">
            <v>0</v>
          </cell>
          <cell r="G329">
            <v>0</v>
          </cell>
          <cell r="H329">
            <v>0</v>
          </cell>
          <cell r="I329">
            <v>0</v>
          </cell>
          <cell r="J329">
            <v>0</v>
          </cell>
          <cell r="K329">
            <v>0</v>
          </cell>
          <cell r="L329">
            <v>0</v>
          </cell>
          <cell r="M329">
            <v>0</v>
          </cell>
          <cell r="N329">
            <v>0</v>
          </cell>
          <cell r="R329">
            <v>0</v>
          </cell>
          <cell r="S329" t="str">
            <v>--</v>
          </cell>
          <cell r="V329">
            <v>0</v>
          </cell>
          <cell r="W329">
            <v>0</v>
          </cell>
          <cell r="X329">
            <v>0</v>
          </cell>
          <cell r="Y329">
            <v>0</v>
          </cell>
          <cell r="Z329">
            <v>0</v>
          </cell>
          <cell r="AA329">
            <v>0</v>
          </cell>
          <cell r="AB329">
            <v>0</v>
          </cell>
          <cell r="AC329">
            <v>0</v>
          </cell>
          <cell r="AD329">
            <v>0</v>
          </cell>
          <cell r="AE329">
            <v>0</v>
          </cell>
          <cell r="AG329">
            <v>0</v>
          </cell>
          <cell r="AK329">
            <v>0</v>
          </cell>
          <cell r="AL329" t="str">
            <v>--</v>
          </cell>
          <cell r="AM329" t="str">
            <v>--</v>
          </cell>
          <cell r="AO329">
            <v>0</v>
          </cell>
          <cell r="AP329">
            <v>0</v>
          </cell>
          <cell r="AQ329">
            <v>0</v>
          </cell>
          <cell r="AR329">
            <v>0</v>
          </cell>
          <cell r="AS329">
            <v>0</v>
          </cell>
          <cell r="AT329">
            <v>0</v>
          </cell>
          <cell r="AU329">
            <v>0</v>
          </cell>
          <cell r="AV329">
            <v>0</v>
          </cell>
          <cell r="AW329">
            <v>0</v>
          </cell>
          <cell r="AX329">
            <v>0</v>
          </cell>
          <cell r="AZ329">
            <v>0</v>
          </cell>
          <cell r="BD329">
            <v>0</v>
          </cell>
          <cell r="BE329" t="str">
            <v>--</v>
          </cell>
          <cell r="BH329">
            <v>0</v>
          </cell>
          <cell r="BI329">
            <v>0</v>
          </cell>
          <cell r="BJ329">
            <v>0</v>
          </cell>
          <cell r="BK329">
            <v>0</v>
          </cell>
          <cell r="BL329">
            <v>0</v>
          </cell>
          <cell r="BM329">
            <v>0</v>
          </cell>
          <cell r="BN329">
            <v>0</v>
          </cell>
          <cell r="BO329">
            <v>0</v>
          </cell>
          <cell r="BP329">
            <v>0</v>
          </cell>
          <cell r="BQ329">
            <v>0</v>
          </cell>
          <cell r="BR329">
            <v>0</v>
          </cell>
          <cell r="BS329">
            <v>0</v>
          </cell>
          <cell r="BT329">
            <v>0</v>
          </cell>
          <cell r="BU329">
            <v>0</v>
          </cell>
          <cell r="BW329">
            <v>0</v>
          </cell>
          <cell r="BX329" t="str">
            <v>--</v>
          </cell>
          <cell r="BZ329">
            <v>-320</v>
          </cell>
        </row>
        <row r="330">
          <cell r="A330">
            <v>321</v>
          </cell>
          <cell r="B330" t="str">
            <v>WESTBOROUGH</v>
          </cell>
          <cell r="C330">
            <v>11</v>
          </cell>
          <cell r="D330">
            <v>11.191801447231292</v>
          </cell>
          <cell r="E330">
            <v>0</v>
          </cell>
          <cell r="F330">
            <v>0</v>
          </cell>
          <cell r="G330">
            <v>0</v>
          </cell>
          <cell r="H330">
            <v>0</v>
          </cell>
          <cell r="I330">
            <v>0</v>
          </cell>
          <cell r="J330">
            <v>0</v>
          </cell>
          <cell r="K330">
            <v>0</v>
          </cell>
          <cell r="L330">
            <v>0</v>
          </cell>
          <cell r="M330">
            <v>0</v>
          </cell>
          <cell r="N330">
            <v>0</v>
          </cell>
          <cell r="R330">
            <v>0.19180144723129189</v>
          </cell>
          <cell r="S330">
            <v>1.7436495202844737</v>
          </cell>
          <cell r="V330">
            <v>192937</v>
          </cell>
          <cell r="W330">
            <v>224527</v>
          </cell>
          <cell r="X330">
            <v>0</v>
          </cell>
          <cell r="Y330">
            <v>0</v>
          </cell>
          <cell r="Z330">
            <v>0</v>
          </cell>
          <cell r="AA330">
            <v>0</v>
          </cell>
          <cell r="AB330">
            <v>0</v>
          </cell>
          <cell r="AC330">
            <v>0</v>
          </cell>
          <cell r="AD330">
            <v>0</v>
          </cell>
          <cell r="AE330">
            <v>0</v>
          </cell>
          <cell r="AG330">
            <v>0</v>
          </cell>
          <cell r="AK330">
            <v>31590</v>
          </cell>
          <cell r="AL330">
            <v>16.373220273975452</v>
          </cell>
          <cell r="AM330">
            <v>14.629570753690977</v>
          </cell>
          <cell r="AO330">
            <v>41045.755612469322</v>
          </cell>
          <cell r="AP330">
            <v>41908</v>
          </cell>
          <cell r="AQ330">
            <v>0</v>
          </cell>
          <cell r="AR330">
            <v>0</v>
          </cell>
          <cell r="AS330">
            <v>0</v>
          </cell>
          <cell r="AT330">
            <v>0</v>
          </cell>
          <cell r="AU330">
            <v>0</v>
          </cell>
          <cell r="AV330">
            <v>0</v>
          </cell>
          <cell r="AW330">
            <v>0</v>
          </cell>
          <cell r="AX330">
            <v>0</v>
          </cell>
          <cell r="AZ330">
            <v>0</v>
          </cell>
          <cell r="BD330">
            <v>862.24438753067807</v>
          </cell>
          <cell r="BE330">
            <v>2.1006907405274777</v>
          </cell>
          <cell r="BH330">
            <v>151891.24438753066</v>
          </cell>
          <cell r="BI330">
            <v>182619</v>
          </cell>
          <cell r="BJ330">
            <v>0</v>
          </cell>
          <cell r="BK330">
            <v>0</v>
          </cell>
          <cell r="BL330">
            <v>0</v>
          </cell>
          <cell r="BM330">
            <v>0</v>
          </cell>
          <cell r="BN330">
            <v>0</v>
          </cell>
          <cell r="BO330">
            <v>0</v>
          </cell>
          <cell r="BP330">
            <v>0</v>
          </cell>
          <cell r="BQ330">
            <v>0</v>
          </cell>
          <cell r="BR330">
            <v>0</v>
          </cell>
          <cell r="BS330">
            <v>0</v>
          </cell>
          <cell r="BT330">
            <v>0</v>
          </cell>
          <cell r="BU330">
            <v>0</v>
          </cell>
          <cell r="BW330">
            <v>30727.755612469336</v>
          </cell>
          <cell r="BX330">
            <v>20.230103279733157</v>
          </cell>
          <cell r="BZ330">
            <v>-321</v>
          </cell>
        </row>
        <row r="331">
          <cell r="A331">
            <v>322</v>
          </cell>
          <cell r="B331" t="str">
            <v>WEST BOYLSTON</v>
          </cell>
          <cell r="C331">
            <v>3</v>
          </cell>
          <cell r="D331">
            <v>3.0010362694300508</v>
          </cell>
          <cell r="E331">
            <v>0</v>
          </cell>
          <cell r="F331">
            <v>0</v>
          </cell>
          <cell r="G331">
            <v>0</v>
          </cell>
          <cell r="H331">
            <v>0</v>
          </cell>
          <cell r="I331">
            <v>0</v>
          </cell>
          <cell r="J331">
            <v>0</v>
          </cell>
          <cell r="K331">
            <v>0</v>
          </cell>
          <cell r="L331">
            <v>0</v>
          </cell>
          <cell r="M331">
            <v>0</v>
          </cell>
          <cell r="N331">
            <v>0</v>
          </cell>
          <cell r="R331">
            <v>1.0362694300507513E-3</v>
          </cell>
          <cell r="S331">
            <v>3.4542314335017643E-2</v>
          </cell>
          <cell r="V331">
            <v>75827</v>
          </cell>
          <cell r="W331">
            <v>85783</v>
          </cell>
          <cell r="X331">
            <v>0</v>
          </cell>
          <cell r="Y331">
            <v>0</v>
          </cell>
          <cell r="Z331">
            <v>0</v>
          </cell>
          <cell r="AA331">
            <v>0</v>
          </cell>
          <cell r="AB331">
            <v>0</v>
          </cell>
          <cell r="AC331">
            <v>0</v>
          </cell>
          <cell r="AD331">
            <v>0</v>
          </cell>
          <cell r="AE331">
            <v>0</v>
          </cell>
          <cell r="AG331">
            <v>0</v>
          </cell>
          <cell r="AK331">
            <v>9956</v>
          </cell>
          <cell r="AL331">
            <v>13.129887770846803</v>
          </cell>
          <cell r="AM331">
            <v>13.095345456511787</v>
          </cell>
          <cell r="AO331">
            <v>2989.052267407003</v>
          </cell>
          <cell r="AP331">
            <v>12770</v>
          </cell>
          <cell r="AQ331">
            <v>0</v>
          </cell>
          <cell r="AR331">
            <v>0</v>
          </cell>
          <cell r="AS331">
            <v>0</v>
          </cell>
          <cell r="AT331">
            <v>0</v>
          </cell>
          <cell r="AU331">
            <v>0</v>
          </cell>
          <cell r="AV331">
            <v>0</v>
          </cell>
          <cell r="AW331">
            <v>0</v>
          </cell>
          <cell r="AX331">
            <v>0</v>
          </cell>
          <cell r="AZ331">
            <v>0</v>
          </cell>
          <cell r="BD331">
            <v>9780.9477325929965</v>
          </cell>
          <cell r="BE331">
            <v>327.22571763785015</v>
          </cell>
          <cell r="BH331">
            <v>72837.947732592991</v>
          </cell>
          <cell r="BI331">
            <v>73013</v>
          </cell>
          <cell r="BJ331">
            <v>0</v>
          </cell>
          <cell r="BK331">
            <v>0</v>
          </cell>
          <cell r="BL331">
            <v>0</v>
          </cell>
          <cell r="BM331">
            <v>0</v>
          </cell>
          <cell r="BN331">
            <v>0</v>
          </cell>
          <cell r="BO331">
            <v>0</v>
          </cell>
          <cell r="BP331">
            <v>0</v>
          </cell>
          <cell r="BQ331">
            <v>0</v>
          </cell>
          <cell r="BR331">
            <v>0</v>
          </cell>
          <cell r="BS331">
            <v>0</v>
          </cell>
          <cell r="BT331">
            <v>0</v>
          </cell>
          <cell r="BU331">
            <v>0</v>
          </cell>
          <cell r="BW331">
            <v>175.05226740700891</v>
          </cell>
          <cell r="BX331">
            <v>0.24033113625012703</v>
          </cell>
          <cell r="BZ331">
            <v>-322</v>
          </cell>
        </row>
        <row r="332">
          <cell r="A332">
            <v>323</v>
          </cell>
          <cell r="B332" t="str">
            <v>WEST BRIDGEWATER</v>
          </cell>
          <cell r="C332">
            <v>6</v>
          </cell>
          <cell r="D332">
            <v>6.020466872934934</v>
          </cell>
          <cell r="E332">
            <v>0</v>
          </cell>
          <cell r="F332">
            <v>0</v>
          </cell>
          <cell r="G332">
            <v>0</v>
          </cell>
          <cell r="H332">
            <v>0</v>
          </cell>
          <cell r="I332">
            <v>0</v>
          </cell>
          <cell r="J332">
            <v>0</v>
          </cell>
          <cell r="K332">
            <v>0</v>
          </cell>
          <cell r="L332">
            <v>0</v>
          </cell>
          <cell r="M332">
            <v>0</v>
          </cell>
          <cell r="N332">
            <v>0</v>
          </cell>
          <cell r="R332">
            <v>2.0466872934933988E-2</v>
          </cell>
          <cell r="S332">
            <v>0.34111454891556647</v>
          </cell>
          <cell r="V332">
            <v>93194</v>
          </cell>
          <cell r="W332">
            <v>100934</v>
          </cell>
          <cell r="X332">
            <v>0</v>
          </cell>
          <cell r="Y332">
            <v>0</v>
          </cell>
          <cell r="Z332">
            <v>0</v>
          </cell>
          <cell r="AA332">
            <v>0</v>
          </cell>
          <cell r="AB332">
            <v>0</v>
          </cell>
          <cell r="AC332">
            <v>0</v>
          </cell>
          <cell r="AD332">
            <v>0</v>
          </cell>
          <cell r="AE332">
            <v>0</v>
          </cell>
          <cell r="AG332">
            <v>0</v>
          </cell>
          <cell r="AK332">
            <v>7740</v>
          </cell>
          <cell r="AL332">
            <v>8.3052557031568561</v>
          </cell>
          <cell r="AM332">
            <v>7.9641411542412897</v>
          </cell>
          <cell r="AO332">
            <v>5611.0600413882339</v>
          </cell>
          <cell r="AP332">
            <v>13357</v>
          </cell>
          <cell r="AQ332">
            <v>0</v>
          </cell>
          <cell r="AR332">
            <v>0</v>
          </cell>
          <cell r="AS332">
            <v>0</v>
          </cell>
          <cell r="AT332">
            <v>0</v>
          </cell>
          <cell r="AU332">
            <v>0</v>
          </cell>
          <cell r="AV332">
            <v>0</v>
          </cell>
          <cell r="AW332">
            <v>0</v>
          </cell>
          <cell r="AX332">
            <v>0</v>
          </cell>
          <cell r="AZ332">
            <v>0</v>
          </cell>
          <cell r="BD332">
            <v>7745.9399586117661</v>
          </cell>
          <cell r="BE332">
            <v>138.04771115397548</v>
          </cell>
          <cell r="BH332">
            <v>87582.939958611765</v>
          </cell>
          <cell r="BI332">
            <v>87577</v>
          </cell>
          <cell r="BJ332">
            <v>0</v>
          </cell>
          <cell r="BK332">
            <v>0</v>
          </cell>
          <cell r="BL332">
            <v>0</v>
          </cell>
          <cell r="BM332">
            <v>0</v>
          </cell>
          <cell r="BN332">
            <v>0</v>
          </cell>
          <cell r="BO332">
            <v>0</v>
          </cell>
          <cell r="BP332">
            <v>0</v>
          </cell>
          <cell r="BQ332">
            <v>0</v>
          </cell>
          <cell r="BR332">
            <v>0</v>
          </cell>
          <cell r="BS332">
            <v>0</v>
          </cell>
          <cell r="BT332">
            <v>0</v>
          </cell>
          <cell r="BU332">
            <v>0</v>
          </cell>
          <cell r="BW332">
            <v>-5.9399586117651779</v>
          </cell>
          <cell r="BX332">
            <v>-6.7820954795183575E-3</v>
          </cell>
          <cell r="BZ332">
            <v>-323</v>
          </cell>
        </row>
        <row r="333">
          <cell r="A333">
            <v>324</v>
          </cell>
          <cell r="B333" t="str">
            <v>WEST BROOKFIELD</v>
          </cell>
          <cell r="C333">
            <v>0</v>
          </cell>
          <cell r="D333">
            <v>0</v>
          </cell>
          <cell r="E333">
            <v>0</v>
          </cell>
          <cell r="F333">
            <v>0</v>
          </cell>
          <cell r="G333">
            <v>0</v>
          </cell>
          <cell r="H333">
            <v>0</v>
          </cell>
          <cell r="I333">
            <v>0</v>
          </cell>
          <cell r="J333">
            <v>0</v>
          </cell>
          <cell r="K333">
            <v>0</v>
          </cell>
          <cell r="L333">
            <v>0</v>
          </cell>
          <cell r="M333">
            <v>0</v>
          </cell>
          <cell r="N333">
            <v>0</v>
          </cell>
          <cell r="R333">
            <v>0</v>
          </cell>
          <cell r="S333" t="str">
            <v>--</v>
          </cell>
          <cell r="V333">
            <v>0</v>
          </cell>
          <cell r="W333">
            <v>0</v>
          </cell>
          <cell r="X333">
            <v>0</v>
          </cell>
          <cell r="Y333">
            <v>0</v>
          </cell>
          <cell r="Z333">
            <v>0</v>
          </cell>
          <cell r="AA333">
            <v>0</v>
          </cell>
          <cell r="AB333">
            <v>0</v>
          </cell>
          <cell r="AC333">
            <v>0</v>
          </cell>
          <cell r="AD333">
            <v>0</v>
          </cell>
          <cell r="AE333">
            <v>0</v>
          </cell>
          <cell r="AG333">
            <v>0</v>
          </cell>
          <cell r="AK333">
            <v>0</v>
          </cell>
          <cell r="AL333" t="str">
            <v>--</v>
          </cell>
          <cell r="AM333" t="str">
            <v>--</v>
          </cell>
          <cell r="AO333">
            <v>0</v>
          </cell>
          <cell r="AP333">
            <v>0</v>
          </cell>
          <cell r="AQ333">
            <v>0</v>
          </cell>
          <cell r="AR333">
            <v>0</v>
          </cell>
          <cell r="AS333">
            <v>0</v>
          </cell>
          <cell r="AT333">
            <v>0</v>
          </cell>
          <cell r="AU333">
            <v>0</v>
          </cell>
          <cell r="AV333">
            <v>0</v>
          </cell>
          <cell r="AW333">
            <v>0</v>
          </cell>
          <cell r="AX333">
            <v>0</v>
          </cell>
          <cell r="AZ333">
            <v>0</v>
          </cell>
          <cell r="BD333">
            <v>0</v>
          </cell>
          <cell r="BE333" t="str">
            <v>--</v>
          </cell>
          <cell r="BH333">
            <v>0</v>
          </cell>
          <cell r="BI333">
            <v>0</v>
          </cell>
          <cell r="BJ333">
            <v>0</v>
          </cell>
          <cell r="BK333">
            <v>0</v>
          </cell>
          <cell r="BL333">
            <v>0</v>
          </cell>
          <cell r="BM333">
            <v>0</v>
          </cell>
          <cell r="BN333">
            <v>0</v>
          </cell>
          <cell r="BO333">
            <v>0</v>
          </cell>
          <cell r="BP333">
            <v>0</v>
          </cell>
          <cell r="BQ333">
            <v>0</v>
          </cell>
          <cell r="BR333">
            <v>0</v>
          </cell>
          <cell r="BS333">
            <v>0</v>
          </cell>
          <cell r="BT333">
            <v>0</v>
          </cell>
          <cell r="BU333">
            <v>0</v>
          </cell>
          <cell r="BW333">
            <v>0</v>
          </cell>
          <cell r="BX333" t="str">
            <v>--</v>
          </cell>
          <cell r="BZ333">
            <v>-324</v>
          </cell>
        </row>
        <row r="334">
          <cell r="A334">
            <v>325</v>
          </cell>
          <cell r="B334" t="str">
            <v>WESTFIELD</v>
          </cell>
          <cell r="C334">
            <v>74</v>
          </cell>
          <cell r="D334">
            <v>80.969381910819621</v>
          </cell>
          <cell r="E334">
            <v>0</v>
          </cell>
          <cell r="F334">
            <v>0</v>
          </cell>
          <cell r="G334">
            <v>0</v>
          </cell>
          <cell r="H334">
            <v>0</v>
          </cell>
          <cell r="I334">
            <v>0</v>
          </cell>
          <cell r="J334">
            <v>0</v>
          </cell>
          <cell r="K334">
            <v>0</v>
          </cell>
          <cell r="L334">
            <v>0</v>
          </cell>
          <cell r="M334">
            <v>0</v>
          </cell>
          <cell r="N334">
            <v>0</v>
          </cell>
          <cell r="R334">
            <v>6.9693819108196209</v>
          </cell>
          <cell r="S334">
            <v>9.4180836632697496</v>
          </cell>
          <cell r="V334">
            <v>1087085</v>
          </cell>
          <cell r="W334">
            <v>1383659</v>
          </cell>
          <cell r="X334">
            <v>0</v>
          </cell>
          <cell r="Y334">
            <v>0</v>
          </cell>
          <cell r="Z334">
            <v>0</v>
          </cell>
          <cell r="AA334">
            <v>0</v>
          </cell>
          <cell r="AB334">
            <v>0</v>
          </cell>
          <cell r="AC334">
            <v>0</v>
          </cell>
          <cell r="AD334">
            <v>0</v>
          </cell>
          <cell r="AE334">
            <v>0</v>
          </cell>
          <cell r="AG334">
            <v>0</v>
          </cell>
          <cell r="AK334">
            <v>296574</v>
          </cell>
          <cell r="AL334">
            <v>27.281583316851954</v>
          </cell>
          <cell r="AM334">
            <v>17.863499653582203</v>
          </cell>
          <cell r="AO334">
            <v>292420.65402865614</v>
          </cell>
          <cell r="AP334">
            <v>416334.38226628531</v>
          </cell>
          <cell r="AQ334">
            <v>0</v>
          </cell>
          <cell r="AR334">
            <v>0</v>
          </cell>
          <cell r="AS334">
            <v>0</v>
          </cell>
          <cell r="AT334">
            <v>0</v>
          </cell>
          <cell r="AU334">
            <v>0</v>
          </cell>
          <cell r="AV334">
            <v>0</v>
          </cell>
          <cell r="AW334">
            <v>0</v>
          </cell>
          <cell r="AX334">
            <v>0</v>
          </cell>
          <cell r="AZ334">
            <v>0</v>
          </cell>
          <cell r="BD334">
            <v>123913.72823762917</v>
          </cell>
          <cell r="BE334">
            <v>42.375162810998333</v>
          </cell>
          <cell r="BH334">
            <v>794664.34597134381</v>
          </cell>
          <cell r="BI334">
            <v>967324.61773371464</v>
          </cell>
          <cell r="BJ334">
            <v>0</v>
          </cell>
          <cell r="BK334">
            <v>0</v>
          </cell>
          <cell r="BL334">
            <v>0</v>
          </cell>
          <cell r="BM334">
            <v>0</v>
          </cell>
          <cell r="BN334">
            <v>0</v>
          </cell>
          <cell r="BO334">
            <v>0</v>
          </cell>
          <cell r="BP334">
            <v>0</v>
          </cell>
          <cell r="BQ334">
            <v>0</v>
          </cell>
          <cell r="BR334">
            <v>0</v>
          </cell>
          <cell r="BS334">
            <v>0</v>
          </cell>
          <cell r="BT334">
            <v>0</v>
          </cell>
          <cell r="BU334">
            <v>0</v>
          </cell>
          <cell r="BW334">
            <v>172660.27176237083</v>
          </cell>
          <cell r="BX334">
            <v>21.727446643063185</v>
          </cell>
          <cell r="BZ334">
            <v>-325</v>
          </cell>
        </row>
        <row r="335">
          <cell r="A335">
            <v>326</v>
          </cell>
          <cell r="B335" t="str">
            <v>WESTFORD</v>
          </cell>
          <cell r="C335">
            <v>8</v>
          </cell>
          <cell r="D335">
            <v>8.2634474654131722</v>
          </cell>
          <cell r="E335">
            <v>0</v>
          </cell>
          <cell r="F335">
            <v>0</v>
          </cell>
          <cell r="G335">
            <v>0</v>
          </cell>
          <cell r="H335">
            <v>0</v>
          </cell>
          <cell r="I335">
            <v>0</v>
          </cell>
          <cell r="J335">
            <v>0</v>
          </cell>
          <cell r="K335">
            <v>0</v>
          </cell>
          <cell r="L335">
            <v>0</v>
          </cell>
          <cell r="M335">
            <v>0</v>
          </cell>
          <cell r="N335">
            <v>0</v>
          </cell>
          <cell r="R335">
            <v>0.26344746541317221</v>
          </cell>
          <cell r="S335">
            <v>3.2930933176646526</v>
          </cell>
          <cell r="V335">
            <v>122771</v>
          </cell>
          <cell r="W335">
            <v>140312</v>
          </cell>
          <cell r="X335">
            <v>0</v>
          </cell>
          <cell r="Y335">
            <v>0</v>
          </cell>
          <cell r="Z335">
            <v>0</v>
          </cell>
          <cell r="AA335">
            <v>0</v>
          </cell>
          <cell r="AB335">
            <v>0</v>
          </cell>
          <cell r="AC335">
            <v>0</v>
          </cell>
          <cell r="AD335">
            <v>0</v>
          </cell>
          <cell r="AE335">
            <v>0</v>
          </cell>
          <cell r="AG335">
            <v>0</v>
          </cell>
          <cell r="AK335">
            <v>17541</v>
          </cell>
          <cell r="AL335">
            <v>14.287576056234785</v>
          </cell>
          <cell r="AM335">
            <v>10.994482738570133</v>
          </cell>
          <cell r="AO335">
            <v>95938.316286384565</v>
          </cell>
          <cell r="AP335">
            <v>25045</v>
          </cell>
          <cell r="AQ335">
            <v>0</v>
          </cell>
          <cell r="AR335">
            <v>0</v>
          </cell>
          <cell r="AS335">
            <v>0</v>
          </cell>
          <cell r="AT335">
            <v>0</v>
          </cell>
          <cell r="AU335">
            <v>0</v>
          </cell>
          <cell r="AV335">
            <v>0</v>
          </cell>
          <cell r="AW335">
            <v>0</v>
          </cell>
          <cell r="AX335">
            <v>0</v>
          </cell>
          <cell r="AZ335">
            <v>0</v>
          </cell>
          <cell r="BD335">
            <v>-70893.316286384565</v>
          </cell>
          <cell r="BE335">
            <v>-73.894684658381536</v>
          </cell>
          <cell r="BH335">
            <v>26832.683713615435</v>
          </cell>
          <cell r="BI335">
            <v>115267</v>
          </cell>
          <cell r="BJ335">
            <v>0</v>
          </cell>
          <cell r="BK335">
            <v>0</v>
          </cell>
          <cell r="BL335">
            <v>0</v>
          </cell>
          <cell r="BM335">
            <v>0</v>
          </cell>
          <cell r="BN335">
            <v>0</v>
          </cell>
          <cell r="BO335">
            <v>0</v>
          </cell>
          <cell r="BP335">
            <v>0</v>
          </cell>
          <cell r="BQ335">
            <v>0</v>
          </cell>
          <cell r="BR335">
            <v>0</v>
          </cell>
          <cell r="BS335">
            <v>0</v>
          </cell>
          <cell r="BT335">
            <v>0</v>
          </cell>
          <cell r="BU335">
            <v>0</v>
          </cell>
          <cell r="BW335">
            <v>88434.316286384565</v>
          </cell>
          <cell r="BX335">
            <v>329.57685943844382</v>
          </cell>
          <cell r="BZ335">
            <v>-326</v>
          </cell>
        </row>
        <row r="336">
          <cell r="A336">
            <v>327</v>
          </cell>
          <cell r="B336" t="str">
            <v>WESTHAMPTON</v>
          </cell>
          <cell r="C336">
            <v>3</v>
          </cell>
          <cell r="D336">
            <v>3.0138248847926277</v>
          </cell>
          <cell r="E336">
            <v>0</v>
          </cell>
          <cell r="F336">
            <v>0</v>
          </cell>
          <cell r="G336">
            <v>0</v>
          </cell>
          <cell r="H336">
            <v>0</v>
          </cell>
          <cell r="I336">
            <v>0</v>
          </cell>
          <cell r="J336">
            <v>0</v>
          </cell>
          <cell r="K336">
            <v>0</v>
          </cell>
          <cell r="L336">
            <v>0</v>
          </cell>
          <cell r="M336">
            <v>0</v>
          </cell>
          <cell r="N336">
            <v>0</v>
          </cell>
          <cell r="R336">
            <v>1.3824884792627667E-2</v>
          </cell>
          <cell r="S336">
            <v>0.46082949308758892</v>
          </cell>
          <cell r="V336">
            <v>65151</v>
          </cell>
          <cell r="W336">
            <v>68593</v>
          </cell>
          <cell r="X336">
            <v>0</v>
          </cell>
          <cell r="Y336">
            <v>0</v>
          </cell>
          <cell r="Z336">
            <v>0</v>
          </cell>
          <cell r="AA336">
            <v>0</v>
          </cell>
          <cell r="AB336">
            <v>0</v>
          </cell>
          <cell r="AC336">
            <v>0</v>
          </cell>
          <cell r="AD336">
            <v>0</v>
          </cell>
          <cell r="AE336">
            <v>0</v>
          </cell>
          <cell r="AG336">
            <v>0</v>
          </cell>
          <cell r="AK336">
            <v>3442</v>
          </cell>
          <cell r="AL336">
            <v>5.2831115408819462</v>
          </cell>
          <cell r="AM336">
            <v>4.8222820477943573</v>
          </cell>
          <cell r="AO336">
            <v>30261</v>
          </cell>
          <cell r="AP336">
            <v>21999.703210793661</v>
          </cell>
          <cell r="AQ336">
            <v>0</v>
          </cell>
          <cell r="AR336">
            <v>0</v>
          </cell>
          <cell r="AS336">
            <v>0</v>
          </cell>
          <cell r="AT336">
            <v>0</v>
          </cell>
          <cell r="AU336">
            <v>0</v>
          </cell>
          <cell r="AV336">
            <v>0</v>
          </cell>
          <cell r="AW336">
            <v>0</v>
          </cell>
          <cell r="AX336">
            <v>0</v>
          </cell>
          <cell r="AZ336">
            <v>0</v>
          </cell>
          <cell r="BD336">
            <v>-8261.2967892063389</v>
          </cell>
          <cell r="BE336">
            <v>-27.300144705086872</v>
          </cell>
          <cell r="BH336">
            <v>34890</v>
          </cell>
          <cell r="BI336">
            <v>46593.296789206339</v>
          </cell>
          <cell r="BJ336">
            <v>0</v>
          </cell>
          <cell r="BK336">
            <v>0</v>
          </cell>
          <cell r="BL336">
            <v>0</v>
          </cell>
          <cell r="BM336">
            <v>0</v>
          </cell>
          <cell r="BN336">
            <v>0</v>
          </cell>
          <cell r="BO336">
            <v>0</v>
          </cell>
          <cell r="BP336">
            <v>0</v>
          </cell>
          <cell r="BQ336">
            <v>0</v>
          </cell>
          <cell r="BR336">
            <v>0</v>
          </cell>
          <cell r="BS336">
            <v>0</v>
          </cell>
          <cell r="BT336">
            <v>0</v>
          </cell>
          <cell r="BU336">
            <v>0</v>
          </cell>
          <cell r="BW336">
            <v>11703.296789206339</v>
          </cell>
          <cell r="BX336">
            <v>33.543412981388187</v>
          </cell>
          <cell r="BZ336">
            <v>-327</v>
          </cell>
        </row>
        <row r="337">
          <cell r="A337">
            <v>328</v>
          </cell>
          <cell r="B337" t="str">
            <v>WESTMINSTER</v>
          </cell>
          <cell r="C337">
            <v>0</v>
          </cell>
          <cell r="D337">
            <v>0</v>
          </cell>
          <cell r="E337">
            <v>0</v>
          </cell>
          <cell r="F337">
            <v>0</v>
          </cell>
          <cell r="G337">
            <v>0</v>
          </cell>
          <cell r="H337">
            <v>0</v>
          </cell>
          <cell r="I337">
            <v>0</v>
          </cell>
          <cell r="J337">
            <v>0</v>
          </cell>
          <cell r="K337">
            <v>0</v>
          </cell>
          <cell r="L337">
            <v>0</v>
          </cell>
          <cell r="M337">
            <v>0</v>
          </cell>
          <cell r="N337">
            <v>0</v>
          </cell>
          <cell r="R337">
            <v>0</v>
          </cell>
          <cell r="S337" t="str">
            <v>--</v>
          </cell>
          <cell r="V337">
            <v>0</v>
          </cell>
          <cell r="W337">
            <v>0</v>
          </cell>
          <cell r="X337">
            <v>0</v>
          </cell>
          <cell r="Y337">
            <v>0</v>
          </cell>
          <cell r="Z337">
            <v>0</v>
          </cell>
          <cell r="AA337">
            <v>0</v>
          </cell>
          <cell r="AB337">
            <v>0</v>
          </cell>
          <cell r="AC337">
            <v>0</v>
          </cell>
          <cell r="AD337">
            <v>0</v>
          </cell>
          <cell r="AE337">
            <v>0</v>
          </cell>
          <cell r="AG337">
            <v>0</v>
          </cell>
          <cell r="AK337">
            <v>0</v>
          </cell>
          <cell r="AL337" t="str">
            <v>--</v>
          </cell>
          <cell r="AM337" t="str">
            <v>--</v>
          </cell>
          <cell r="AO337">
            <v>0</v>
          </cell>
          <cell r="AP337">
            <v>0</v>
          </cell>
          <cell r="AQ337">
            <v>0</v>
          </cell>
          <cell r="AR337">
            <v>0</v>
          </cell>
          <cell r="AS337">
            <v>0</v>
          </cell>
          <cell r="AT337">
            <v>0</v>
          </cell>
          <cell r="AU337">
            <v>0</v>
          </cell>
          <cell r="AV337">
            <v>0</v>
          </cell>
          <cell r="AW337">
            <v>0</v>
          </cell>
          <cell r="AX337">
            <v>0</v>
          </cell>
          <cell r="AZ337">
            <v>0</v>
          </cell>
          <cell r="BD337">
            <v>0</v>
          </cell>
          <cell r="BE337" t="str">
            <v>--</v>
          </cell>
          <cell r="BH337">
            <v>0</v>
          </cell>
          <cell r="BI337">
            <v>0</v>
          </cell>
          <cell r="BJ337">
            <v>0</v>
          </cell>
          <cell r="BK337">
            <v>0</v>
          </cell>
          <cell r="BL337">
            <v>0</v>
          </cell>
          <cell r="BM337">
            <v>0</v>
          </cell>
          <cell r="BN337">
            <v>0</v>
          </cell>
          <cell r="BO337">
            <v>0</v>
          </cell>
          <cell r="BP337">
            <v>0</v>
          </cell>
          <cell r="BQ337">
            <v>0</v>
          </cell>
          <cell r="BR337">
            <v>0</v>
          </cell>
          <cell r="BS337">
            <v>0</v>
          </cell>
          <cell r="BT337">
            <v>0</v>
          </cell>
          <cell r="BU337">
            <v>0</v>
          </cell>
          <cell r="BW337">
            <v>0</v>
          </cell>
          <cell r="BX337" t="str">
            <v>--</v>
          </cell>
          <cell r="BZ337">
            <v>-328</v>
          </cell>
        </row>
        <row r="338">
          <cell r="A338">
            <v>329</v>
          </cell>
          <cell r="B338" t="str">
            <v>WEST NEWBURY</v>
          </cell>
          <cell r="C338">
            <v>0</v>
          </cell>
          <cell r="D338">
            <v>0</v>
          </cell>
          <cell r="E338">
            <v>0</v>
          </cell>
          <cell r="F338">
            <v>0</v>
          </cell>
          <cell r="G338">
            <v>0</v>
          </cell>
          <cell r="H338">
            <v>0</v>
          </cell>
          <cell r="I338">
            <v>0</v>
          </cell>
          <cell r="J338">
            <v>0</v>
          </cell>
          <cell r="K338">
            <v>0</v>
          </cell>
          <cell r="L338">
            <v>0</v>
          </cell>
          <cell r="M338">
            <v>0</v>
          </cell>
          <cell r="N338">
            <v>0</v>
          </cell>
          <cell r="R338">
            <v>0</v>
          </cell>
          <cell r="S338" t="str">
            <v>--</v>
          </cell>
          <cell r="V338">
            <v>0</v>
          </cell>
          <cell r="W338">
            <v>0</v>
          </cell>
          <cell r="X338">
            <v>0</v>
          </cell>
          <cell r="Y338">
            <v>0</v>
          </cell>
          <cell r="Z338">
            <v>0</v>
          </cell>
          <cell r="AA338">
            <v>0</v>
          </cell>
          <cell r="AB338">
            <v>0</v>
          </cell>
          <cell r="AC338">
            <v>0</v>
          </cell>
          <cell r="AD338">
            <v>0</v>
          </cell>
          <cell r="AE338">
            <v>0</v>
          </cell>
          <cell r="AG338">
            <v>0</v>
          </cell>
          <cell r="AK338">
            <v>0</v>
          </cell>
          <cell r="AL338" t="str">
            <v>--</v>
          </cell>
          <cell r="AM338" t="str">
            <v>--</v>
          </cell>
          <cell r="AO338">
            <v>0</v>
          </cell>
          <cell r="AP338">
            <v>0</v>
          </cell>
          <cell r="AQ338">
            <v>0</v>
          </cell>
          <cell r="AR338">
            <v>0</v>
          </cell>
          <cell r="AS338">
            <v>0</v>
          </cell>
          <cell r="AT338">
            <v>0</v>
          </cell>
          <cell r="AU338">
            <v>0</v>
          </cell>
          <cell r="AV338">
            <v>0</v>
          </cell>
          <cell r="AW338">
            <v>0</v>
          </cell>
          <cell r="AX338">
            <v>0</v>
          </cell>
          <cell r="AZ338">
            <v>0</v>
          </cell>
          <cell r="BD338">
            <v>0</v>
          </cell>
          <cell r="BE338" t="str">
            <v>--</v>
          </cell>
          <cell r="BH338">
            <v>0</v>
          </cell>
          <cell r="BI338">
            <v>0</v>
          </cell>
          <cell r="BJ338">
            <v>0</v>
          </cell>
          <cell r="BK338">
            <v>0</v>
          </cell>
          <cell r="BL338">
            <v>0</v>
          </cell>
          <cell r="BM338">
            <v>0</v>
          </cell>
          <cell r="BN338">
            <v>0</v>
          </cell>
          <cell r="BO338">
            <v>0</v>
          </cell>
          <cell r="BP338">
            <v>0</v>
          </cell>
          <cell r="BQ338">
            <v>0</v>
          </cell>
          <cell r="BR338">
            <v>0</v>
          </cell>
          <cell r="BS338">
            <v>0</v>
          </cell>
          <cell r="BT338">
            <v>0</v>
          </cell>
          <cell r="BU338">
            <v>0</v>
          </cell>
          <cell r="BW338">
            <v>0</v>
          </cell>
          <cell r="BX338" t="str">
            <v>--</v>
          </cell>
          <cell r="BZ338">
            <v>-329</v>
          </cell>
        </row>
        <row r="339">
          <cell r="A339">
            <v>330</v>
          </cell>
          <cell r="B339" t="str">
            <v>WESTON</v>
          </cell>
          <cell r="C339">
            <v>0</v>
          </cell>
          <cell r="D339">
            <v>0</v>
          </cell>
          <cell r="E339">
            <v>0</v>
          </cell>
          <cell r="F339">
            <v>0</v>
          </cell>
          <cell r="G339">
            <v>0</v>
          </cell>
          <cell r="H339">
            <v>0</v>
          </cell>
          <cell r="I339">
            <v>0</v>
          </cell>
          <cell r="J339">
            <v>0</v>
          </cell>
          <cell r="K339">
            <v>0</v>
          </cell>
          <cell r="L339">
            <v>0</v>
          </cell>
          <cell r="M339">
            <v>0</v>
          </cell>
          <cell r="N339">
            <v>0</v>
          </cell>
          <cell r="R339">
            <v>0</v>
          </cell>
          <cell r="S339" t="str">
            <v>--</v>
          </cell>
          <cell r="V339">
            <v>0</v>
          </cell>
          <cell r="W339">
            <v>0</v>
          </cell>
          <cell r="X339">
            <v>0</v>
          </cell>
          <cell r="Y339">
            <v>0</v>
          </cell>
          <cell r="Z339">
            <v>0</v>
          </cell>
          <cell r="AA339">
            <v>0</v>
          </cell>
          <cell r="AB339">
            <v>0</v>
          </cell>
          <cell r="AC339">
            <v>0</v>
          </cell>
          <cell r="AD339">
            <v>0</v>
          </cell>
          <cell r="AE339">
            <v>0</v>
          </cell>
          <cell r="AG339">
            <v>0</v>
          </cell>
          <cell r="AK339">
            <v>0</v>
          </cell>
          <cell r="AL339" t="str">
            <v>--</v>
          </cell>
          <cell r="AM339" t="str">
            <v>--</v>
          </cell>
          <cell r="AO339">
            <v>0</v>
          </cell>
          <cell r="AP339">
            <v>0</v>
          </cell>
          <cell r="AQ339">
            <v>0</v>
          </cell>
          <cell r="AR339">
            <v>0</v>
          </cell>
          <cell r="AS339">
            <v>0</v>
          </cell>
          <cell r="AT339">
            <v>0</v>
          </cell>
          <cell r="AU339">
            <v>0</v>
          </cell>
          <cell r="AV339">
            <v>0</v>
          </cell>
          <cell r="AW339">
            <v>0</v>
          </cell>
          <cell r="AX339">
            <v>0</v>
          </cell>
          <cell r="AZ339">
            <v>0</v>
          </cell>
          <cell r="BD339">
            <v>0</v>
          </cell>
          <cell r="BE339" t="str">
            <v>--</v>
          </cell>
          <cell r="BH339">
            <v>0</v>
          </cell>
          <cell r="BI339">
            <v>0</v>
          </cell>
          <cell r="BJ339">
            <v>0</v>
          </cell>
          <cell r="BK339">
            <v>0</v>
          </cell>
          <cell r="BL339">
            <v>0</v>
          </cell>
          <cell r="BM339">
            <v>0</v>
          </cell>
          <cell r="BN339">
            <v>0</v>
          </cell>
          <cell r="BO339">
            <v>0</v>
          </cell>
          <cell r="BP339">
            <v>0</v>
          </cell>
          <cell r="BQ339">
            <v>0</v>
          </cell>
          <cell r="BR339">
            <v>0</v>
          </cell>
          <cell r="BS339">
            <v>0</v>
          </cell>
          <cell r="BT339">
            <v>0</v>
          </cell>
          <cell r="BU339">
            <v>0</v>
          </cell>
          <cell r="BW339">
            <v>0</v>
          </cell>
          <cell r="BX339" t="str">
            <v>--</v>
          </cell>
          <cell r="BZ339">
            <v>-330</v>
          </cell>
        </row>
        <row r="340">
          <cell r="A340">
            <v>331</v>
          </cell>
          <cell r="B340" t="str">
            <v>WESTPORT</v>
          </cell>
          <cell r="C340">
            <v>35</v>
          </cell>
          <cell r="D340">
            <v>36.217099733614027</v>
          </cell>
          <cell r="E340">
            <v>0</v>
          </cell>
          <cell r="F340">
            <v>0</v>
          </cell>
          <cell r="G340">
            <v>0</v>
          </cell>
          <cell r="H340">
            <v>0</v>
          </cell>
          <cell r="I340">
            <v>0</v>
          </cell>
          <cell r="J340">
            <v>0</v>
          </cell>
          <cell r="K340">
            <v>0</v>
          </cell>
          <cell r="L340">
            <v>0</v>
          </cell>
          <cell r="M340">
            <v>0</v>
          </cell>
          <cell r="N340">
            <v>0</v>
          </cell>
          <cell r="R340">
            <v>1.2170997336140275</v>
          </cell>
          <cell r="S340">
            <v>3.4774278103257839</v>
          </cell>
          <cell r="V340">
            <v>622530</v>
          </cell>
          <cell r="W340">
            <v>678626</v>
          </cell>
          <cell r="X340">
            <v>0</v>
          </cell>
          <cell r="Y340">
            <v>0</v>
          </cell>
          <cell r="Z340">
            <v>0</v>
          </cell>
          <cell r="AA340">
            <v>0</v>
          </cell>
          <cell r="AB340">
            <v>0</v>
          </cell>
          <cell r="AC340">
            <v>0</v>
          </cell>
          <cell r="AD340">
            <v>0</v>
          </cell>
          <cell r="AE340">
            <v>0</v>
          </cell>
          <cell r="AG340">
            <v>0</v>
          </cell>
          <cell r="AK340">
            <v>56096</v>
          </cell>
          <cell r="AL340">
            <v>9.010971358810016</v>
          </cell>
          <cell r="AM340">
            <v>5.5335435484842321</v>
          </cell>
          <cell r="AO340">
            <v>123294.11735613694</v>
          </cell>
          <cell r="AP340">
            <v>140824.52366765725</v>
          </cell>
          <cell r="AQ340">
            <v>0</v>
          </cell>
          <cell r="AR340">
            <v>0</v>
          </cell>
          <cell r="AS340">
            <v>0</v>
          </cell>
          <cell r="AT340">
            <v>0</v>
          </cell>
          <cell r="AU340">
            <v>0</v>
          </cell>
          <cell r="AV340">
            <v>0</v>
          </cell>
          <cell r="AW340">
            <v>0</v>
          </cell>
          <cell r="AX340">
            <v>0</v>
          </cell>
          <cell r="AZ340">
            <v>0</v>
          </cell>
          <cell r="BD340">
            <v>17530.406311520317</v>
          </cell>
          <cell r="BE340">
            <v>14.218363931251865</v>
          </cell>
          <cell r="BH340">
            <v>499235.88264386309</v>
          </cell>
          <cell r="BI340">
            <v>537801.47633234272</v>
          </cell>
          <cell r="BJ340">
            <v>0</v>
          </cell>
          <cell r="BK340">
            <v>0</v>
          </cell>
          <cell r="BL340">
            <v>0</v>
          </cell>
          <cell r="BM340">
            <v>0</v>
          </cell>
          <cell r="BN340">
            <v>0</v>
          </cell>
          <cell r="BO340">
            <v>0</v>
          </cell>
          <cell r="BP340">
            <v>0</v>
          </cell>
          <cell r="BQ340">
            <v>0</v>
          </cell>
          <cell r="BR340">
            <v>0</v>
          </cell>
          <cell r="BS340">
            <v>0</v>
          </cell>
          <cell r="BT340">
            <v>0</v>
          </cell>
          <cell r="BU340">
            <v>0</v>
          </cell>
          <cell r="BW340">
            <v>38565.593688479625</v>
          </cell>
          <cell r="BX340">
            <v>7.7249242350616365</v>
          </cell>
          <cell r="BZ340">
            <v>-331</v>
          </cell>
        </row>
        <row r="341">
          <cell r="A341">
            <v>332</v>
          </cell>
          <cell r="B341" t="str">
            <v>WEST SPRINGFIELD</v>
          </cell>
          <cell r="C341">
            <v>81</v>
          </cell>
          <cell r="D341">
            <v>89.735417203480367</v>
          </cell>
          <cell r="E341">
            <v>0</v>
          </cell>
          <cell r="F341">
            <v>0</v>
          </cell>
          <cell r="G341">
            <v>0</v>
          </cell>
          <cell r="H341">
            <v>0</v>
          </cell>
          <cell r="I341">
            <v>0</v>
          </cell>
          <cell r="J341">
            <v>0</v>
          </cell>
          <cell r="K341">
            <v>0</v>
          </cell>
          <cell r="L341">
            <v>0</v>
          </cell>
          <cell r="M341">
            <v>0</v>
          </cell>
          <cell r="N341">
            <v>0</v>
          </cell>
          <cell r="R341">
            <v>8.7354172034803668</v>
          </cell>
          <cell r="S341">
            <v>10.784465683309087</v>
          </cell>
          <cell r="V341">
            <v>1225156</v>
          </cell>
          <cell r="W341">
            <v>1498925</v>
          </cell>
          <cell r="X341">
            <v>0</v>
          </cell>
          <cell r="Y341">
            <v>0</v>
          </cell>
          <cell r="Z341">
            <v>0</v>
          </cell>
          <cell r="AA341">
            <v>0</v>
          </cell>
          <cell r="AB341">
            <v>0</v>
          </cell>
          <cell r="AC341">
            <v>0</v>
          </cell>
          <cell r="AD341">
            <v>0</v>
          </cell>
          <cell r="AE341">
            <v>0</v>
          </cell>
          <cell r="AG341">
            <v>0</v>
          </cell>
          <cell r="AK341">
            <v>273769</v>
          </cell>
          <cell r="AL341">
            <v>22.345644146541343</v>
          </cell>
          <cell r="AM341">
            <v>11.561178463232256</v>
          </cell>
          <cell r="AO341">
            <v>285942.39466158033</v>
          </cell>
          <cell r="AP341">
            <v>470192.94300554122</v>
          </cell>
          <cell r="AQ341">
            <v>0</v>
          </cell>
          <cell r="AR341">
            <v>0</v>
          </cell>
          <cell r="AS341">
            <v>0</v>
          </cell>
          <cell r="AT341">
            <v>0</v>
          </cell>
          <cell r="AU341">
            <v>0</v>
          </cell>
          <cell r="AV341">
            <v>0</v>
          </cell>
          <cell r="AW341">
            <v>0</v>
          </cell>
          <cell r="AX341">
            <v>0</v>
          </cell>
          <cell r="AZ341">
            <v>0</v>
          </cell>
          <cell r="BD341">
            <v>184250.54834396089</v>
          </cell>
          <cell r="BE341">
            <v>64.436247224559267</v>
          </cell>
          <cell r="BH341">
            <v>939213.60533841967</v>
          </cell>
          <cell r="BI341">
            <v>1028732.0569944588</v>
          </cell>
          <cell r="BJ341">
            <v>0</v>
          </cell>
          <cell r="BK341">
            <v>0</v>
          </cell>
          <cell r="BL341">
            <v>0</v>
          </cell>
          <cell r="BM341">
            <v>0</v>
          </cell>
          <cell r="BN341">
            <v>0</v>
          </cell>
          <cell r="BO341">
            <v>0</v>
          </cell>
          <cell r="BP341">
            <v>0</v>
          </cell>
          <cell r="BQ341">
            <v>0</v>
          </cell>
          <cell r="BR341">
            <v>0</v>
          </cell>
          <cell r="BS341">
            <v>0</v>
          </cell>
          <cell r="BT341">
            <v>0</v>
          </cell>
          <cell r="BU341">
            <v>0</v>
          </cell>
          <cell r="BW341">
            <v>89518.451656039106</v>
          </cell>
          <cell r="BX341">
            <v>9.5312132561988996</v>
          </cell>
          <cell r="BZ341">
            <v>-332</v>
          </cell>
        </row>
        <row r="342">
          <cell r="A342">
            <v>333</v>
          </cell>
          <cell r="B342" t="str">
            <v>WEST STOCKBRIDGE</v>
          </cell>
          <cell r="C342">
            <v>0</v>
          </cell>
          <cell r="D342">
            <v>0</v>
          </cell>
          <cell r="E342">
            <v>0</v>
          </cell>
          <cell r="F342">
            <v>0</v>
          </cell>
          <cell r="G342">
            <v>0</v>
          </cell>
          <cell r="H342">
            <v>0</v>
          </cell>
          <cell r="I342">
            <v>0</v>
          </cell>
          <cell r="J342">
            <v>0</v>
          </cell>
          <cell r="K342">
            <v>0</v>
          </cell>
          <cell r="L342">
            <v>0</v>
          </cell>
          <cell r="M342">
            <v>0</v>
          </cell>
          <cell r="N342">
            <v>0</v>
          </cell>
          <cell r="R342">
            <v>0</v>
          </cell>
          <cell r="S342" t="str">
            <v>--</v>
          </cell>
          <cell r="V342">
            <v>0</v>
          </cell>
          <cell r="W342">
            <v>0</v>
          </cell>
          <cell r="X342">
            <v>0</v>
          </cell>
          <cell r="Y342">
            <v>0</v>
          </cell>
          <cell r="Z342">
            <v>0</v>
          </cell>
          <cell r="AA342">
            <v>0</v>
          </cell>
          <cell r="AB342">
            <v>0</v>
          </cell>
          <cell r="AC342">
            <v>0</v>
          </cell>
          <cell r="AD342">
            <v>0</v>
          </cell>
          <cell r="AE342">
            <v>0</v>
          </cell>
          <cell r="AG342">
            <v>0</v>
          </cell>
          <cell r="AK342">
            <v>0</v>
          </cell>
          <cell r="AL342" t="str">
            <v>--</v>
          </cell>
          <cell r="AM342" t="str">
            <v>--</v>
          </cell>
          <cell r="AO342">
            <v>0</v>
          </cell>
          <cell r="AP342">
            <v>0</v>
          </cell>
          <cell r="AQ342">
            <v>0</v>
          </cell>
          <cell r="AR342">
            <v>0</v>
          </cell>
          <cell r="AS342">
            <v>0</v>
          </cell>
          <cell r="AT342">
            <v>0</v>
          </cell>
          <cell r="AU342">
            <v>0</v>
          </cell>
          <cell r="AV342">
            <v>0</v>
          </cell>
          <cell r="AW342">
            <v>0</v>
          </cell>
          <cell r="AX342">
            <v>0</v>
          </cell>
          <cell r="AZ342">
            <v>0</v>
          </cell>
          <cell r="BD342">
            <v>0</v>
          </cell>
          <cell r="BE342" t="str">
            <v>--</v>
          </cell>
          <cell r="BH342">
            <v>0</v>
          </cell>
          <cell r="BI342">
            <v>0</v>
          </cell>
          <cell r="BJ342">
            <v>0</v>
          </cell>
          <cell r="BK342">
            <v>0</v>
          </cell>
          <cell r="BL342">
            <v>0</v>
          </cell>
          <cell r="BM342">
            <v>0</v>
          </cell>
          <cell r="BN342">
            <v>0</v>
          </cell>
          <cell r="BO342">
            <v>0</v>
          </cell>
          <cell r="BP342">
            <v>0</v>
          </cell>
          <cell r="BQ342">
            <v>0</v>
          </cell>
          <cell r="BR342">
            <v>0</v>
          </cell>
          <cell r="BS342">
            <v>0</v>
          </cell>
          <cell r="BT342">
            <v>0</v>
          </cell>
          <cell r="BU342">
            <v>0</v>
          </cell>
          <cell r="BW342">
            <v>0</v>
          </cell>
          <cell r="BX342" t="str">
            <v>--</v>
          </cell>
          <cell r="BZ342">
            <v>-333</v>
          </cell>
        </row>
        <row r="343">
          <cell r="A343">
            <v>334</v>
          </cell>
          <cell r="B343" t="str">
            <v>WEST TISBURY</v>
          </cell>
          <cell r="C343">
            <v>0</v>
          </cell>
          <cell r="D343">
            <v>0</v>
          </cell>
          <cell r="E343">
            <v>0</v>
          </cell>
          <cell r="F343">
            <v>0</v>
          </cell>
          <cell r="G343">
            <v>0</v>
          </cell>
          <cell r="H343">
            <v>0</v>
          </cell>
          <cell r="I343">
            <v>0</v>
          </cell>
          <cell r="J343">
            <v>0</v>
          </cell>
          <cell r="K343">
            <v>0</v>
          </cell>
          <cell r="L343">
            <v>0</v>
          </cell>
          <cell r="M343">
            <v>0</v>
          </cell>
          <cell r="N343">
            <v>0</v>
          </cell>
          <cell r="R343">
            <v>0</v>
          </cell>
          <cell r="S343" t="str">
            <v>--</v>
          </cell>
          <cell r="V343">
            <v>0</v>
          </cell>
          <cell r="W343">
            <v>0</v>
          </cell>
          <cell r="X343">
            <v>0</v>
          </cell>
          <cell r="Y343">
            <v>0</v>
          </cell>
          <cell r="Z343">
            <v>0</v>
          </cell>
          <cell r="AA343">
            <v>0</v>
          </cell>
          <cell r="AB343">
            <v>0</v>
          </cell>
          <cell r="AC343">
            <v>0</v>
          </cell>
          <cell r="AD343">
            <v>0</v>
          </cell>
          <cell r="AE343">
            <v>0</v>
          </cell>
          <cell r="AG343">
            <v>0</v>
          </cell>
          <cell r="AK343">
            <v>0</v>
          </cell>
          <cell r="AL343" t="str">
            <v>--</v>
          </cell>
          <cell r="AM343" t="str">
            <v>--</v>
          </cell>
          <cell r="AO343">
            <v>0</v>
          </cell>
          <cell r="AP343">
            <v>0</v>
          </cell>
          <cell r="AQ343">
            <v>0</v>
          </cell>
          <cell r="AR343">
            <v>0</v>
          </cell>
          <cell r="AS343">
            <v>0</v>
          </cell>
          <cell r="AT343">
            <v>0</v>
          </cell>
          <cell r="AU343">
            <v>0</v>
          </cell>
          <cell r="AV343">
            <v>0</v>
          </cell>
          <cell r="AW343">
            <v>0</v>
          </cell>
          <cell r="AX343">
            <v>0</v>
          </cell>
          <cell r="AZ343">
            <v>0</v>
          </cell>
          <cell r="BD343">
            <v>0</v>
          </cell>
          <cell r="BE343" t="str">
            <v>--</v>
          </cell>
          <cell r="BH343">
            <v>0</v>
          </cell>
          <cell r="BI343">
            <v>0</v>
          </cell>
          <cell r="BJ343">
            <v>0</v>
          </cell>
          <cell r="BK343">
            <v>0</v>
          </cell>
          <cell r="BL343">
            <v>0</v>
          </cell>
          <cell r="BM343">
            <v>0</v>
          </cell>
          <cell r="BN343">
            <v>0</v>
          </cell>
          <cell r="BO343">
            <v>0</v>
          </cell>
          <cell r="BP343">
            <v>0</v>
          </cell>
          <cell r="BQ343">
            <v>0</v>
          </cell>
          <cell r="BR343">
            <v>0</v>
          </cell>
          <cell r="BS343">
            <v>0</v>
          </cell>
          <cell r="BT343">
            <v>0</v>
          </cell>
          <cell r="BU343">
            <v>0</v>
          </cell>
          <cell r="BW343">
            <v>0</v>
          </cell>
          <cell r="BX343" t="str">
            <v>--</v>
          </cell>
          <cell r="BZ343">
            <v>-334</v>
          </cell>
        </row>
        <row r="344">
          <cell r="A344">
            <v>335</v>
          </cell>
          <cell r="B344" t="str">
            <v>WESTWOOD</v>
          </cell>
          <cell r="C344">
            <v>0</v>
          </cell>
          <cell r="D344">
            <v>0</v>
          </cell>
          <cell r="E344">
            <v>0</v>
          </cell>
          <cell r="F344">
            <v>0</v>
          </cell>
          <cell r="G344">
            <v>0</v>
          </cell>
          <cell r="H344">
            <v>0</v>
          </cell>
          <cell r="I344">
            <v>0</v>
          </cell>
          <cell r="J344">
            <v>0</v>
          </cell>
          <cell r="K344">
            <v>0</v>
          </cell>
          <cell r="L344">
            <v>0</v>
          </cell>
          <cell r="M344">
            <v>0</v>
          </cell>
          <cell r="N344">
            <v>0</v>
          </cell>
          <cell r="R344">
            <v>0</v>
          </cell>
          <cell r="S344" t="str">
            <v>--</v>
          </cell>
          <cell r="V344">
            <v>0</v>
          </cell>
          <cell r="W344">
            <v>0</v>
          </cell>
          <cell r="X344">
            <v>0</v>
          </cell>
          <cell r="Y344">
            <v>0</v>
          </cell>
          <cell r="Z344">
            <v>0</v>
          </cell>
          <cell r="AA344">
            <v>0</v>
          </cell>
          <cell r="AB344">
            <v>0</v>
          </cell>
          <cell r="AC344">
            <v>0</v>
          </cell>
          <cell r="AD344">
            <v>0</v>
          </cell>
          <cell r="AE344">
            <v>0</v>
          </cell>
          <cell r="AG344">
            <v>0</v>
          </cell>
          <cell r="AK344">
            <v>0</v>
          </cell>
          <cell r="AL344" t="str">
            <v>--</v>
          </cell>
          <cell r="AM344" t="str">
            <v>--</v>
          </cell>
          <cell r="AO344">
            <v>-0.20074315572435353</v>
          </cell>
          <cell r="AP344">
            <v>0</v>
          </cell>
          <cell r="AQ344">
            <v>0</v>
          </cell>
          <cell r="AR344">
            <v>0</v>
          </cell>
          <cell r="AS344">
            <v>0</v>
          </cell>
          <cell r="AT344">
            <v>0</v>
          </cell>
          <cell r="AU344">
            <v>0</v>
          </cell>
          <cell r="AV344">
            <v>0</v>
          </cell>
          <cell r="AW344">
            <v>0</v>
          </cell>
          <cell r="AX344">
            <v>0</v>
          </cell>
          <cell r="AZ344">
            <v>0</v>
          </cell>
          <cell r="BD344">
            <v>0.20074315572435353</v>
          </cell>
          <cell r="BE344">
            <v>-100</v>
          </cell>
          <cell r="BH344">
            <v>0.20074315572435353</v>
          </cell>
          <cell r="BI344">
            <v>0</v>
          </cell>
          <cell r="BJ344">
            <v>0</v>
          </cell>
          <cell r="BK344">
            <v>0</v>
          </cell>
          <cell r="BL344">
            <v>0</v>
          </cell>
          <cell r="BM344">
            <v>0</v>
          </cell>
          <cell r="BN344">
            <v>0</v>
          </cell>
          <cell r="BO344">
            <v>0</v>
          </cell>
          <cell r="BP344">
            <v>0</v>
          </cell>
          <cell r="BQ344">
            <v>0</v>
          </cell>
          <cell r="BR344">
            <v>0</v>
          </cell>
          <cell r="BS344">
            <v>0</v>
          </cell>
          <cell r="BT344">
            <v>0</v>
          </cell>
          <cell r="BU344">
            <v>0</v>
          </cell>
          <cell r="BW344">
            <v>-0.20074315572435353</v>
          </cell>
          <cell r="BX344">
            <v>-100</v>
          </cell>
          <cell r="BZ344">
            <v>-335</v>
          </cell>
        </row>
        <row r="345">
          <cell r="A345">
            <v>336</v>
          </cell>
          <cell r="B345" t="str">
            <v>WEYMOUTH</v>
          </cell>
          <cell r="C345">
            <v>298</v>
          </cell>
          <cell r="D345">
            <v>305.85030303392153</v>
          </cell>
          <cell r="E345">
            <v>0</v>
          </cell>
          <cell r="F345">
            <v>0</v>
          </cell>
          <cell r="G345">
            <v>0</v>
          </cell>
          <cell r="H345">
            <v>0</v>
          </cell>
          <cell r="I345">
            <v>0</v>
          </cell>
          <cell r="J345">
            <v>0</v>
          </cell>
          <cell r="K345">
            <v>0</v>
          </cell>
          <cell r="L345">
            <v>0</v>
          </cell>
          <cell r="M345">
            <v>0</v>
          </cell>
          <cell r="N345">
            <v>0</v>
          </cell>
          <cell r="R345">
            <v>7.8503030339215343</v>
          </cell>
          <cell r="S345">
            <v>2.634329877154884</v>
          </cell>
          <cell r="V345">
            <v>4921077</v>
          </cell>
          <cell r="W345">
            <v>5287808</v>
          </cell>
          <cell r="X345">
            <v>0</v>
          </cell>
          <cell r="Y345">
            <v>0</v>
          </cell>
          <cell r="Z345">
            <v>0</v>
          </cell>
          <cell r="AA345">
            <v>0</v>
          </cell>
          <cell r="AB345">
            <v>0</v>
          </cell>
          <cell r="AC345">
            <v>0</v>
          </cell>
          <cell r="AD345">
            <v>0</v>
          </cell>
          <cell r="AE345">
            <v>0</v>
          </cell>
          <cell r="AG345">
            <v>0</v>
          </cell>
          <cell r="AK345">
            <v>366731</v>
          </cell>
          <cell r="AL345">
            <v>7.4522507979452479</v>
          </cell>
          <cell r="AM345">
            <v>4.8179209207903639</v>
          </cell>
          <cell r="AO345">
            <v>1250578.7660503117</v>
          </cell>
          <cell r="AP345">
            <v>1138206.8737959361</v>
          </cell>
          <cell r="AQ345">
            <v>0</v>
          </cell>
          <cell r="AR345">
            <v>0</v>
          </cell>
          <cell r="AS345">
            <v>0</v>
          </cell>
          <cell r="AT345">
            <v>0</v>
          </cell>
          <cell r="AU345">
            <v>0</v>
          </cell>
          <cell r="AV345">
            <v>0</v>
          </cell>
          <cell r="AW345">
            <v>0</v>
          </cell>
          <cell r="AX345">
            <v>0</v>
          </cell>
          <cell r="AZ345">
            <v>0</v>
          </cell>
          <cell r="BD345">
            <v>-112371.89225437562</v>
          </cell>
          <cell r="BE345">
            <v>-8.985590936369281</v>
          </cell>
          <cell r="BH345">
            <v>3670498.2339496883</v>
          </cell>
          <cell r="BI345">
            <v>4149601.1262040641</v>
          </cell>
          <cell r="BJ345">
            <v>0</v>
          </cell>
          <cell r="BK345">
            <v>0</v>
          </cell>
          <cell r="BL345">
            <v>0</v>
          </cell>
          <cell r="BM345">
            <v>0</v>
          </cell>
          <cell r="BN345">
            <v>0</v>
          </cell>
          <cell r="BO345">
            <v>0</v>
          </cell>
          <cell r="BP345">
            <v>0</v>
          </cell>
          <cell r="BQ345">
            <v>0</v>
          </cell>
          <cell r="BR345">
            <v>0</v>
          </cell>
          <cell r="BS345">
            <v>0</v>
          </cell>
          <cell r="BT345">
            <v>0</v>
          </cell>
          <cell r="BU345">
            <v>0</v>
          </cell>
          <cell r="BW345">
            <v>479102.89225437585</v>
          </cell>
          <cell r="BX345">
            <v>13.052802691007725</v>
          </cell>
          <cell r="BZ345">
            <v>-336</v>
          </cell>
        </row>
        <row r="346">
          <cell r="A346">
            <v>337</v>
          </cell>
          <cell r="B346" t="str">
            <v>WHATELY</v>
          </cell>
          <cell r="C346">
            <v>2</v>
          </cell>
          <cell r="D346">
            <v>2.0092165898617513</v>
          </cell>
          <cell r="E346">
            <v>0</v>
          </cell>
          <cell r="F346">
            <v>0</v>
          </cell>
          <cell r="G346">
            <v>0</v>
          </cell>
          <cell r="H346">
            <v>0</v>
          </cell>
          <cell r="I346">
            <v>0</v>
          </cell>
          <cell r="J346">
            <v>0</v>
          </cell>
          <cell r="K346">
            <v>0</v>
          </cell>
          <cell r="L346">
            <v>0</v>
          </cell>
          <cell r="M346">
            <v>0</v>
          </cell>
          <cell r="N346">
            <v>0</v>
          </cell>
          <cell r="R346">
            <v>9.2165898617513342E-3</v>
          </cell>
          <cell r="S346">
            <v>0.46082949308756671</v>
          </cell>
          <cell r="V346">
            <v>67070</v>
          </cell>
          <cell r="W346">
            <v>70000</v>
          </cell>
          <cell r="X346">
            <v>0</v>
          </cell>
          <cell r="Y346">
            <v>0</v>
          </cell>
          <cell r="Z346">
            <v>0</v>
          </cell>
          <cell r="AA346">
            <v>0</v>
          </cell>
          <cell r="AB346">
            <v>0</v>
          </cell>
          <cell r="AC346">
            <v>0</v>
          </cell>
          <cell r="AD346">
            <v>0</v>
          </cell>
          <cell r="AE346">
            <v>0</v>
          </cell>
          <cell r="AG346">
            <v>0</v>
          </cell>
          <cell r="AK346">
            <v>2930</v>
          </cell>
          <cell r="AL346">
            <v>4.3685701505889352</v>
          </cell>
          <cell r="AM346">
            <v>3.9077406575013685</v>
          </cell>
          <cell r="AO346">
            <v>7356.7460962484402</v>
          </cell>
          <cell r="AP346">
            <v>7333.2982965991505</v>
          </cell>
          <cell r="AQ346">
            <v>0</v>
          </cell>
          <cell r="AR346">
            <v>0</v>
          </cell>
          <cell r="AS346">
            <v>0</v>
          </cell>
          <cell r="AT346">
            <v>0</v>
          </cell>
          <cell r="AU346">
            <v>0</v>
          </cell>
          <cell r="AV346">
            <v>0</v>
          </cell>
          <cell r="AW346">
            <v>0</v>
          </cell>
          <cell r="AX346">
            <v>0</v>
          </cell>
          <cell r="AZ346">
            <v>0</v>
          </cell>
          <cell r="BD346">
            <v>-23.447799649289664</v>
          </cell>
          <cell r="BE346">
            <v>-0.31872514481975367</v>
          </cell>
          <cell r="BH346">
            <v>59713.25390375156</v>
          </cell>
          <cell r="BI346">
            <v>62666.701703400846</v>
          </cell>
          <cell r="BJ346">
            <v>0</v>
          </cell>
          <cell r="BK346">
            <v>0</v>
          </cell>
          <cell r="BL346">
            <v>0</v>
          </cell>
          <cell r="BM346">
            <v>0</v>
          </cell>
          <cell r="BN346">
            <v>0</v>
          </cell>
          <cell r="BO346">
            <v>0</v>
          </cell>
          <cell r="BP346">
            <v>0</v>
          </cell>
          <cell r="BQ346">
            <v>0</v>
          </cell>
          <cell r="BR346">
            <v>0</v>
          </cell>
          <cell r="BS346">
            <v>0</v>
          </cell>
          <cell r="BT346">
            <v>0</v>
          </cell>
          <cell r="BU346">
            <v>0</v>
          </cell>
          <cell r="BW346">
            <v>2953.447799649286</v>
          </cell>
          <cell r="BX346">
            <v>4.9460506781455527</v>
          </cell>
          <cell r="BZ346">
            <v>-337</v>
          </cell>
        </row>
        <row r="347">
          <cell r="A347">
            <v>338</v>
          </cell>
          <cell r="B347" t="str">
            <v>WHITMAN</v>
          </cell>
          <cell r="C347">
            <v>0</v>
          </cell>
          <cell r="D347">
            <v>0</v>
          </cell>
          <cell r="E347">
            <v>0</v>
          </cell>
          <cell r="F347">
            <v>0</v>
          </cell>
          <cell r="G347">
            <v>0</v>
          </cell>
          <cell r="H347">
            <v>0</v>
          </cell>
          <cell r="I347">
            <v>0</v>
          </cell>
          <cell r="J347">
            <v>0</v>
          </cell>
          <cell r="K347">
            <v>0</v>
          </cell>
          <cell r="L347">
            <v>0</v>
          </cell>
          <cell r="M347">
            <v>0</v>
          </cell>
          <cell r="N347">
            <v>0</v>
          </cell>
          <cell r="R347">
            <v>0</v>
          </cell>
          <cell r="S347" t="str">
            <v>--</v>
          </cell>
          <cell r="V347">
            <v>0</v>
          </cell>
          <cell r="W347">
            <v>0</v>
          </cell>
          <cell r="X347">
            <v>0</v>
          </cell>
          <cell r="Y347">
            <v>0</v>
          </cell>
          <cell r="Z347">
            <v>0</v>
          </cell>
          <cell r="AA347">
            <v>0</v>
          </cell>
          <cell r="AB347">
            <v>0</v>
          </cell>
          <cell r="AC347">
            <v>0</v>
          </cell>
          <cell r="AD347">
            <v>0</v>
          </cell>
          <cell r="AE347">
            <v>0</v>
          </cell>
          <cell r="AG347">
            <v>0</v>
          </cell>
          <cell r="AK347">
            <v>0</v>
          </cell>
          <cell r="AL347" t="str">
            <v>--</v>
          </cell>
          <cell r="AM347" t="str">
            <v>--</v>
          </cell>
          <cell r="AO347">
            <v>0</v>
          </cell>
          <cell r="AP347">
            <v>0</v>
          </cell>
          <cell r="AQ347">
            <v>0</v>
          </cell>
          <cell r="AR347">
            <v>0</v>
          </cell>
          <cell r="AS347">
            <v>0</v>
          </cell>
          <cell r="AT347">
            <v>0</v>
          </cell>
          <cell r="AU347">
            <v>0</v>
          </cell>
          <cell r="AV347">
            <v>0</v>
          </cell>
          <cell r="AW347">
            <v>0</v>
          </cell>
          <cell r="AX347">
            <v>0</v>
          </cell>
          <cell r="AZ347">
            <v>0</v>
          </cell>
          <cell r="BD347">
            <v>0</v>
          </cell>
          <cell r="BE347" t="str">
            <v>--</v>
          </cell>
          <cell r="BH347">
            <v>0</v>
          </cell>
          <cell r="BI347">
            <v>0</v>
          </cell>
          <cell r="BJ347">
            <v>0</v>
          </cell>
          <cell r="BK347">
            <v>0</v>
          </cell>
          <cell r="BL347">
            <v>0</v>
          </cell>
          <cell r="BM347">
            <v>0</v>
          </cell>
          <cell r="BN347">
            <v>0</v>
          </cell>
          <cell r="BO347">
            <v>0</v>
          </cell>
          <cell r="BP347">
            <v>0</v>
          </cell>
          <cell r="BQ347">
            <v>0</v>
          </cell>
          <cell r="BR347">
            <v>0</v>
          </cell>
          <cell r="BS347">
            <v>0</v>
          </cell>
          <cell r="BT347">
            <v>0</v>
          </cell>
          <cell r="BU347">
            <v>0</v>
          </cell>
          <cell r="BW347">
            <v>0</v>
          </cell>
          <cell r="BX347" t="str">
            <v>--</v>
          </cell>
          <cell r="BZ347">
            <v>-338</v>
          </cell>
        </row>
        <row r="348">
          <cell r="A348">
            <v>339</v>
          </cell>
          <cell r="B348" t="str">
            <v>WILBRAHAM</v>
          </cell>
          <cell r="C348">
            <v>0</v>
          </cell>
          <cell r="D348">
            <v>0</v>
          </cell>
          <cell r="E348">
            <v>0</v>
          </cell>
          <cell r="F348">
            <v>0</v>
          </cell>
          <cell r="G348">
            <v>0</v>
          </cell>
          <cell r="H348">
            <v>0</v>
          </cell>
          <cell r="I348">
            <v>0</v>
          </cell>
          <cell r="J348">
            <v>0</v>
          </cell>
          <cell r="K348">
            <v>0</v>
          </cell>
          <cell r="L348">
            <v>0</v>
          </cell>
          <cell r="M348">
            <v>0</v>
          </cell>
          <cell r="N348">
            <v>0</v>
          </cell>
          <cell r="R348">
            <v>0</v>
          </cell>
          <cell r="S348" t="str">
            <v>--</v>
          </cell>
          <cell r="V348">
            <v>0</v>
          </cell>
          <cell r="W348">
            <v>0</v>
          </cell>
          <cell r="X348">
            <v>0</v>
          </cell>
          <cell r="Y348">
            <v>0</v>
          </cell>
          <cell r="Z348">
            <v>0</v>
          </cell>
          <cell r="AA348">
            <v>0</v>
          </cell>
          <cell r="AB348">
            <v>0</v>
          </cell>
          <cell r="AC348">
            <v>0</v>
          </cell>
          <cell r="AD348">
            <v>0</v>
          </cell>
          <cell r="AE348">
            <v>0</v>
          </cell>
          <cell r="AG348">
            <v>0</v>
          </cell>
          <cell r="AK348">
            <v>0</v>
          </cell>
          <cell r="AL348" t="str">
            <v>--</v>
          </cell>
          <cell r="AM348" t="str">
            <v>--</v>
          </cell>
          <cell r="AO348">
            <v>0</v>
          </cell>
          <cell r="AP348">
            <v>0</v>
          </cell>
          <cell r="AQ348">
            <v>0</v>
          </cell>
          <cell r="AR348">
            <v>0</v>
          </cell>
          <cell r="AS348">
            <v>0</v>
          </cell>
          <cell r="AT348">
            <v>0</v>
          </cell>
          <cell r="AU348">
            <v>0</v>
          </cell>
          <cell r="AV348">
            <v>0</v>
          </cell>
          <cell r="AW348">
            <v>0</v>
          </cell>
          <cell r="AX348">
            <v>0</v>
          </cell>
          <cell r="AZ348">
            <v>0</v>
          </cell>
          <cell r="BD348">
            <v>0</v>
          </cell>
          <cell r="BE348" t="str">
            <v>--</v>
          </cell>
          <cell r="BH348">
            <v>0</v>
          </cell>
          <cell r="BI348">
            <v>0</v>
          </cell>
          <cell r="BJ348">
            <v>0</v>
          </cell>
          <cell r="BK348">
            <v>0</v>
          </cell>
          <cell r="BL348">
            <v>0</v>
          </cell>
          <cell r="BM348">
            <v>0</v>
          </cell>
          <cell r="BN348">
            <v>0</v>
          </cell>
          <cell r="BO348">
            <v>0</v>
          </cell>
          <cell r="BP348">
            <v>0</v>
          </cell>
          <cell r="BQ348">
            <v>0</v>
          </cell>
          <cell r="BR348">
            <v>0</v>
          </cell>
          <cell r="BS348">
            <v>0</v>
          </cell>
          <cell r="BT348">
            <v>0</v>
          </cell>
          <cell r="BU348">
            <v>0</v>
          </cell>
          <cell r="BW348">
            <v>0</v>
          </cell>
          <cell r="BX348" t="str">
            <v>--</v>
          </cell>
          <cell r="BZ348">
            <v>-339</v>
          </cell>
        </row>
        <row r="349">
          <cell r="A349">
            <v>340</v>
          </cell>
          <cell r="B349" t="str">
            <v>WILLIAMSBURG</v>
          </cell>
          <cell r="C349">
            <v>10</v>
          </cell>
          <cell r="D349">
            <v>10.095195127453193</v>
          </cell>
          <cell r="E349">
            <v>0</v>
          </cell>
          <cell r="F349">
            <v>0</v>
          </cell>
          <cell r="G349">
            <v>0</v>
          </cell>
          <cell r="H349">
            <v>0</v>
          </cell>
          <cell r="I349">
            <v>0</v>
          </cell>
          <cell r="J349">
            <v>0</v>
          </cell>
          <cell r="K349">
            <v>0</v>
          </cell>
          <cell r="L349">
            <v>0</v>
          </cell>
          <cell r="M349">
            <v>0</v>
          </cell>
          <cell r="N349">
            <v>0</v>
          </cell>
          <cell r="R349">
            <v>9.5195127453193251E-2</v>
          </cell>
          <cell r="S349">
            <v>0.95195127453193695</v>
          </cell>
          <cell r="V349">
            <v>174487</v>
          </cell>
          <cell r="W349">
            <v>188769</v>
          </cell>
          <cell r="X349">
            <v>0</v>
          </cell>
          <cell r="Y349">
            <v>0</v>
          </cell>
          <cell r="Z349">
            <v>0</v>
          </cell>
          <cell r="AA349">
            <v>0</v>
          </cell>
          <cell r="AB349">
            <v>0</v>
          </cell>
          <cell r="AC349">
            <v>0</v>
          </cell>
          <cell r="AD349">
            <v>0</v>
          </cell>
          <cell r="AE349">
            <v>0</v>
          </cell>
          <cell r="AG349">
            <v>0</v>
          </cell>
          <cell r="AK349">
            <v>14282</v>
          </cell>
          <cell r="AL349">
            <v>8.1851370016104319</v>
          </cell>
          <cell r="AM349">
            <v>7.2331857270784949</v>
          </cell>
          <cell r="AO349">
            <v>33360.660328368831</v>
          </cell>
          <cell r="AP349">
            <v>37421.60770286437</v>
          </cell>
          <cell r="AQ349">
            <v>0</v>
          </cell>
          <cell r="AR349">
            <v>0</v>
          </cell>
          <cell r="AS349">
            <v>0</v>
          </cell>
          <cell r="AT349">
            <v>0</v>
          </cell>
          <cell r="AU349">
            <v>0</v>
          </cell>
          <cell r="AV349">
            <v>0</v>
          </cell>
          <cell r="AW349">
            <v>0</v>
          </cell>
          <cell r="AX349">
            <v>0</v>
          </cell>
          <cell r="AZ349">
            <v>0</v>
          </cell>
          <cell r="BD349">
            <v>4060.9473744955394</v>
          </cell>
          <cell r="BE349">
            <v>12.172862690737096</v>
          </cell>
          <cell r="BH349">
            <v>141126.33967163117</v>
          </cell>
          <cell r="BI349">
            <v>151347.39229713564</v>
          </cell>
          <cell r="BJ349">
            <v>0</v>
          </cell>
          <cell r="BK349">
            <v>0</v>
          </cell>
          <cell r="BL349">
            <v>0</v>
          </cell>
          <cell r="BM349">
            <v>0</v>
          </cell>
          <cell r="BN349">
            <v>0</v>
          </cell>
          <cell r="BO349">
            <v>0</v>
          </cell>
          <cell r="BP349">
            <v>0</v>
          </cell>
          <cell r="BQ349">
            <v>0</v>
          </cell>
          <cell r="BR349">
            <v>0</v>
          </cell>
          <cell r="BS349">
            <v>0</v>
          </cell>
          <cell r="BT349">
            <v>0</v>
          </cell>
          <cell r="BU349">
            <v>0</v>
          </cell>
          <cell r="BW349">
            <v>10221.052625504468</v>
          </cell>
          <cell r="BX349">
            <v>7.2424840389728296</v>
          </cell>
          <cell r="BZ349">
            <v>-340</v>
          </cell>
        </row>
        <row r="350">
          <cell r="A350">
            <v>341</v>
          </cell>
          <cell r="B350" t="str">
            <v>WILLIAMSTOWN</v>
          </cell>
          <cell r="C350">
            <v>0</v>
          </cell>
          <cell r="D350">
            <v>0</v>
          </cell>
          <cell r="E350">
            <v>0</v>
          </cell>
          <cell r="F350">
            <v>0</v>
          </cell>
          <cell r="G350">
            <v>0</v>
          </cell>
          <cell r="H350">
            <v>0</v>
          </cell>
          <cell r="I350">
            <v>0</v>
          </cell>
          <cell r="J350">
            <v>0</v>
          </cell>
          <cell r="K350">
            <v>0</v>
          </cell>
          <cell r="L350">
            <v>0</v>
          </cell>
          <cell r="M350">
            <v>0</v>
          </cell>
          <cell r="N350">
            <v>0</v>
          </cell>
          <cell r="R350">
            <v>0</v>
          </cell>
          <cell r="S350" t="str">
            <v>--</v>
          </cell>
          <cell r="V350">
            <v>0</v>
          </cell>
          <cell r="W350">
            <v>0</v>
          </cell>
          <cell r="X350">
            <v>0</v>
          </cell>
          <cell r="Y350">
            <v>0</v>
          </cell>
          <cell r="Z350">
            <v>0</v>
          </cell>
          <cell r="AA350">
            <v>0</v>
          </cell>
          <cell r="AB350">
            <v>0</v>
          </cell>
          <cell r="AC350">
            <v>0</v>
          </cell>
          <cell r="AD350">
            <v>0</v>
          </cell>
          <cell r="AE350">
            <v>0</v>
          </cell>
          <cell r="AG350">
            <v>0</v>
          </cell>
          <cell r="AK350">
            <v>0</v>
          </cell>
          <cell r="AL350" t="str">
            <v>--</v>
          </cell>
          <cell r="AM350" t="str">
            <v>--</v>
          </cell>
          <cell r="AO350">
            <v>0</v>
          </cell>
          <cell r="AP350">
            <v>0</v>
          </cell>
          <cell r="AQ350">
            <v>0</v>
          </cell>
          <cell r="AR350">
            <v>0</v>
          </cell>
          <cell r="AS350">
            <v>0</v>
          </cell>
          <cell r="AT350">
            <v>0</v>
          </cell>
          <cell r="AU350">
            <v>0</v>
          </cell>
          <cell r="AV350">
            <v>0</v>
          </cell>
          <cell r="AW350">
            <v>0</v>
          </cell>
          <cell r="AX350">
            <v>0</v>
          </cell>
          <cell r="AZ350">
            <v>0</v>
          </cell>
          <cell r="BD350">
            <v>0</v>
          </cell>
          <cell r="BE350" t="str">
            <v>--</v>
          </cell>
          <cell r="BH350">
            <v>0</v>
          </cell>
          <cell r="BI350">
            <v>0</v>
          </cell>
          <cell r="BJ350">
            <v>0</v>
          </cell>
          <cell r="BK350">
            <v>0</v>
          </cell>
          <cell r="BL350">
            <v>0</v>
          </cell>
          <cell r="BM350">
            <v>0</v>
          </cell>
          <cell r="BN350">
            <v>0</v>
          </cell>
          <cell r="BO350">
            <v>0</v>
          </cell>
          <cell r="BP350">
            <v>0</v>
          </cell>
          <cell r="BQ350">
            <v>0</v>
          </cell>
          <cell r="BR350">
            <v>0</v>
          </cell>
          <cell r="BS350">
            <v>0</v>
          </cell>
          <cell r="BT350">
            <v>0</v>
          </cell>
          <cell r="BU350">
            <v>0</v>
          </cell>
          <cell r="BW350">
            <v>0</v>
          </cell>
          <cell r="BX350" t="str">
            <v>--</v>
          </cell>
          <cell r="BZ350">
            <v>-341</v>
          </cell>
        </row>
        <row r="351">
          <cell r="A351">
            <v>342</v>
          </cell>
          <cell r="B351" t="str">
            <v>WILMINGTON</v>
          </cell>
          <cell r="C351">
            <v>4</v>
          </cell>
          <cell r="D351">
            <v>4.7710753669072465</v>
          </cell>
          <cell r="E351">
            <v>0</v>
          </cell>
          <cell r="F351">
            <v>0</v>
          </cell>
          <cell r="G351">
            <v>0</v>
          </cell>
          <cell r="H351">
            <v>0</v>
          </cell>
          <cell r="I351">
            <v>0</v>
          </cell>
          <cell r="J351">
            <v>0</v>
          </cell>
          <cell r="K351">
            <v>0</v>
          </cell>
          <cell r="L351">
            <v>0</v>
          </cell>
          <cell r="M351">
            <v>0</v>
          </cell>
          <cell r="N351">
            <v>0</v>
          </cell>
          <cell r="R351">
            <v>0.77107536690724654</v>
          </cell>
          <cell r="S351">
            <v>19.276884172681164</v>
          </cell>
          <cell r="V351">
            <v>77271</v>
          </cell>
          <cell r="W351">
            <v>108419</v>
          </cell>
          <cell r="X351">
            <v>0</v>
          </cell>
          <cell r="Y351">
            <v>0</v>
          </cell>
          <cell r="Z351">
            <v>0</v>
          </cell>
          <cell r="AA351">
            <v>0</v>
          </cell>
          <cell r="AB351">
            <v>0</v>
          </cell>
          <cell r="AC351">
            <v>0</v>
          </cell>
          <cell r="AD351">
            <v>0</v>
          </cell>
          <cell r="AE351">
            <v>0</v>
          </cell>
          <cell r="AG351">
            <v>0</v>
          </cell>
          <cell r="AK351">
            <v>31148</v>
          </cell>
          <cell r="AL351">
            <v>40.310077519379853</v>
          </cell>
          <cell r="AM351">
            <v>21.033193346698688</v>
          </cell>
          <cell r="AO351">
            <v>15926.748942487899</v>
          </cell>
          <cell r="AP351">
            <v>41823.971343224766</v>
          </cell>
          <cell r="AQ351">
            <v>0</v>
          </cell>
          <cell r="AR351">
            <v>0</v>
          </cell>
          <cell r="AS351">
            <v>0</v>
          </cell>
          <cell r="AT351">
            <v>0</v>
          </cell>
          <cell r="AU351">
            <v>0</v>
          </cell>
          <cell r="AV351">
            <v>0</v>
          </cell>
          <cell r="AW351">
            <v>0</v>
          </cell>
          <cell r="AX351">
            <v>0</v>
          </cell>
          <cell r="AZ351">
            <v>0</v>
          </cell>
          <cell r="BD351">
            <v>25897.222400736868</v>
          </cell>
          <cell r="BE351">
            <v>162.60206332285847</v>
          </cell>
          <cell r="BH351">
            <v>61344.251057512098</v>
          </cell>
          <cell r="BI351">
            <v>66595.028656775234</v>
          </cell>
          <cell r="BJ351">
            <v>0</v>
          </cell>
          <cell r="BK351">
            <v>0</v>
          </cell>
          <cell r="BL351">
            <v>0</v>
          </cell>
          <cell r="BM351">
            <v>0</v>
          </cell>
          <cell r="BN351">
            <v>0</v>
          </cell>
          <cell r="BO351">
            <v>0</v>
          </cell>
          <cell r="BP351">
            <v>0</v>
          </cell>
          <cell r="BQ351">
            <v>0</v>
          </cell>
          <cell r="BR351">
            <v>0</v>
          </cell>
          <cell r="BS351">
            <v>0</v>
          </cell>
          <cell r="BT351">
            <v>0</v>
          </cell>
          <cell r="BU351">
            <v>0</v>
          </cell>
          <cell r="BW351">
            <v>5250.7775992631359</v>
          </cell>
          <cell r="BX351">
            <v>8.5595267832683675</v>
          </cell>
          <cell r="BZ351">
            <v>-342</v>
          </cell>
        </row>
        <row r="352">
          <cell r="A352">
            <v>343</v>
          </cell>
          <cell r="B352" t="str">
            <v>WINCHENDON</v>
          </cell>
          <cell r="C352">
            <v>16</v>
          </cell>
          <cell r="D352">
            <v>18.09341228719466</v>
          </cell>
          <cell r="E352">
            <v>0</v>
          </cell>
          <cell r="F352">
            <v>0</v>
          </cell>
          <cell r="G352">
            <v>0</v>
          </cell>
          <cell r="H352">
            <v>0</v>
          </cell>
          <cell r="I352">
            <v>0</v>
          </cell>
          <cell r="J352">
            <v>0</v>
          </cell>
          <cell r="K352">
            <v>0</v>
          </cell>
          <cell r="L352">
            <v>0</v>
          </cell>
          <cell r="M352">
            <v>0</v>
          </cell>
          <cell r="N352">
            <v>0</v>
          </cell>
          <cell r="R352">
            <v>2.0934122871946599</v>
          </cell>
          <cell r="S352">
            <v>13.083826794966624</v>
          </cell>
          <cell r="V352">
            <v>226649</v>
          </cell>
          <cell r="W352">
            <v>257976</v>
          </cell>
          <cell r="X352">
            <v>0</v>
          </cell>
          <cell r="Y352">
            <v>0</v>
          </cell>
          <cell r="Z352">
            <v>0</v>
          </cell>
          <cell r="AA352">
            <v>0</v>
          </cell>
          <cell r="AB352">
            <v>0</v>
          </cell>
          <cell r="AC352">
            <v>0</v>
          </cell>
          <cell r="AD352">
            <v>0</v>
          </cell>
          <cell r="AE352">
            <v>0</v>
          </cell>
          <cell r="AG352">
            <v>0</v>
          </cell>
          <cell r="AK352">
            <v>31327</v>
          </cell>
          <cell r="AL352">
            <v>13.821812582451276</v>
          </cell>
          <cell r="AM352">
            <v>0.73798578748465182</v>
          </cell>
          <cell r="AO352">
            <v>36024.155164529038</v>
          </cell>
          <cell r="AP352">
            <v>46335</v>
          </cell>
          <cell r="AQ352">
            <v>0</v>
          </cell>
          <cell r="AR352">
            <v>0</v>
          </cell>
          <cell r="AS352">
            <v>0</v>
          </cell>
          <cell r="AT352">
            <v>0</v>
          </cell>
          <cell r="AU352">
            <v>0</v>
          </cell>
          <cell r="AV352">
            <v>0</v>
          </cell>
          <cell r="AW352">
            <v>0</v>
          </cell>
          <cell r="AX352">
            <v>0</v>
          </cell>
          <cell r="AZ352">
            <v>0</v>
          </cell>
          <cell r="BD352">
            <v>10310.844835470962</v>
          </cell>
          <cell r="BE352">
            <v>28.622030935574784</v>
          </cell>
          <cell r="BH352">
            <v>190624.84483547095</v>
          </cell>
          <cell r="BI352">
            <v>211641</v>
          </cell>
          <cell r="BJ352">
            <v>0</v>
          </cell>
          <cell r="BK352">
            <v>0</v>
          </cell>
          <cell r="BL352">
            <v>0</v>
          </cell>
          <cell r="BM352">
            <v>0</v>
          </cell>
          <cell r="BN352">
            <v>0</v>
          </cell>
          <cell r="BO352">
            <v>0</v>
          </cell>
          <cell r="BP352">
            <v>0</v>
          </cell>
          <cell r="BQ352">
            <v>0</v>
          </cell>
          <cell r="BR352">
            <v>0</v>
          </cell>
          <cell r="BS352">
            <v>0</v>
          </cell>
          <cell r="BT352">
            <v>0</v>
          </cell>
          <cell r="BU352">
            <v>0</v>
          </cell>
          <cell r="BW352">
            <v>21016.155164529046</v>
          </cell>
          <cell r="BX352">
            <v>11.024877257037602</v>
          </cell>
          <cell r="BZ352">
            <v>-343</v>
          </cell>
        </row>
        <row r="353">
          <cell r="A353">
            <v>344</v>
          </cell>
          <cell r="B353" t="str">
            <v>WINCHESTER</v>
          </cell>
          <cell r="C353">
            <v>2</v>
          </cell>
          <cell r="D353">
            <v>2.1488020176544769</v>
          </cell>
          <cell r="E353">
            <v>0</v>
          </cell>
          <cell r="F353">
            <v>0</v>
          </cell>
          <cell r="G353">
            <v>0</v>
          </cell>
          <cell r="H353">
            <v>0</v>
          </cell>
          <cell r="I353">
            <v>0</v>
          </cell>
          <cell r="J353">
            <v>0</v>
          </cell>
          <cell r="K353">
            <v>0</v>
          </cell>
          <cell r="L353">
            <v>0</v>
          </cell>
          <cell r="M353">
            <v>0</v>
          </cell>
          <cell r="N353">
            <v>0</v>
          </cell>
          <cell r="R353">
            <v>0.14880201765447687</v>
          </cell>
          <cell r="S353">
            <v>7.4401008827238435</v>
          </cell>
          <cell r="V353">
            <v>28924</v>
          </cell>
          <cell r="W353">
            <v>47177</v>
          </cell>
          <cell r="X353">
            <v>0</v>
          </cell>
          <cell r="Y353">
            <v>0</v>
          </cell>
          <cell r="Z353">
            <v>0</v>
          </cell>
          <cell r="AA353">
            <v>0</v>
          </cell>
          <cell r="AB353">
            <v>0</v>
          </cell>
          <cell r="AC353">
            <v>0</v>
          </cell>
          <cell r="AD353">
            <v>0</v>
          </cell>
          <cell r="AE353">
            <v>0</v>
          </cell>
          <cell r="AG353">
            <v>0</v>
          </cell>
          <cell r="AK353">
            <v>18253</v>
          </cell>
          <cell r="AL353">
            <v>63.106762550131364</v>
          </cell>
          <cell r="AM353">
            <v>55.666661667407524</v>
          </cell>
          <cell r="AO353">
            <v>13068.986375973393</v>
          </cell>
          <cell r="AP353">
            <v>20129</v>
          </cell>
          <cell r="AQ353">
            <v>0</v>
          </cell>
          <cell r="AR353">
            <v>0</v>
          </cell>
          <cell r="AS353">
            <v>0</v>
          </cell>
          <cell r="AT353">
            <v>0</v>
          </cell>
          <cell r="AU353">
            <v>0</v>
          </cell>
          <cell r="AV353">
            <v>0</v>
          </cell>
          <cell r="AW353">
            <v>0</v>
          </cell>
          <cell r="AX353">
            <v>0</v>
          </cell>
          <cell r="AZ353">
            <v>0</v>
          </cell>
          <cell r="BD353">
            <v>7060.0136240266074</v>
          </cell>
          <cell r="BE353">
            <v>54.021126206130667</v>
          </cell>
          <cell r="BH353">
            <v>15855.013624026607</v>
          </cell>
          <cell r="BI353">
            <v>27048</v>
          </cell>
          <cell r="BJ353">
            <v>0</v>
          </cell>
          <cell r="BK353">
            <v>0</v>
          </cell>
          <cell r="BL353">
            <v>0</v>
          </cell>
          <cell r="BM353">
            <v>0</v>
          </cell>
          <cell r="BN353">
            <v>0</v>
          </cell>
          <cell r="BO353">
            <v>0</v>
          </cell>
          <cell r="BP353">
            <v>0</v>
          </cell>
          <cell r="BQ353">
            <v>0</v>
          </cell>
          <cell r="BR353">
            <v>0</v>
          </cell>
          <cell r="BS353">
            <v>0</v>
          </cell>
          <cell r="BT353">
            <v>0</v>
          </cell>
          <cell r="BU353">
            <v>0</v>
          </cell>
          <cell r="BW353">
            <v>11192.986375973393</v>
          </cell>
          <cell r="BX353">
            <v>70.595879898908436</v>
          </cell>
          <cell r="BZ353">
            <v>-344</v>
          </cell>
        </row>
        <row r="354">
          <cell r="A354">
            <v>345</v>
          </cell>
          <cell r="B354" t="str">
            <v>WINDSOR</v>
          </cell>
          <cell r="C354">
            <v>0</v>
          </cell>
          <cell r="D354">
            <v>0</v>
          </cell>
          <cell r="E354">
            <v>0</v>
          </cell>
          <cell r="F354">
            <v>0</v>
          </cell>
          <cell r="G354">
            <v>0</v>
          </cell>
          <cell r="H354">
            <v>0</v>
          </cell>
          <cell r="I354">
            <v>0</v>
          </cell>
          <cell r="J354">
            <v>0</v>
          </cell>
          <cell r="K354">
            <v>0</v>
          </cell>
          <cell r="L354">
            <v>0</v>
          </cell>
          <cell r="M354">
            <v>0</v>
          </cell>
          <cell r="N354">
            <v>0</v>
          </cell>
          <cell r="R354">
            <v>0</v>
          </cell>
          <cell r="S354" t="str">
            <v>--</v>
          </cell>
          <cell r="V354">
            <v>0</v>
          </cell>
          <cell r="W354">
            <v>0</v>
          </cell>
          <cell r="X354">
            <v>0</v>
          </cell>
          <cell r="Y354">
            <v>0</v>
          </cell>
          <cell r="Z354">
            <v>0</v>
          </cell>
          <cell r="AA354">
            <v>0</v>
          </cell>
          <cell r="AB354">
            <v>0</v>
          </cell>
          <cell r="AC354">
            <v>0</v>
          </cell>
          <cell r="AD354">
            <v>0</v>
          </cell>
          <cell r="AE354">
            <v>0</v>
          </cell>
          <cell r="AG354">
            <v>0</v>
          </cell>
          <cell r="AK354">
            <v>0</v>
          </cell>
          <cell r="AL354" t="str">
            <v>--</v>
          </cell>
          <cell r="AM354" t="str">
            <v>--</v>
          </cell>
          <cell r="AO354">
            <v>0</v>
          </cell>
          <cell r="AP354">
            <v>0</v>
          </cell>
          <cell r="AQ354">
            <v>0</v>
          </cell>
          <cell r="AR354">
            <v>0</v>
          </cell>
          <cell r="AS354">
            <v>0</v>
          </cell>
          <cell r="AT354">
            <v>0</v>
          </cell>
          <cell r="AU354">
            <v>0</v>
          </cell>
          <cell r="AV354">
            <v>0</v>
          </cell>
          <cell r="AW354">
            <v>0</v>
          </cell>
          <cell r="AX354">
            <v>0</v>
          </cell>
          <cell r="AZ354">
            <v>0</v>
          </cell>
          <cell r="BD354">
            <v>0</v>
          </cell>
          <cell r="BE354" t="str">
            <v>--</v>
          </cell>
          <cell r="BH354">
            <v>0</v>
          </cell>
          <cell r="BI354">
            <v>0</v>
          </cell>
          <cell r="BJ354">
            <v>0</v>
          </cell>
          <cell r="BK354">
            <v>0</v>
          </cell>
          <cell r="BL354">
            <v>0</v>
          </cell>
          <cell r="BM354">
            <v>0</v>
          </cell>
          <cell r="BN354">
            <v>0</v>
          </cell>
          <cell r="BO354">
            <v>0</v>
          </cell>
          <cell r="BP354">
            <v>0</v>
          </cell>
          <cell r="BQ354">
            <v>0</v>
          </cell>
          <cell r="BR354">
            <v>0</v>
          </cell>
          <cell r="BS354">
            <v>0</v>
          </cell>
          <cell r="BT354">
            <v>0</v>
          </cell>
          <cell r="BU354">
            <v>0</v>
          </cell>
          <cell r="BW354">
            <v>0</v>
          </cell>
          <cell r="BX354" t="str">
            <v>--</v>
          </cell>
          <cell r="BZ354">
            <v>-345</v>
          </cell>
        </row>
        <row r="355">
          <cell r="A355">
            <v>346</v>
          </cell>
          <cell r="B355" t="str">
            <v>WINTHROP</v>
          </cell>
          <cell r="C355">
            <v>25</v>
          </cell>
          <cell r="D355">
            <v>26.506039600203536</v>
          </cell>
          <cell r="E355">
            <v>0</v>
          </cell>
          <cell r="F355">
            <v>0</v>
          </cell>
          <cell r="G355">
            <v>0</v>
          </cell>
          <cell r="H355">
            <v>0</v>
          </cell>
          <cell r="I355">
            <v>0</v>
          </cell>
          <cell r="J355">
            <v>0</v>
          </cell>
          <cell r="K355">
            <v>0</v>
          </cell>
          <cell r="L355">
            <v>0</v>
          </cell>
          <cell r="M355">
            <v>0</v>
          </cell>
          <cell r="N355">
            <v>0</v>
          </cell>
          <cell r="R355">
            <v>1.5060396002035361</v>
          </cell>
          <cell r="S355">
            <v>6.0241584008141391</v>
          </cell>
          <cell r="V355">
            <v>421778</v>
          </cell>
          <cell r="W355">
            <v>512347</v>
          </cell>
          <cell r="X355">
            <v>0</v>
          </cell>
          <cell r="Y355">
            <v>0</v>
          </cell>
          <cell r="Z355">
            <v>0</v>
          </cell>
          <cell r="AA355">
            <v>0</v>
          </cell>
          <cell r="AB355">
            <v>0</v>
          </cell>
          <cell r="AC355">
            <v>0</v>
          </cell>
          <cell r="AD355">
            <v>0</v>
          </cell>
          <cell r="AE355">
            <v>0</v>
          </cell>
          <cell r="AG355">
            <v>0</v>
          </cell>
          <cell r="AK355">
            <v>90569</v>
          </cell>
          <cell r="AL355">
            <v>21.473144640071308</v>
          </cell>
          <cell r="AM355">
            <v>15.448986239257168</v>
          </cell>
          <cell r="AO355">
            <v>99097</v>
          </cell>
          <cell r="AP355">
            <v>157410.40586537356</v>
          </cell>
          <cell r="AQ355">
            <v>0</v>
          </cell>
          <cell r="AR355">
            <v>0</v>
          </cell>
          <cell r="AS355">
            <v>0</v>
          </cell>
          <cell r="AT355">
            <v>0</v>
          </cell>
          <cell r="AU355">
            <v>0</v>
          </cell>
          <cell r="AV355">
            <v>0</v>
          </cell>
          <cell r="AW355">
            <v>0</v>
          </cell>
          <cell r="AX355">
            <v>0</v>
          </cell>
          <cell r="AZ355">
            <v>0</v>
          </cell>
          <cell r="BD355">
            <v>58313.405865373556</v>
          </cell>
          <cell r="BE355">
            <v>58.844774176184501</v>
          </cell>
          <cell r="BH355">
            <v>322681</v>
          </cell>
          <cell r="BI355">
            <v>354936.59413462644</v>
          </cell>
          <cell r="BJ355">
            <v>0</v>
          </cell>
          <cell r="BK355">
            <v>0</v>
          </cell>
          <cell r="BL355">
            <v>0</v>
          </cell>
          <cell r="BM355">
            <v>0</v>
          </cell>
          <cell r="BN355">
            <v>0</v>
          </cell>
          <cell r="BO355">
            <v>0</v>
          </cell>
          <cell r="BP355">
            <v>0</v>
          </cell>
          <cell r="BQ355">
            <v>0</v>
          </cell>
          <cell r="BR355">
            <v>0</v>
          </cell>
          <cell r="BS355">
            <v>0</v>
          </cell>
          <cell r="BT355">
            <v>0</v>
          </cell>
          <cell r="BU355">
            <v>0</v>
          </cell>
          <cell r="BW355">
            <v>32255.594134626444</v>
          </cell>
          <cell r="BX355">
            <v>9.9961243874372663</v>
          </cell>
          <cell r="BZ355">
            <v>-346</v>
          </cell>
        </row>
        <row r="356">
          <cell r="A356">
            <v>347</v>
          </cell>
          <cell r="B356" t="str">
            <v>WOBURN</v>
          </cell>
          <cell r="C356">
            <v>42</v>
          </cell>
          <cell r="D356">
            <v>46.054192299586902</v>
          </cell>
          <cell r="E356">
            <v>0</v>
          </cell>
          <cell r="F356">
            <v>0</v>
          </cell>
          <cell r="G356">
            <v>0</v>
          </cell>
          <cell r="H356">
            <v>0</v>
          </cell>
          <cell r="I356">
            <v>0</v>
          </cell>
          <cell r="J356">
            <v>0</v>
          </cell>
          <cell r="K356">
            <v>0</v>
          </cell>
          <cell r="L356">
            <v>0</v>
          </cell>
          <cell r="M356">
            <v>0</v>
          </cell>
          <cell r="N356">
            <v>0</v>
          </cell>
          <cell r="R356">
            <v>4.0541922995869015</v>
          </cell>
          <cell r="S356">
            <v>9.6528388085402419</v>
          </cell>
          <cell r="V356">
            <v>839506</v>
          </cell>
          <cell r="W356">
            <v>1084635</v>
          </cell>
          <cell r="X356">
            <v>0</v>
          </cell>
          <cell r="Y356">
            <v>0</v>
          </cell>
          <cell r="Z356">
            <v>0</v>
          </cell>
          <cell r="AA356">
            <v>0</v>
          </cell>
          <cell r="AB356">
            <v>0</v>
          </cell>
          <cell r="AC356">
            <v>0</v>
          </cell>
          <cell r="AD356">
            <v>0</v>
          </cell>
          <cell r="AE356">
            <v>0</v>
          </cell>
          <cell r="AG356">
            <v>0</v>
          </cell>
          <cell r="AK356">
            <v>245129</v>
          </cell>
          <cell r="AL356">
            <v>29.199195717481462</v>
          </cell>
          <cell r="AM356">
            <v>19.54635690894122</v>
          </cell>
          <cell r="AO356">
            <v>249255.21697129615</v>
          </cell>
          <cell r="AP356">
            <v>342734.34807063162</v>
          </cell>
          <cell r="AQ356">
            <v>0</v>
          </cell>
          <cell r="AR356">
            <v>0</v>
          </cell>
          <cell r="AS356">
            <v>0</v>
          </cell>
          <cell r="AT356">
            <v>0</v>
          </cell>
          <cell r="AU356">
            <v>0</v>
          </cell>
          <cell r="AV356">
            <v>0</v>
          </cell>
          <cell r="AW356">
            <v>0</v>
          </cell>
          <cell r="AX356">
            <v>0</v>
          </cell>
          <cell r="AZ356">
            <v>0</v>
          </cell>
          <cell r="BD356">
            <v>93479.131099335471</v>
          </cell>
          <cell r="BE356">
            <v>37.503379963397279</v>
          </cell>
          <cell r="BH356">
            <v>590250.78302870388</v>
          </cell>
          <cell r="BI356">
            <v>741900.65192936838</v>
          </cell>
          <cell r="BJ356">
            <v>0</v>
          </cell>
          <cell r="BK356">
            <v>0</v>
          </cell>
          <cell r="BL356">
            <v>0</v>
          </cell>
          <cell r="BM356">
            <v>0</v>
          </cell>
          <cell r="BN356">
            <v>0</v>
          </cell>
          <cell r="BO356">
            <v>0</v>
          </cell>
          <cell r="BP356">
            <v>0</v>
          </cell>
          <cell r="BQ356">
            <v>0</v>
          </cell>
          <cell r="BR356">
            <v>0</v>
          </cell>
          <cell r="BS356">
            <v>0</v>
          </cell>
          <cell r="BT356">
            <v>0</v>
          </cell>
          <cell r="BU356">
            <v>0</v>
          </cell>
          <cell r="BW356">
            <v>151649.8689006645</v>
          </cell>
          <cell r="BX356">
            <v>25.692446882072129</v>
          </cell>
          <cell r="BZ356">
            <v>-347</v>
          </cell>
        </row>
        <row r="357">
          <cell r="A357">
            <v>348</v>
          </cell>
          <cell r="B357" t="str">
            <v>WORCESTER</v>
          </cell>
          <cell r="C357">
            <v>1951</v>
          </cell>
          <cell r="D357">
            <v>1980.1140749745946</v>
          </cell>
          <cell r="E357">
            <v>0</v>
          </cell>
          <cell r="F357">
            <v>0</v>
          </cell>
          <cell r="G357">
            <v>0</v>
          </cell>
          <cell r="H357">
            <v>0</v>
          </cell>
          <cell r="I357">
            <v>0</v>
          </cell>
          <cell r="J357">
            <v>0</v>
          </cell>
          <cell r="K357">
            <v>0</v>
          </cell>
          <cell r="L357">
            <v>0</v>
          </cell>
          <cell r="M357">
            <v>0</v>
          </cell>
          <cell r="N357">
            <v>0</v>
          </cell>
          <cell r="R357">
            <v>29.114074974594587</v>
          </cell>
          <cell r="S357">
            <v>1.4922642221729676</v>
          </cell>
          <cell r="V357">
            <v>30395702</v>
          </cell>
          <cell r="W357">
            <v>33484857</v>
          </cell>
          <cell r="X357">
            <v>0</v>
          </cell>
          <cell r="Y357">
            <v>0</v>
          </cell>
          <cell r="Z357">
            <v>0</v>
          </cell>
          <cell r="AA357">
            <v>0</v>
          </cell>
          <cell r="AB357">
            <v>0</v>
          </cell>
          <cell r="AC357">
            <v>0</v>
          </cell>
          <cell r="AD357">
            <v>0</v>
          </cell>
          <cell r="AE357">
            <v>0</v>
          </cell>
          <cell r="AG357">
            <v>0</v>
          </cell>
          <cell r="AK357">
            <v>3089155</v>
          </cell>
          <cell r="AL357">
            <v>10.163130958449319</v>
          </cell>
          <cell r="AM357">
            <v>8.6708667362763521</v>
          </cell>
          <cell r="AO357">
            <v>4714985.4777373299</v>
          </cell>
          <cell r="AP357">
            <v>6336776.7586947279</v>
          </cell>
          <cell r="AQ357">
            <v>0</v>
          </cell>
          <cell r="AR357">
            <v>0</v>
          </cell>
          <cell r="AS357">
            <v>0</v>
          </cell>
          <cell r="AT357">
            <v>0</v>
          </cell>
          <cell r="AU357">
            <v>0</v>
          </cell>
          <cell r="AV357">
            <v>0</v>
          </cell>
          <cell r="AW357">
            <v>0</v>
          </cell>
          <cell r="AX357">
            <v>0</v>
          </cell>
          <cell r="AZ357">
            <v>0</v>
          </cell>
          <cell r="BD357">
            <v>1621791.280957398</v>
          </cell>
          <cell r="BE357">
            <v>34.396527595153437</v>
          </cell>
          <cell r="BH357">
            <v>25680716.52226267</v>
          </cell>
          <cell r="BI357">
            <v>27148080.241305273</v>
          </cell>
          <cell r="BJ357">
            <v>0</v>
          </cell>
          <cell r="BK357">
            <v>0</v>
          </cell>
          <cell r="BL357">
            <v>0</v>
          </cell>
          <cell r="BM357">
            <v>0</v>
          </cell>
          <cell r="BN357">
            <v>0</v>
          </cell>
          <cell r="BO357">
            <v>0</v>
          </cell>
          <cell r="BP357">
            <v>0</v>
          </cell>
          <cell r="BQ357">
            <v>0</v>
          </cell>
          <cell r="BR357">
            <v>0</v>
          </cell>
          <cell r="BS357">
            <v>0</v>
          </cell>
          <cell r="BT357">
            <v>0</v>
          </cell>
          <cell r="BU357">
            <v>0</v>
          </cell>
          <cell r="BW357">
            <v>1467363.7190426029</v>
          </cell>
          <cell r="BX357">
            <v>5.7138737455808108</v>
          </cell>
          <cell r="BZ357">
            <v>-348</v>
          </cell>
        </row>
        <row r="358">
          <cell r="A358">
            <v>349</v>
          </cell>
          <cell r="B358" t="str">
            <v>WORTHINGTON</v>
          </cell>
          <cell r="C358">
            <v>0</v>
          </cell>
          <cell r="D358">
            <v>0</v>
          </cell>
          <cell r="E358">
            <v>0</v>
          </cell>
          <cell r="F358">
            <v>0</v>
          </cell>
          <cell r="G358">
            <v>0</v>
          </cell>
          <cell r="H358">
            <v>0</v>
          </cell>
          <cell r="I358">
            <v>0</v>
          </cell>
          <cell r="J358">
            <v>0</v>
          </cell>
          <cell r="K358">
            <v>0</v>
          </cell>
          <cell r="L358">
            <v>0</v>
          </cell>
          <cell r="M358">
            <v>0</v>
          </cell>
          <cell r="N358">
            <v>0</v>
          </cell>
          <cell r="R358">
            <v>0</v>
          </cell>
          <cell r="S358" t="str">
            <v>--</v>
          </cell>
          <cell r="V358">
            <v>0</v>
          </cell>
          <cell r="W358">
            <v>0</v>
          </cell>
          <cell r="X358">
            <v>0</v>
          </cell>
          <cell r="Y358">
            <v>0</v>
          </cell>
          <cell r="Z358">
            <v>0</v>
          </cell>
          <cell r="AA358">
            <v>0</v>
          </cell>
          <cell r="AB358">
            <v>0</v>
          </cell>
          <cell r="AC358">
            <v>0</v>
          </cell>
          <cell r="AD358">
            <v>0</v>
          </cell>
          <cell r="AE358">
            <v>0</v>
          </cell>
          <cell r="AG358">
            <v>0</v>
          </cell>
          <cell r="AK358">
            <v>0</v>
          </cell>
          <cell r="AL358" t="str">
            <v>--</v>
          </cell>
          <cell r="AM358" t="str">
            <v>--</v>
          </cell>
          <cell r="AO358">
            <v>0</v>
          </cell>
          <cell r="AP358">
            <v>0</v>
          </cell>
          <cell r="AQ358">
            <v>0</v>
          </cell>
          <cell r="AR358">
            <v>0</v>
          </cell>
          <cell r="AS358">
            <v>0</v>
          </cell>
          <cell r="AT358">
            <v>0</v>
          </cell>
          <cell r="AU358">
            <v>0</v>
          </cell>
          <cell r="AV358">
            <v>0</v>
          </cell>
          <cell r="AW358">
            <v>0</v>
          </cell>
          <cell r="AX358">
            <v>0</v>
          </cell>
          <cell r="AZ358">
            <v>0</v>
          </cell>
          <cell r="BD358">
            <v>0</v>
          </cell>
          <cell r="BE358" t="str">
            <v>--</v>
          </cell>
          <cell r="BH358">
            <v>0</v>
          </cell>
          <cell r="BI358">
            <v>0</v>
          </cell>
          <cell r="BJ358">
            <v>0</v>
          </cell>
          <cell r="BK358">
            <v>0</v>
          </cell>
          <cell r="BL358">
            <v>0</v>
          </cell>
          <cell r="BM358">
            <v>0</v>
          </cell>
          <cell r="BN358">
            <v>0</v>
          </cell>
          <cell r="BO358">
            <v>0</v>
          </cell>
          <cell r="BP358">
            <v>0</v>
          </cell>
          <cell r="BQ358">
            <v>0</v>
          </cell>
          <cell r="BR358">
            <v>0</v>
          </cell>
          <cell r="BS358">
            <v>0</v>
          </cell>
          <cell r="BT358">
            <v>0</v>
          </cell>
          <cell r="BU358">
            <v>0</v>
          </cell>
          <cell r="BW358">
            <v>0</v>
          </cell>
          <cell r="BX358" t="str">
            <v>--</v>
          </cell>
          <cell r="BZ358">
            <v>-349</v>
          </cell>
        </row>
        <row r="359">
          <cell r="A359">
            <v>350</v>
          </cell>
          <cell r="B359" t="str">
            <v>WRENTHAM</v>
          </cell>
          <cell r="C359">
            <v>54</v>
          </cell>
          <cell r="D359">
            <v>57.00522572038421</v>
          </cell>
          <cell r="E359">
            <v>0</v>
          </cell>
          <cell r="F359">
            <v>0</v>
          </cell>
          <cell r="G359">
            <v>0</v>
          </cell>
          <cell r="H359">
            <v>0</v>
          </cell>
          <cell r="I359">
            <v>0</v>
          </cell>
          <cell r="J359">
            <v>0</v>
          </cell>
          <cell r="K359">
            <v>0</v>
          </cell>
          <cell r="L359">
            <v>0</v>
          </cell>
          <cell r="M359">
            <v>0</v>
          </cell>
          <cell r="N359">
            <v>0</v>
          </cell>
          <cell r="R359">
            <v>3.0052257203842103</v>
          </cell>
          <cell r="S359">
            <v>5.565232815526322</v>
          </cell>
          <cell r="V359">
            <v>1168680</v>
          </cell>
          <cell r="W359">
            <v>1334872</v>
          </cell>
          <cell r="X359">
            <v>0</v>
          </cell>
          <cell r="Y359">
            <v>0</v>
          </cell>
          <cell r="Z359">
            <v>0</v>
          </cell>
          <cell r="AA359">
            <v>0</v>
          </cell>
          <cell r="AB359">
            <v>0</v>
          </cell>
          <cell r="AC359">
            <v>0</v>
          </cell>
          <cell r="AD359">
            <v>0</v>
          </cell>
          <cell r="AE359">
            <v>0</v>
          </cell>
          <cell r="AG359">
            <v>0</v>
          </cell>
          <cell r="AK359">
            <v>166192</v>
          </cell>
          <cell r="AL359">
            <v>14.220488072012859</v>
          </cell>
          <cell r="AM359">
            <v>8.6552552564865373</v>
          </cell>
          <cell r="AO359">
            <v>406793.42792104551</v>
          </cell>
          <cell r="AP359">
            <v>360248.96260505304</v>
          </cell>
          <cell r="AQ359">
            <v>0</v>
          </cell>
          <cell r="AR359">
            <v>0</v>
          </cell>
          <cell r="AS359">
            <v>0</v>
          </cell>
          <cell r="AT359">
            <v>0</v>
          </cell>
          <cell r="AU359">
            <v>0</v>
          </cell>
          <cell r="AV359">
            <v>0</v>
          </cell>
          <cell r="AW359">
            <v>0</v>
          </cell>
          <cell r="AX359">
            <v>0</v>
          </cell>
          <cell r="AZ359">
            <v>0</v>
          </cell>
          <cell r="BD359">
            <v>-46544.465315992478</v>
          </cell>
          <cell r="BE359">
            <v>-11.441793824905721</v>
          </cell>
          <cell r="BH359">
            <v>761886.57207895443</v>
          </cell>
          <cell r="BI359">
            <v>974623.03739494691</v>
          </cell>
          <cell r="BJ359">
            <v>0</v>
          </cell>
          <cell r="BK359">
            <v>0</v>
          </cell>
          <cell r="BL359">
            <v>0</v>
          </cell>
          <cell r="BM359">
            <v>0</v>
          </cell>
          <cell r="BN359">
            <v>0</v>
          </cell>
          <cell r="BO359">
            <v>0</v>
          </cell>
          <cell r="BP359">
            <v>0</v>
          </cell>
          <cell r="BQ359">
            <v>0</v>
          </cell>
          <cell r="BR359">
            <v>0</v>
          </cell>
          <cell r="BS359">
            <v>0</v>
          </cell>
          <cell r="BT359">
            <v>0</v>
          </cell>
          <cell r="BU359">
            <v>0</v>
          </cell>
          <cell r="BW359">
            <v>212736.46531599248</v>
          </cell>
          <cell r="BX359">
            <v>27.922327694462457</v>
          </cell>
          <cell r="BZ359">
            <v>-350</v>
          </cell>
        </row>
        <row r="360">
          <cell r="A360">
            <v>351</v>
          </cell>
          <cell r="B360" t="str">
            <v>YARMOUTH</v>
          </cell>
          <cell r="C360">
            <v>0</v>
          </cell>
          <cell r="D360">
            <v>0</v>
          </cell>
          <cell r="E360">
            <v>0</v>
          </cell>
          <cell r="F360">
            <v>0</v>
          </cell>
          <cell r="G360">
            <v>0</v>
          </cell>
          <cell r="H360">
            <v>0</v>
          </cell>
          <cell r="I360">
            <v>0</v>
          </cell>
          <cell r="J360">
            <v>0</v>
          </cell>
          <cell r="K360">
            <v>0</v>
          </cell>
          <cell r="L360">
            <v>0</v>
          </cell>
          <cell r="M360">
            <v>0</v>
          </cell>
          <cell r="N360">
            <v>0</v>
          </cell>
          <cell r="R360">
            <v>0</v>
          </cell>
          <cell r="S360" t="str">
            <v>--</v>
          </cell>
          <cell r="V360">
            <v>0</v>
          </cell>
          <cell r="W360">
            <v>0</v>
          </cell>
          <cell r="X360">
            <v>0</v>
          </cell>
          <cell r="Y360">
            <v>0</v>
          </cell>
          <cell r="Z360">
            <v>0</v>
          </cell>
          <cell r="AA360">
            <v>0</v>
          </cell>
          <cell r="AB360">
            <v>0</v>
          </cell>
          <cell r="AC360">
            <v>0</v>
          </cell>
          <cell r="AD360">
            <v>0</v>
          </cell>
          <cell r="AE360">
            <v>0</v>
          </cell>
          <cell r="AG360">
            <v>0</v>
          </cell>
          <cell r="AK360">
            <v>0</v>
          </cell>
          <cell r="AL360" t="str">
            <v>--</v>
          </cell>
          <cell r="AM360" t="str">
            <v>--</v>
          </cell>
          <cell r="AO360">
            <v>0</v>
          </cell>
          <cell r="AP360">
            <v>0</v>
          </cell>
          <cell r="AQ360">
            <v>0</v>
          </cell>
          <cell r="AR360">
            <v>0</v>
          </cell>
          <cell r="AS360">
            <v>0</v>
          </cell>
          <cell r="AT360">
            <v>0</v>
          </cell>
          <cell r="AU360">
            <v>0</v>
          </cell>
          <cell r="AV360">
            <v>0</v>
          </cell>
          <cell r="AW360">
            <v>0</v>
          </cell>
          <cell r="AX360">
            <v>0</v>
          </cell>
          <cell r="AZ360">
            <v>0</v>
          </cell>
          <cell r="BD360">
            <v>0</v>
          </cell>
          <cell r="BE360" t="str">
            <v>--</v>
          </cell>
          <cell r="BH360">
            <v>0</v>
          </cell>
          <cell r="BI360">
            <v>0</v>
          </cell>
          <cell r="BJ360">
            <v>0</v>
          </cell>
          <cell r="BK360">
            <v>0</v>
          </cell>
          <cell r="BL360">
            <v>0</v>
          </cell>
          <cell r="BM360">
            <v>0</v>
          </cell>
          <cell r="BN360">
            <v>0</v>
          </cell>
          <cell r="BO360">
            <v>0</v>
          </cell>
          <cell r="BP360">
            <v>0</v>
          </cell>
          <cell r="BQ360">
            <v>0</v>
          </cell>
          <cell r="BR360">
            <v>0</v>
          </cell>
          <cell r="BS360">
            <v>0</v>
          </cell>
          <cell r="BT360">
            <v>0</v>
          </cell>
          <cell r="BU360">
            <v>0</v>
          </cell>
          <cell r="BW360">
            <v>0</v>
          </cell>
          <cell r="BX360" t="str">
            <v>--</v>
          </cell>
          <cell r="BZ360">
            <v>-351</v>
          </cell>
        </row>
        <row r="361">
          <cell r="A361">
            <v>352</v>
          </cell>
          <cell r="B361" t="str">
            <v>DEVENS</v>
          </cell>
          <cell r="C361">
            <v>9</v>
          </cell>
          <cell r="D361">
            <v>9.3264248704663206</v>
          </cell>
          <cell r="E361">
            <v>0</v>
          </cell>
          <cell r="F361">
            <v>0</v>
          </cell>
          <cell r="G361">
            <v>0</v>
          </cell>
          <cell r="H361">
            <v>0</v>
          </cell>
          <cell r="I361">
            <v>0</v>
          </cell>
          <cell r="J361">
            <v>0</v>
          </cell>
          <cell r="K361">
            <v>0</v>
          </cell>
          <cell r="L361">
            <v>0</v>
          </cell>
          <cell r="M361">
            <v>0</v>
          </cell>
          <cell r="N361">
            <v>0</v>
          </cell>
          <cell r="R361">
            <v>0.32642487046632063</v>
          </cell>
          <cell r="S361">
            <v>3.6269430051813378</v>
          </cell>
          <cell r="V361">
            <v>181305</v>
          </cell>
          <cell r="W361">
            <v>196572</v>
          </cell>
          <cell r="X361">
            <v>0</v>
          </cell>
          <cell r="Y361">
            <v>0</v>
          </cell>
          <cell r="Z361">
            <v>0</v>
          </cell>
          <cell r="AA361">
            <v>0</v>
          </cell>
          <cell r="AB361">
            <v>0</v>
          </cell>
          <cell r="AC361">
            <v>0</v>
          </cell>
          <cell r="AD361">
            <v>0</v>
          </cell>
          <cell r="AE361">
            <v>0</v>
          </cell>
          <cell r="AG361">
            <v>0</v>
          </cell>
          <cell r="AK361">
            <v>15267</v>
          </cell>
          <cell r="AL361">
            <v>8.4206171920244941</v>
          </cell>
          <cell r="AM361">
            <v>4.7936741868431563</v>
          </cell>
          <cell r="AO361">
            <v>59043.96731530322</v>
          </cell>
          <cell r="AP361">
            <v>45429.654697530641</v>
          </cell>
          <cell r="AQ361">
            <v>0</v>
          </cell>
          <cell r="AR361">
            <v>0</v>
          </cell>
          <cell r="AS361">
            <v>0</v>
          </cell>
          <cell r="AT361">
            <v>0</v>
          </cell>
          <cell r="AU361">
            <v>0</v>
          </cell>
          <cell r="AV361">
            <v>0</v>
          </cell>
          <cell r="AW361">
            <v>0</v>
          </cell>
          <cell r="AX361">
            <v>0</v>
          </cell>
          <cell r="AZ361">
            <v>0</v>
          </cell>
          <cell r="BD361">
            <v>-13614.312617772579</v>
          </cell>
          <cell r="BE361">
            <v>-23.057923166087747</v>
          </cell>
          <cell r="BH361">
            <v>122261.03268469678</v>
          </cell>
          <cell r="BI361">
            <v>151142.34530246936</v>
          </cell>
          <cell r="BJ361">
            <v>0</v>
          </cell>
          <cell r="BK361">
            <v>0</v>
          </cell>
          <cell r="BL361">
            <v>0</v>
          </cell>
          <cell r="BM361">
            <v>0</v>
          </cell>
          <cell r="BN361">
            <v>0</v>
          </cell>
          <cell r="BO361">
            <v>0</v>
          </cell>
          <cell r="BP361">
            <v>0</v>
          </cell>
          <cell r="BQ361">
            <v>0</v>
          </cell>
          <cell r="BR361">
            <v>0</v>
          </cell>
          <cell r="BS361">
            <v>0</v>
          </cell>
          <cell r="BT361">
            <v>0</v>
          </cell>
          <cell r="BU361">
            <v>0</v>
          </cell>
          <cell r="BW361">
            <v>28881.312617772579</v>
          </cell>
          <cell r="BX361">
            <v>23.622663724962646</v>
          </cell>
          <cell r="BZ361">
            <v>-352</v>
          </cell>
        </row>
        <row r="362">
          <cell r="A362">
            <v>406</v>
          </cell>
          <cell r="B362" t="str">
            <v>NORTHAMPTON SMITH</v>
          </cell>
          <cell r="C362">
            <v>0</v>
          </cell>
          <cell r="D362">
            <v>0</v>
          </cell>
          <cell r="E362">
            <v>0</v>
          </cell>
          <cell r="F362">
            <v>0</v>
          </cell>
          <cell r="G362">
            <v>0</v>
          </cell>
          <cell r="H362">
            <v>0</v>
          </cell>
          <cell r="I362">
            <v>0</v>
          </cell>
          <cell r="J362">
            <v>0</v>
          </cell>
          <cell r="K362">
            <v>0</v>
          </cell>
          <cell r="L362">
            <v>0</v>
          </cell>
          <cell r="M362">
            <v>0</v>
          </cell>
          <cell r="N362">
            <v>0</v>
          </cell>
          <cell r="R362">
            <v>0</v>
          </cell>
          <cell r="S362" t="str">
            <v>--</v>
          </cell>
          <cell r="V362">
            <v>0</v>
          </cell>
          <cell r="W362">
            <v>0</v>
          </cell>
          <cell r="X362">
            <v>0</v>
          </cell>
          <cell r="Y362">
            <v>0</v>
          </cell>
          <cell r="Z362">
            <v>0</v>
          </cell>
          <cell r="AA362">
            <v>0</v>
          </cell>
          <cell r="AB362">
            <v>0</v>
          </cell>
          <cell r="AC362">
            <v>0</v>
          </cell>
          <cell r="AD362">
            <v>0</v>
          </cell>
          <cell r="AE362">
            <v>0</v>
          </cell>
          <cell r="AG362">
            <v>0</v>
          </cell>
          <cell r="AK362">
            <v>0</v>
          </cell>
          <cell r="AL362" t="str">
            <v>--</v>
          </cell>
          <cell r="AM362" t="str">
            <v>--</v>
          </cell>
          <cell r="AO362">
            <v>0</v>
          </cell>
          <cell r="AP362">
            <v>0</v>
          </cell>
          <cell r="AQ362">
            <v>0</v>
          </cell>
          <cell r="AR362">
            <v>0</v>
          </cell>
          <cell r="AS362">
            <v>0</v>
          </cell>
          <cell r="AT362">
            <v>0</v>
          </cell>
          <cell r="AU362">
            <v>0</v>
          </cell>
          <cell r="AV362">
            <v>0</v>
          </cell>
          <cell r="AW362">
            <v>0</v>
          </cell>
          <cell r="AX362">
            <v>0</v>
          </cell>
          <cell r="AZ362">
            <v>0</v>
          </cell>
          <cell r="BD362">
            <v>0</v>
          </cell>
          <cell r="BE362" t="str">
            <v>--</v>
          </cell>
          <cell r="BH362">
            <v>0</v>
          </cell>
          <cell r="BI362">
            <v>0</v>
          </cell>
          <cell r="BJ362">
            <v>0</v>
          </cell>
          <cell r="BK362">
            <v>0</v>
          </cell>
          <cell r="BL362">
            <v>0</v>
          </cell>
          <cell r="BM362">
            <v>0</v>
          </cell>
          <cell r="BN362">
            <v>0</v>
          </cell>
          <cell r="BO362">
            <v>0</v>
          </cell>
          <cell r="BP362">
            <v>0</v>
          </cell>
          <cell r="BQ362">
            <v>0</v>
          </cell>
          <cell r="BR362">
            <v>0</v>
          </cell>
          <cell r="BS362">
            <v>0</v>
          </cell>
          <cell r="BT362">
            <v>0</v>
          </cell>
          <cell r="BU362">
            <v>0</v>
          </cell>
          <cell r="BW362">
            <v>0</v>
          </cell>
          <cell r="BX362" t="str">
            <v>--</v>
          </cell>
          <cell r="BZ362">
            <v>-406</v>
          </cell>
        </row>
        <row r="363">
          <cell r="A363">
            <v>600</v>
          </cell>
          <cell r="B363" t="str">
            <v>ACTON BOXBOROUGH</v>
          </cell>
          <cell r="C363">
            <v>35</v>
          </cell>
          <cell r="D363">
            <v>36.234196891191708</v>
          </cell>
          <cell r="E363">
            <v>0</v>
          </cell>
          <cell r="F363">
            <v>0</v>
          </cell>
          <cell r="G363">
            <v>0</v>
          </cell>
          <cell r="H363">
            <v>0</v>
          </cell>
          <cell r="I363">
            <v>0</v>
          </cell>
          <cell r="J363">
            <v>0</v>
          </cell>
          <cell r="K363">
            <v>0</v>
          </cell>
          <cell r="L363">
            <v>0</v>
          </cell>
          <cell r="M363">
            <v>0</v>
          </cell>
          <cell r="N363">
            <v>0</v>
          </cell>
          <cell r="R363">
            <v>1.2341968911917078</v>
          </cell>
          <cell r="S363">
            <v>3.5262768319763049</v>
          </cell>
          <cell r="V363">
            <v>569035</v>
          </cell>
          <cell r="W363">
            <v>634631</v>
          </cell>
          <cell r="X363">
            <v>0</v>
          </cell>
          <cell r="Y363">
            <v>0</v>
          </cell>
          <cell r="Z363">
            <v>0</v>
          </cell>
          <cell r="AA363">
            <v>0</v>
          </cell>
          <cell r="AB363">
            <v>0</v>
          </cell>
          <cell r="AC363">
            <v>0</v>
          </cell>
          <cell r="AD363">
            <v>0</v>
          </cell>
          <cell r="AE363">
            <v>0</v>
          </cell>
          <cell r="AG363">
            <v>0</v>
          </cell>
          <cell r="AK363">
            <v>65596</v>
          </cell>
          <cell r="AL363">
            <v>11.527586176597215</v>
          </cell>
          <cell r="AM363">
            <v>8.0013093446209105</v>
          </cell>
          <cell r="AO363">
            <v>177095.98910528689</v>
          </cell>
          <cell r="AP363">
            <v>127399.301012147</v>
          </cell>
          <cell r="AQ363">
            <v>0</v>
          </cell>
          <cell r="AR363">
            <v>0</v>
          </cell>
          <cell r="AS363">
            <v>0</v>
          </cell>
          <cell r="AT363">
            <v>0</v>
          </cell>
          <cell r="AU363">
            <v>0</v>
          </cell>
          <cell r="AV363">
            <v>0</v>
          </cell>
          <cell r="AW363">
            <v>0</v>
          </cell>
          <cell r="AX363">
            <v>0</v>
          </cell>
          <cell r="AZ363">
            <v>0</v>
          </cell>
          <cell r="BD363">
            <v>-49696.688093139892</v>
          </cell>
          <cell r="BE363">
            <v>-28.062006567294006</v>
          </cell>
          <cell r="BH363">
            <v>391939.01089471311</v>
          </cell>
          <cell r="BI363">
            <v>507231.69898785301</v>
          </cell>
          <cell r="BJ363">
            <v>0</v>
          </cell>
          <cell r="BK363">
            <v>0</v>
          </cell>
          <cell r="BL363">
            <v>0</v>
          </cell>
          <cell r="BM363">
            <v>0</v>
          </cell>
          <cell r="BN363">
            <v>0</v>
          </cell>
          <cell r="BO363">
            <v>0</v>
          </cell>
          <cell r="BP363">
            <v>0</v>
          </cell>
          <cell r="BQ363">
            <v>0</v>
          </cell>
          <cell r="BR363">
            <v>0</v>
          </cell>
          <cell r="BS363">
            <v>0</v>
          </cell>
          <cell r="BT363">
            <v>0</v>
          </cell>
          <cell r="BU363">
            <v>0</v>
          </cell>
          <cell r="BW363">
            <v>115292.68809313991</v>
          </cell>
          <cell r="BX363">
            <v>29.41597669238163</v>
          </cell>
          <cell r="BZ363">
            <v>-600</v>
          </cell>
        </row>
        <row r="364">
          <cell r="A364">
            <v>603</v>
          </cell>
          <cell r="B364" t="str">
            <v>HOOSAC VALLEY</v>
          </cell>
          <cell r="C364">
            <v>71</v>
          </cell>
          <cell r="D364">
            <v>70.418032786885249</v>
          </cell>
          <cell r="E364">
            <v>0</v>
          </cell>
          <cell r="F364">
            <v>0</v>
          </cell>
          <cell r="G364">
            <v>0</v>
          </cell>
          <cell r="H364">
            <v>0</v>
          </cell>
          <cell r="I364">
            <v>0</v>
          </cell>
          <cell r="J364">
            <v>0</v>
          </cell>
          <cell r="K364">
            <v>0</v>
          </cell>
          <cell r="L364">
            <v>0</v>
          </cell>
          <cell r="M364">
            <v>0</v>
          </cell>
          <cell r="N364">
            <v>0</v>
          </cell>
          <cell r="R364">
            <v>-0.5819672131147513</v>
          </cell>
          <cell r="S364">
            <v>-0.81967213114754189</v>
          </cell>
          <cell r="V364">
            <v>1196492</v>
          </cell>
          <cell r="W364">
            <v>1235486</v>
          </cell>
          <cell r="X364">
            <v>0</v>
          </cell>
          <cell r="Y364">
            <v>0</v>
          </cell>
          <cell r="Z364">
            <v>0</v>
          </cell>
          <cell r="AA364">
            <v>0</v>
          </cell>
          <cell r="AB364">
            <v>0</v>
          </cell>
          <cell r="AC364">
            <v>0</v>
          </cell>
          <cell r="AD364">
            <v>0</v>
          </cell>
          <cell r="AE364">
            <v>0</v>
          </cell>
          <cell r="AG364">
            <v>0</v>
          </cell>
          <cell r="AK364">
            <v>38994</v>
          </cell>
          <cell r="AL364">
            <v>3.2590272229149786</v>
          </cell>
          <cell r="AM364">
            <v>4.07869935406252</v>
          </cell>
          <cell r="AO364">
            <v>262297.80749939819</v>
          </cell>
          <cell r="AP364">
            <v>217604.64216414402</v>
          </cell>
          <cell r="AQ364">
            <v>0</v>
          </cell>
          <cell r="AR364">
            <v>0</v>
          </cell>
          <cell r="AS364">
            <v>0</v>
          </cell>
          <cell r="AT364">
            <v>0</v>
          </cell>
          <cell r="AU364">
            <v>0</v>
          </cell>
          <cell r="AV364">
            <v>0</v>
          </cell>
          <cell r="AW364">
            <v>0</v>
          </cell>
          <cell r="AX364">
            <v>0</v>
          </cell>
          <cell r="AZ364">
            <v>0</v>
          </cell>
          <cell r="BD364">
            <v>-44693.165335254162</v>
          </cell>
          <cell r="BE364">
            <v>-17.039092229299978</v>
          </cell>
          <cell r="BH364">
            <v>934194.19250060176</v>
          </cell>
          <cell r="BI364">
            <v>1017881.357835856</v>
          </cell>
          <cell r="BJ364">
            <v>0</v>
          </cell>
          <cell r="BK364">
            <v>0</v>
          </cell>
          <cell r="BL364">
            <v>0</v>
          </cell>
          <cell r="BM364">
            <v>0</v>
          </cell>
          <cell r="BN364">
            <v>0</v>
          </cell>
          <cell r="BO364">
            <v>0</v>
          </cell>
          <cell r="BP364">
            <v>0</v>
          </cell>
          <cell r="BQ364">
            <v>0</v>
          </cell>
          <cell r="BR364">
            <v>0</v>
          </cell>
          <cell r="BS364">
            <v>0</v>
          </cell>
          <cell r="BT364">
            <v>0</v>
          </cell>
          <cell r="BU364">
            <v>0</v>
          </cell>
          <cell r="BW364">
            <v>83687.165335254278</v>
          </cell>
          <cell r="BX364">
            <v>8.9582193945398902</v>
          </cell>
          <cell r="BZ364">
            <v>-603</v>
          </cell>
        </row>
        <row r="365">
          <cell r="A365">
            <v>605</v>
          </cell>
          <cell r="B365" t="str">
            <v>AMHERST PELHAM</v>
          </cell>
          <cell r="C365">
            <v>92</v>
          </cell>
          <cell r="D365">
            <v>93.127690894485795</v>
          </cell>
          <cell r="E365">
            <v>0</v>
          </cell>
          <cell r="F365">
            <v>0</v>
          </cell>
          <cell r="G365">
            <v>0</v>
          </cell>
          <cell r="H365">
            <v>0</v>
          </cell>
          <cell r="I365">
            <v>0</v>
          </cell>
          <cell r="J365">
            <v>0</v>
          </cell>
          <cell r="K365">
            <v>0</v>
          </cell>
          <cell r="L365">
            <v>0</v>
          </cell>
          <cell r="M365">
            <v>0</v>
          </cell>
          <cell r="N365">
            <v>0</v>
          </cell>
          <cell r="R365">
            <v>1.1276908944857951</v>
          </cell>
          <cell r="S365">
            <v>1.2257509722671589</v>
          </cell>
          <cell r="V365">
            <v>1895950</v>
          </cell>
          <cell r="W365">
            <v>2096466</v>
          </cell>
          <cell r="X365">
            <v>0</v>
          </cell>
          <cell r="Y365">
            <v>0</v>
          </cell>
          <cell r="Z365">
            <v>0</v>
          </cell>
          <cell r="AA365">
            <v>0</v>
          </cell>
          <cell r="AB365">
            <v>0</v>
          </cell>
          <cell r="AC365">
            <v>0</v>
          </cell>
          <cell r="AD365">
            <v>0</v>
          </cell>
          <cell r="AE365">
            <v>0</v>
          </cell>
          <cell r="AG365">
            <v>0</v>
          </cell>
          <cell r="AK365">
            <v>200516</v>
          </cell>
          <cell r="AL365">
            <v>10.57601730003428</v>
          </cell>
          <cell r="AM365">
            <v>9.3502663277671214</v>
          </cell>
          <cell r="AO365">
            <v>352789.82886033063</v>
          </cell>
          <cell r="AP365">
            <v>413050.14839247486</v>
          </cell>
          <cell r="AQ365">
            <v>0</v>
          </cell>
          <cell r="AR365">
            <v>0</v>
          </cell>
          <cell r="AS365">
            <v>0</v>
          </cell>
          <cell r="AT365">
            <v>0</v>
          </cell>
          <cell r="AU365">
            <v>0</v>
          </cell>
          <cell r="AV365">
            <v>0</v>
          </cell>
          <cell r="AW365">
            <v>0</v>
          </cell>
          <cell r="AX365">
            <v>0</v>
          </cell>
          <cell r="AZ365">
            <v>0</v>
          </cell>
          <cell r="BD365">
            <v>60260.319532144233</v>
          </cell>
          <cell r="BE365">
            <v>17.08108188005648</v>
          </cell>
          <cell r="BH365">
            <v>1543160.1711396694</v>
          </cell>
          <cell r="BI365">
            <v>1683415.8516075253</v>
          </cell>
          <cell r="BJ365">
            <v>0</v>
          </cell>
          <cell r="BK365">
            <v>0</v>
          </cell>
          <cell r="BL365">
            <v>0</v>
          </cell>
          <cell r="BM365">
            <v>0</v>
          </cell>
          <cell r="BN365">
            <v>0</v>
          </cell>
          <cell r="BO365">
            <v>0</v>
          </cell>
          <cell r="BP365">
            <v>0</v>
          </cell>
          <cell r="BQ365">
            <v>0</v>
          </cell>
          <cell r="BR365">
            <v>0</v>
          </cell>
          <cell r="BS365">
            <v>0</v>
          </cell>
          <cell r="BT365">
            <v>0</v>
          </cell>
          <cell r="BU365">
            <v>0</v>
          </cell>
          <cell r="BW365">
            <v>140255.68046785588</v>
          </cell>
          <cell r="BX365">
            <v>9.0888608383582703</v>
          </cell>
          <cell r="BZ365">
            <v>-605</v>
          </cell>
        </row>
        <row r="366">
          <cell r="A366">
            <v>610</v>
          </cell>
          <cell r="B366" t="str">
            <v>ASHBURNHAM WESTMINSTER</v>
          </cell>
          <cell r="C366">
            <v>14</v>
          </cell>
          <cell r="D366">
            <v>15.12294285515725</v>
          </cell>
          <cell r="E366">
            <v>0</v>
          </cell>
          <cell r="F366">
            <v>0</v>
          </cell>
          <cell r="G366">
            <v>0</v>
          </cell>
          <cell r="H366">
            <v>0</v>
          </cell>
          <cell r="I366">
            <v>0</v>
          </cell>
          <cell r="J366">
            <v>0</v>
          </cell>
          <cell r="K366">
            <v>0</v>
          </cell>
          <cell r="L366">
            <v>0</v>
          </cell>
          <cell r="M366">
            <v>0</v>
          </cell>
          <cell r="N366">
            <v>0</v>
          </cell>
          <cell r="R366">
            <v>1.12294285515725</v>
          </cell>
          <cell r="S366">
            <v>8.0210203939803613</v>
          </cell>
          <cell r="V366">
            <v>213267</v>
          </cell>
          <cell r="W366">
            <v>232725</v>
          </cell>
          <cell r="X366">
            <v>0</v>
          </cell>
          <cell r="Y366">
            <v>0</v>
          </cell>
          <cell r="Z366">
            <v>0</v>
          </cell>
          <cell r="AA366">
            <v>0</v>
          </cell>
          <cell r="AB366">
            <v>0</v>
          </cell>
          <cell r="AC366">
            <v>0</v>
          </cell>
          <cell r="AD366">
            <v>0</v>
          </cell>
          <cell r="AE366">
            <v>0</v>
          </cell>
          <cell r="AG366">
            <v>0</v>
          </cell>
          <cell r="AK366">
            <v>19458</v>
          </cell>
          <cell r="AL366">
            <v>9.1237744236098308</v>
          </cell>
          <cell r="AM366">
            <v>1.1027540296294696</v>
          </cell>
          <cell r="AO366">
            <v>54850.237656396595</v>
          </cell>
          <cell r="AP366">
            <v>32583</v>
          </cell>
          <cell r="AQ366">
            <v>0</v>
          </cell>
          <cell r="AR366">
            <v>0</v>
          </cell>
          <cell r="AS366">
            <v>0</v>
          </cell>
          <cell r="AT366">
            <v>0</v>
          </cell>
          <cell r="AU366">
            <v>0</v>
          </cell>
          <cell r="AV366">
            <v>0</v>
          </cell>
          <cell r="AW366">
            <v>0</v>
          </cell>
          <cell r="AX366">
            <v>0</v>
          </cell>
          <cell r="AZ366">
            <v>0</v>
          </cell>
          <cell r="BD366">
            <v>-22267.237656396595</v>
          </cell>
          <cell r="BE366">
            <v>-40.596428762783688</v>
          </cell>
          <cell r="BH366">
            <v>158416.76234360342</v>
          </cell>
          <cell r="BI366">
            <v>200142</v>
          </cell>
          <cell r="BJ366">
            <v>0</v>
          </cell>
          <cell r="BK366">
            <v>0</v>
          </cell>
          <cell r="BL366">
            <v>0</v>
          </cell>
          <cell r="BM366">
            <v>0</v>
          </cell>
          <cell r="BN366">
            <v>0</v>
          </cell>
          <cell r="BO366">
            <v>0</v>
          </cell>
          <cell r="BP366">
            <v>0</v>
          </cell>
          <cell r="BQ366">
            <v>0</v>
          </cell>
          <cell r="BR366">
            <v>0</v>
          </cell>
          <cell r="BS366">
            <v>0</v>
          </cell>
          <cell r="BT366">
            <v>0</v>
          </cell>
          <cell r="BU366">
            <v>0</v>
          </cell>
          <cell r="BW366">
            <v>41725.237656396581</v>
          </cell>
          <cell r="BX366">
            <v>26.338903181151508</v>
          </cell>
          <cell r="BZ366">
            <v>-610</v>
          </cell>
        </row>
        <row r="367">
          <cell r="A367">
            <v>615</v>
          </cell>
          <cell r="B367" t="str">
            <v>ATHOL ROYALSTON</v>
          </cell>
          <cell r="C367">
            <v>4</v>
          </cell>
          <cell r="D367">
            <v>4.4206028833551771</v>
          </cell>
          <cell r="E367">
            <v>0</v>
          </cell>
          <cell r="F367">
            <v>0</v>
          </cell>
          <cell r="G367">
            <v>0</v>
          </cell>
          <cell r="H367">
            <v>0</v>
          </cell>
          <cell r="I367">
            <v>0</v>
          </cell>
          <cell r="J367">
            <v>0</v>
          </cell>
          <cell r="K367">
            <v>0</v>
          </cell>
          <cell r="L367">
            <v>0</v>
          </cell>
          <cell r="M367">
            <v>0</v>
          </cell>
          <cell r="N367">
            <v>0</v>
          </cell>
          <cell r="R367">
            <v>0.42060288335517715</v>
          </cell>
          <cell r="S367">
            <v>10.515072083879428</v>
          </cell>
          <cell r="V367">
            <v>59673</v>
          </cell>
          <cell r="W367">
            <v>73146</v>
          </cell>
          <cell r="X367">
            <v>0</v>
          </cell>
          <cell r="Y367">
            <v>0</v>
          </cell>
          <cell r="Z367">
            <v>0</v>
          </cell>
          <cell r="AA367">
            <v>0</v>
          </cell>
          <cell r="AB367">
            <v>0</v>
          </cell>
          <cell r="AC367">
            <v>0</v>
          </cell>
          <cell r="AD367">
            <v>0</v>
          </cell>
          <cell r="AE367">
            <v>0</v>
          </cell>
          <cell r="AG367">
            <v>0</v>
          </cell>
          <cell r="AK367">
            <v>13473</v>
          </cell>
          <cell r="AL367">
            <v>22.57805037454126</v>
          </cell>
          <cell r="AM367">
            <v>12.062978290661832</v>
          </cell>
          <cell r="AO367">
            <v>27641.333674976897</v>
          </cell>
          <cell r="AP367">
            <v>30928.968135281502</v>
          </cell>
          <cell r="AQ367">
            <v>0</v>
          </cell>
          <cell r="AR367">
            <v>0</v>
          </cell>
          <cell r="AS367">
            <v>0</v>
          </cell>
          <cell r="AT367">
            <v>0</v>
          </cell>
          <cell r="AU367">
            <v>0</v>
          </cell>
          <cell r="AV367">
            <v>0</v>
          </cell>
          <cell r="AW367">
            <v>0</v>
          </cell>
          <cell r="AX367">
            <v>0</v>
          </cell>
          <cell r="AZ367">
            <v>0</v>
          </cell>
          <cell r="BD367">
            <v>3287.6344603046055</v>
          </cell>
          <cell r="BE367">
            <v>11.893906780919284</v>
          </cell>
          <cell r="BH367">
            <v>32031.666325023103</v>
          </cell>
          <cell r="BI367">
            <v>42217.031864718498</v>
          </cell>
          <cell r="BJ367">
            <v>0</v>
          </cell>
          <cell r="BK367">
            <v>0</v>
          </cell>
          <cell r="BL367">
            <v>0</v>
          </cell>
          <cell r="BM367">
            <v>0</v>
          </cell>
          <cell r="BN367">
            <v>0</v>
          </cell>
          <cell r="BO367">
            <v>0</v>
          </cell>
          <cell r="BP367">
            <v>0</v>
          </cell>
          <cell r="BQ367">
            <v>0</v>
          </cell>
          <cell r="BR367">
            <v>0</v>
          </cell>
          <cell r="BS367">
            <v>0</v>
          </cell>
          <cell r="BT367">
            <v>0</v>
          </cell>
          <cell r="BU367">
            <v>0</v>
          </cell>
          <cell r="BW367">
            <v>10185.365539695395</v>
          </cell>
          <cell r="BX367">
            <v>31.797801077050416</v>
          </cell>
          <cell r="BZ367">
            <v>-615</v>
          </cell>
        </row>
        <row r="368">
          <cell r="A368">
            <v>616</v>
          </cell>
          <cell r="B368" t="str">
            <v>AYER SHIRLEY</v>
          </cell>
          <cell r="C368">
            <v>59</v>
          </cell>
          <cell r="D368">
            <v>61.171086863616779</v>
          </cell>
          <cell r="E368">
            <v>0</v>
          </cell>
          <cell r="F368">
            <v>0</v>
          </cell>
          <cell r="G368">
            <v>0</v>
          </cell>
          <cell r="H368">
            <v>0</v>
          </cell>
          <cell r="I368">
            <v>0</v>
          </cell>
          <cell r="J368">
            <v>0</v>
          </cell>
          <cell r="K368">
            <v>0</v>
          </cell>
          <cell r="L368">
            <v>0</v>
          </cell>
          <cell r="M368">
            <v>0</v>
          </cell>
          <cell r="N368">
            <v>0</v>
          </cell>
          <cell r="R368">
            <v>2.1710868636167788</v>
          </cell>
          <cell r="S368">
            <v>3.67980824341827</v>
          </cell>
          <cell r="V368">
            <v>943757</v>
          </cell>
          <cell r="W368">
            <v>1054437</v>
          </cell>
          <cell r="X368">
            <v>0</v>
          </cell>
          <cell r="Y368">
            <v>0</v>
          </cell>
          <cell r="Z368">
            <v>0</v>
          </cell>
          <cell r="AA368">
            <v>0</v>
          </cell>
          <cell r="AB368">
            <v>0</v>
          </cell>
          <cell r="AC368">
            <v>0</v>
          </cell>
          <cell r="AD368">
            <v>0</v>
          </cell>
          <cell r="AE368">
            <v>0</v>
          </cell>
          <cell r="AG368">
            <v>0</v>
          </cell>
          <cell r="AK368">
            <v>110680</v>
          </cell>
          <cell r="AL368">
            <v>11.727595133069201</v>
          </cell>
          <cell r="AM368">
            <v>8.047786889650931</v>
          </cell>
          <cell r="AO368">
            <v>111680.97893628397</v>
          </cell>
          <cell r="AP368">
            <v>189795.64356630802</v>
          </cell>
          <cell r="AQ368">
            <v>0</v>
          </cell>
          <cell r="AR368">
            <v>0</v>
          </cell>
          <cell r="AS368">
            <v>0</v>
          </cell>
          <cell r="AT368">
            <v>0</v>
          </cell>
          <cell r="AU368">
            <v>0</v>
          </cell>
          <cell r="AV368">
            <v>0</v>
          </cell>
          <cell r="AW368">
            <v>0</v>
          </cell>
          <cell r="AX368">
            <v>0</v>
          </cell>
          <cell r="AZ368">
            <v>0</v>
          </cell>
          <cell r="BD368">
            <v>78114.664630024054</v>
          </cell>
          <cell r="BE368">
            <v>69.944466259191643</v>
          </cell>
          <cell r="BH368">
            <v>832076.02106371603</v>
          </cell>
          <cell r="BI368">
            <v>864641.35643369192</v>
          </cell>
          <cell r="BJ368">
            <v>0</v>
          </cell>
          <cell r="BK368">
            <v>0</v>
          </cell>
          <cell r="BL368">
            <v>0</v>
          </cell>
          <cell r="BM368">
            <v>0</v>
          </cell>
          <cell r="BN368">
            <v>0</v>
          </cell>
          <cell r="BO368">
            <v>0</v>
          </cell>
          <cell r="BP368">
            <v>0</v>
          </cell>
          <cell r="BQ368">
            <v>0</v>
          </cell>
          <cell r="BR368">
            <v>0</v>
          </cell>
          <cell r="BS368">
            <v>0</v>
          </cell>
          <cell r="BT368">
            <v>0</v>
          </cell>
          <cell r="BU368">
            <v>0</v>
          </cell>
          <cell r="BW368">
            <v>32565.335369975888</v>
          </cell>
          <cell r="BX368">
            <v>3.9137452042356413</v>
          </cell>
          <cell r="BZ368">
            <v>-616</v>
          </cell>
        </row>
        <row r="369">
          <cell r="A369">
            <v>618</v>
          </cell>
          <cell r="B369" t="str">
            <v>BERKSHIRE HILLS</v>
          </cell>
          <cell r="C369">
            <v>0</v>
          </cell>
          <cell r="D369">
            <v>0</v>
          </cell>
          <cell r="E369">
            <v>0</v>
          </cell>
          <cell r="F369">
            <v>0</v>
          </cell>
          <cell r="G369">
            <v>0</v>
          </cell>
          <cell r="H369">
            <v>0</v>
          </cell>
          <cell r="I369">
            <v>0</v>
          </cell>
          <cell r="J369">
            <v>0</v>
          </cell>
          <cell r="K369">
            <v>0</v>
          </cell>
          <cell r="L369">
            <v>0</v>
          </cell>
          <cell r="M369">
            <v>0</v>
          </cell>
          <cell r="N369">
            <v>0</v>
          </cell>
          <cell r="R369">
            <v>0</v>
          </cell>
          <cell r="S369" t="str">
            <v>--</v>
          </cell>
          <cell r="V369">
            <v>0</v>
          </cell>
          <cell r="W369">
            <v>0</v>
          </cell>
          <cell r="X369">
            <v>0</v>
          </cell>
          <cell r="Y369">
            <v>0</v>
          </cell>
          <cell r="Z369">
            <v>0</v>
          </cell>
          <cell r="AA369">
            <v>0</v>
          </cell>
          <cell r="AB369">
            <v>0</v>
          </cell>
          <cell r="AC369">
            <v>0</v>
          </cell>
          <cell r="AD369">
            <v>0</v>
          </cell>
          <cell r="AE369">
            <v>0</v>
          </cell>
          <cell r="AG369">
            <v>0</v>
          </cell>
          <cell r="AK369">
            <v>0</v>
          </cell>
          <cell r="AL369" t="str">
            <v>--</v>
          </cell>
          <cell r="AM369" t="str">
            <v>--</v>
          </cell>
          <cell r="AO369">
            <v>0</v>
          </cell>
          <cell r="AP369">
            <v>0</v>
          </cell>
          <cell r="AQ369">
            <v>0</v>
          </cell>
          <cell r="AR369">
            <v>0</v>
          </cell>
          <cell r="AS369">
            <v>0</v>
          </cell>
          <cell r="AT369">
            <v>0</v>
          </cell>
          <cell r="AU369">
            <v>0</v>
          </cell>
          <cell r="AV369">
            <v>0</v>
          </cell>
          <cell r="AW369">
            <v>0</v>
          </cell>
          <cell r="AX369">
            <v>0</v>
          </cell>
          <cell r="AZ369">
            <v>0</v>
          </cell>
          <cell r="BD369">
            <v>0</v>
          </cell>
          <cell r="BE369" t="str">
            <v>--</v>
          </cell>
          <cell r="BH369">
            <v>0</v>
          </cell>
          <cell r="BI369">
            <v>0</v>
          </cell>
          <cell r="BJ369">
            <v>0</v>
          </cell>
          <cell r="BK369">
            <v>0</v>
          </cell>
          <cell r="BL369">
            <v>0</v>
          </cell>
          <cell r="BM369">
            <v>0</v>
          </cell>
          <cell r="BN369">
            <v>0</v>
          </cell>
          <cell r="BO369">
            <v>0</v>
          </cell>
          <cell r="BP369">
            <v>0</v>
          </cell>
          <cell r="BQ369">
            <v>0</v>
          </cell>
          <cell r="BR369">
            <v>0</v>
          </cell>
          <cell r="BS369">
            <v>0</v>
          </cell>
          <cell r="BT369">
            <v>0</v>
          </cell>
          <cell r="BU369">
            <v>0</v>
          </cell>
          <cell r="BW369">
            <v>0</v>
          </cell>
          <cell r="BX369" t="str">
            <v>--</v>
          </cell>
          <cell r="BZ369">
            <v>-618</v>
          </cell>
        </row>
        <row r="370">
          <cell r="A370">
            <v>620</v>
          </cell>
          <cell r="B370" t="str">
            <v>BERLIN BOYLSTON</v>
          </cell>
          <cell r="C370">
            <v>14</v>
          </cell>
          <cell r="D370">
            <v>14.220044411546997</v>
          </cell>
          <cell r="E370">
            <v>0</v>
          </cell>
          <cell r="F370">
            <v>0</v>
          </cell>
          <cell r="G370">
            <v>0</v>
          </cell>
          <cell r="H370">
            <v>0</v>
          </cell>
          <cell r="I370">
            <v>0</v>
          </cell>
          <cell r="J370">
            <v>0</v>
          </cell>
          <cell r="K370">
            <v>0</v>
          </cell>
          <cell r="L370">
            <v>0</v>
          </cell>
          <cell r="M370">
            <v>0</v>
          </cell>
          <cell r="N370">
            <v>0</v>
          </cell>
          <cell r="R370">
            <v>0.22004441154699705</v>
          </cell>
          <cell r="S370">
            <v>1.5717457967642678</v>
          </cell>
          <cell r="V370">
            <v>251358</v>
          </cell>
          <cell r="W370">
            <v>283719</v>
          </cell>
          <cell r="X370">
            <v>0</v>
          </cell>
          <cell r="Y370">
            <v>0</v>
          </cell>
          <cell r="Z370">
            <v>0</v>
          </cell>
          <cell r="AA370">
            <v>0</v>
          </cell>
          <cell r="AB370">
            <v>0</v>
          </cell>
          <cell r="AC370">
            <v>0</v>
          </cell>
          <cell r="AD370">
            <v>0</v>
          </cell>
          <cell r="AE370">
            <v>0</v>
          </cell>
          <cell r="AG370">
            <v>0</v>
          </cell>
          <cell r="AK370">
            <v>32361</v>
          </cell>
          <cell r="AL370">
            <v>12.874465901224541</v>
          </cell>
          <cell r="AM370">
            <v>11.302720104460274</v>
          </cell>
          <cell r="AO370">
            <v>90059</v>
          </cell>
          <cell r="AP370">
            <v>89618.618715951612</v>
          </cell>
          <cell r="AQ370">
            <v>0</v>
          </cell>
          <cell r="AR370">
            <v>0</v>
          </cell>
          <cell r="AS370">
            <v>0</v>
          </cell>
          <cell r="AT370">
            <v>0</v>
          </cell>
          <cell r="AU370">
            <v>0</v>
          </cell>
          <cell r="AV370">
            <v>0</v>
          </cell>
          <cell r="AW370">
            <v>0</v>
          </cell>
          <cell r="AX370">
            <v>0</v>
          </cell>
          <cell r="AZ370">
            <v>0</v>
          </cell>
          <cell r="BD370">
            <v>-440.3812840483879</v>
          </cell>
          <cell r="BE370">
            <v>-0.48899197642477965</v>
          </cell>
          <cell r="BH370">
            <v>161299</v>
          </cell>
          <cell r="BI370">
            <v>194100.38128404837</v>
          </cell>
          <cell r="BJ370">
            <v>0</v>
          </cell>
          <cell r="BK370">
            <v>0</v>
          </cell>
          <cell r="BL370">
            <v>0</v>
          </cell>
          <cell r="BM370">
            <v>0</v>
          </cell>
          <cell r="BN370">
            <v>0</v>
          </cell>
          <cell r="BO370">
            <v>0</v>
          </cell>
          <cell r="BP370">
            <v>0</v>
          </cell>
          <cell r="BQ370">
            <v>0</v>
          </cell>
          <cell r="BR370">
            <v>0</v>
          </cell>
          <cell r="BS370">
            <v>0</v>
          </cell>
          <cell r="BT370">
            <v>0</v>
          </cell>
          <cell r="BU370">
            <v>0</v>
          </cell>
          <cell r="BW370">
            <v>32801.381284048373</v>
          </cell>
          <cell r="BX370">
            <v>20.335762332096529</v>
          </cell>
          <cell r="BZ370">
            <v>-620</v>
          </cell>
        </row>
        <row r="371">
          <cell r="A371">
            <v>622</v>
          </cell>
          <cell r="B371" t="str">
            <v>BLACKSTONE MILLVILLE</v>
          </cell>
          <cell r="C371">
            <v>56</v>
          </cell>
          <cell r="D371">
            <v>59.559902200489006</v>
          </cell>
          <cell r="E371">
            <v>0</v>
          </cell>
          <cell r="F371">
            <v>0</v>
          </cell>
          <cell r="G371">
            <v>0</v>
          </cell>
          <cell r="H371">
            <v>0</v>
          </cell>
          <cell r="I371">
            <v>0</v>
          </cell>
          <cell r="J371">
            <v>0</v>
          </cell>
          <cell r="K371">
            <v>0</v>
          </cell>
          <cell r="L371">
            <v>0</v>
          </cell>
          <cell r="M371">
            <v>0</v>
          </cell>
          <cell r="N371">
            <v>0</v>
          </cell>
          <cell r="R371">
            <v>3.559902200489006</v>
          </cell>
          <cell r="S371">
            <v>6.3569682151589424</v>
          </cell>
          <cell r="V371">
            <v>836864</v>
          </cell>
          <cell r="W371">
            <v>914364</v>
          </cell>
          <cell r="X371">
            <v>0</v>
          </cell>
          <cell r="Y371">
            <v>0</v>
          </cell>
          <cell r="Z371">
            <v>0</v>
          </cell>
          <cell r="AA371">
            <v>0</v>
          </cell>
          <cell r="AB371">
            <v>0</v>
          </cell>
          <cell r="AC371">
            <v>0</v>
          </cell>
          <cell r="AD371">
            <v>0</v>
          </cell>
          <cell r="AE371">
            <v>0</v>
          </cell>
          <cell r="AG371">
            <v>0</v>
          </cell>
          <cell r="AK371">
            <v>77500</v>
          </cell>
          <cell r="AL371">
            <v>9.2607639951055365</v>
          </cell>
          <cell r="AM371">
            <v>2.9037957799465941</v>
          </cell>
          <cell r="AO371">
            <v>314720.513985114</v>
          </cell>
          <cell r="AP371">
            <v>238207.38028720228</v>
          </cell>
          <cell r="AQ371">
            <v>0</v>
          </cell>
          <cell r="AR371">
            <v>0</v>
          </cell>
          <cell r="AS371">
            <v>0</v>
          </cell>
          <cell r="AT371">
            <v>0</v>
          </cell>
          <cell r="AU371">
            <v>0</v>
          </cell>
          <cell r="AV371">
            <v>0</v>
          </cell>
          <cell r="AW371">
            <v>0</v>
          </cell>
          <cell r="AX371">
            <v>0</v>
          </cell>
          <cell r="AZ371">
            <v>0</v>
          </cell>
          <cell r="BD371">
            <v>-76513.133697911719</v>
          </cell>
          <cell r="BE371">
            <v>-24.311454226187092</v>
          </cell>
          <cell r="BH371">
            <v>522143.486014886</v>
          </cell>
          <cell r="BI371">
            <v>676156.61971279769</v>
          </cell>
          <cell r="BJ371">
            <v>0</v>
          </cell>
          <cell r="BK371">
            <v>0</v>
          </cell>
          <cell r="BL371">
            <v>0</v>
          </cell>
          <cell r="BM371">
            <v>0</v>
          </cell>
          <cell r="BN371">
            <v>0</v>
          </cell>
          <cell r="BO371">
            <v>0</v>
          </cell>
          <cell r="BP371">
            <v>0</v>
          </cell>
          <cell r="BQ371">
            <v>0</v>
          </cell>
          <cell r="BR371">
            <v>0</v>
          </cell>
          <cell r="BS371">
            <v>0</v>
          </cell>
          <cell r="BT371">
            <v>0</v>
          </cell>
          <cell r="BU371">
            <v>0</v>
          </cell>
          <cell r="BW371">
            <v>154013.13369791169</v>
          </cell>
          <cell r="BX371">
            <v>29.496323869397244</v>
          </cell>
          <cell r="BZ371">
            <v>-622</v>
          </cell>
        </row>
        <row r="372">
          <cell r="A372">
            <v>625</v>
          </cell>
          <cell r="B372" t="str">
            <v>BRIDGEWATER RAYNHAM</v>
          </cell>
          <cell r="C372">
            <v>30</v>
          </cell>
          <cell r="D372">
            <v>30.848157928123896</v>
          </cell>
          <cell r="E372">
            <v>0</v>
          </cell>
          <cell r="F372">
            <v>0</v>
          </cell>
          <cell r="G372">
            <v>0</v>
          </cell>
          <cell r="H372">
            <v>0</v>
          </cell>
          <cell r="I372">
            <v>0</v>
          </cell>
          <cell r="J372">
            <v>0</v>
          </cell>
          <cell r="K372">
            <v>0</v>
          </cell>
          <cell r="L372">
            <v>0</v>
          </cell>
          <cell r="M372">
            <v>0</v>
          </cell>
          <cell r="N372">
            <v>0</v>
          </cell>
          <cell r="R372">
            <v>0.84815792812389645</v>
          </cell>
          <cell r="S372">
            <v>2.8271930937463274</v>
          </cell>
          <cell r="V372">
            <v>468526</v>
          </cell>
          <cell r="W372">
            <v>576377</v>
          </cell>
          <cell r="X372">
            <v>0</v>
          </cell>
          <cell r="Y372">
            <v>0</v>
          </cell>
          <cell r="Z372">
            <v>0</v>
          </cell>
          <cell r="AA372">
            <v>0</v>
          </cell>
          <cell r="AB372">
            <v>0</v>
          </cell>
          <cell r="AC372">
            <v>0</v>
          </cell>
          <cell r="AD372">
            <v>0</v>
          </cell>
          <cell r="AE372">
            <v>0</v>
          </cell>
          <cell r="AG372">
            <v>0</v>
          </cell>
          <cell r="AK372">
            <v>107851</v>
          </cell>
          <cell r="AL372">
            <v>23.01921344813309</v>
          </cell>
          <cell r="AM372">
            <v>20.192020354386763</v>
          </cell>
          <cell r="AO372">
            <v>140098.60874428411</v>
          </cell>
          <cell r="AP372">
            <v>200204.27416200234</v>
          </cell>
          <cell r="AQ372">
            <v>0</v>
          </cell>
          <cell r="AR372">
            <v>0</v>
          </cell>
          <cell r="AS372">
            <v>0</v>
          </cell>
          <cell r="AT372">
            <v>0</v>
          </cell>
          <cell r="AU372">
            <v>0</v>
          </cell>
          <cell r="AV372">
            <v>0</v>
          </cell>
          <cell r="AW372">
            <v>0</v>
          </cell>
          <cell r="AX372">
            <v>0</v>
          </cell>
          <cell r="AZ372">
            <v>0</v>
          </cell>
          <cell r="BD372">
            <v>60105.665417718235</v>
          </cell>
          <cell r="BE372">
            <v>42.902399928486432</v>
          </cell>
          <cell r="BH372">
            <v>328427.39125571586</v>
          </cell>
          <cell r="BI372">
            <v>376172.72583799763</v>
          </cell>
          <cell r="BJ372">
            <v>0</v>
          </cell>
          <cell r="BK372">
            <v>0</v>
          </cell>
          <cell r="BL372">
            <v>0</v>
          </cell>
          <cell r="BM372">
            <v>0</v>
          </cell>
          <cell r="BN372">
            <v>0</v>
          </cell>
          <cell r="BO372">
            <v>0</v>
          </cell>
          <cell r="BP372">
            <v>0</v>
          </cell>
          <cell r="BQ372">
            <v>0</v>
          </cell>
          <cell r="BR372">
            <v>0</v>
          </cell>
          <cell r="BS372">
            <v>0</v>
          </cell>
          <cell r="BT372">
            <v>0</v>
          </cell>
          <cell r="BU372">
            <v>0</v>
          </cell>
          <cell r="BW372">
            <v>47745.334582281765</v>
          </cell>
          <cell r="BX372">
            <v>14.537561681360156</v>
          </cell>
          <cell r="BZ372">
            <v>-625</v>
          </cell>
        </row>
        <row r="373">
          <cell r="A373">
            <v>632</v>
          </cell>
          <cell r="B373" t="str">
            <v>CHESTERFIELD GOSHEN</v>
          </cell>
          <cell r="C373">
            <v>0</v>
          </cell>
          <cell r="D373">
            <v>0</v>
          </cell>
          <cell r="E373">
            <v>0</v>
          </cell>
          <cell r="F373">
            <v>0</v>
          </cell>
          <cell r="G373">
            <v>0</v>
          </cell>
          <cell r="H373">
            <v>0</v>
          </cell>
          <cell r="I373">
            <v>0</v>
          </cell>
          <cell r="J373">
            <v>0</v>
          </cell>
          <cell r="K373">
            <v>0</v>
          </cell>
          <cell r="L373">
            <v>0</v>
          </cell>
          <cell r="M373">
            <v>0</v>
          </cell>
          <cell r="N373">
            <v>0</v>
          </cell>
          <cell r="R373">
            <v>0</v>
          </cell>
          <cell r="S373" t="str">
            <v>--</v>
          </cell>
          <cell r="V373">
            <v>0</v>
          </cell>
          <cell r="W373">
            <v>0</v>
          </cell>
          <cell r="X373">
            <v>0</v>
          </cell>
          <cell r="Y373">
            <v>0</v>
          </cell>
          <cell r="Z373">
            <v>0</v>
          </cell>
          <cell r="AA373">
            <v>0</v>
          </cell>
          <cell r="AB373">
            <v>0</v>
          </cell>
          <cell r="AC373">
            <v>0</v>
          </cell>
          <cell r="AD373">
            <v>0</v>
          </cell>
          <cell r="AE373">
            <v>0</v>
          </cell>
          <cell r="AG373">
            <v>0</v>
          </cell>
          <cell r="AK373">
            <v>0</v>
          </cell>
          <cell r="AL373" t="str">
            <v>--</v>
          </cell>
          <cell r="AM373" t="str">
            <v>--</v>
          </cell>
          <cell r="AO373">
            <v>0</v>
          </cell>
          <cell r="AP373">
            <v>0</v>
          </cell>
          <cell r="AQ373">
            <v>0</v>
          </cell>
          <cell r="AR373">
            <v>0</v>
          </cell>
          <cell r="AS373">
            <v>0</v>
          </cell>
          <cell r="AT373">
            <v>0</v>
          </cell>
          <cell r="AU373">
            <v>0</v>
          </cell>
          <cell r="AV373">
            <v>0</v>
          </cell>
          <cell r="AW373">
            <v>0</v>
          </cell>
          <cell r="AX373">
            <v>0</v>
          </cell>
          <cell r="AZ373">
            <v>0</v>
          </cell>
          <cell r="BD373">
            <v>0</v>
          </cell>
          <cell r="BE373" t="str">
            <v>--</v>
          </cell>
          <cell r="BH373">
            <v>0</v>
          </cell>
          <cell r="BI373">
            <v>0</v>
          </cell>
          <cell r="BJ373">
            <v>0</v>
          </cell>
          <cell r="BK373">
            <v>0</v>
          </cell>
          <cell r="BL373">
            <v>0</v>
          </cell>
          <cell r="BM373">
            <v>0</v>
          </cell>
          <cell r="BN373">
            <v>0</v>
          </cell>
          <cell r="BO373">
            <v>0</v>
          </cell>
          <cell r="BP373">
            <v>0</v>
          </cell>
          <cell r="BQ373">
            <v>0</v>
          </cell>
          <cell r="BR373">
            <v>0</v>
          </cell>
          <cell r="BS373">
            <v>0</v>
          </cell>
          <cell r="BT373">
            <v>0</v>
          </cell>
          <cell r="BU373">
            <v>0</v>
          </cell>
          <cell r="BW373">
            <v>0</v>
          </cell>
          <cell r="BX373" t="str">
            <v>--</v>
          </cell>
          <cell r="BZ373">
            <v>-632</v>
          </cell>
        </row>
        <row r="374">
          <cell r="A374">
            <v>635</v>
          </cell>
          <cell r="B374" t="str">
            <v>CENTRAL BERKSHIRE</v>
          </cell>
          <cell r="C374">
            <v>30</v>
          </cell>
          <cell r="D374">
            <v>29.779666115205302</v>
          </cell>
          <cell r="E374">
            <v>0</v>
          </cell>
          <cell r="F374">
            <v>0</v>
          </cell>
          <cell r="G374">
            <v>0</v>
          </cell>
          <cell r="H374">
            <v>0</v>
          </cell>
          <cell r="I374">
            <v>0</v>
          </cell>
          <cell r="J374">
            <v>0</v>
          </cell>
          <cell r="K374">
            <v>0</v>
          </cell>
          <cell r="L374">
            <v>0</v>
          </cell>
          <cell r="M374">
            <v>0</v>
          </cell>
          <cell r="N374">
            <v>0</v>
          </cell>
          <cell r="R374">
            <v>-0.22033388479469806</v>
          </cell>
          <cell r="S374">
            <v>-0.73444628264899281</v>
          </cell>
          <cell r="V374">
            <v>506319</v>
          </cell>
          <cell r="W374">
            <v>579276</v>
          </cell>
          <cell r="X374">
            <v>0</v>
          </cell>
          <cell r="Y374">
            <v>0</v>
          </cell>
          <cell r="Z374">
            <v>0</v>
          </cell>
          <cell r="AA374">
            <v>0</v>
          </cell>
          <cell r="AB374">
            <v>0</v>
          </cell>
          <cell r="AC374">
            <v>0</v>
          </cell>
          <cell r="AD374">
            <v>0</v>
          </cell>
          <cell r="AE374">
            <v>0</v>
          </cell>
          <cell r="AG374">
            <v>0</v>
          </cell>
          <cell r="AK374">
            <v>72957</v>
          </cell>
          <cell r="AL374">
            <v>14.409295325674121</v>
          </cell>
          <cell r="AM374">
            <v>15.143741608323113</v>
          </cell>
          <cell r="AO374">
            <v>126004.30589030002</v>
          </cell>
          <cell r="AP374">
            <v>127323.59154586395</v>
          </cell>
          <cell r="AQ374">
            <v>0</v>
          </cell>
          <cell r="AR374">
            <v>0</v>
          </cell>
          <cell r="AS374">
            <v>0</v>
          </cell>
          <cell r="AT374">
            <v>0</v>
          </cell>
          <cell r="AU374">
            <v>0</v>
          </cell>
          <cell r="AV374">
            <v>0</v>
          </cell>
          <cell r="AW374">
            <v>0</v>
          </cell>
          <cell r="AX374">
            <v>0</v>
          </cell>
          <cell r="AZ374">
            <v>0</v>
          </cell>
          <cell r="BD374">
            <v>1319.28565556393</v>
          </cell>
          <cell r="BE374">
            <v>1.0470163271344868</v>
          </cell>
          <cell r="BH374">
            <v>380314.69410969998</v>
          </cell>
          <cell r="BI374">
            <v>451952.40845413605</v>
          </cell>
          <cell r="BJ374">
            <v>0</v>
          </cell>
          <cell r="BK374">
            <v>0</v>
          </cell>
          <cell r="BL374">
            <v>0</v>
          </cell>
          <cell r="BM374">
            <v>0</v>
          </cell>
          <cell r="BN374">
            <v>0</v>
          </cell>
          <cell r="BO374">
            <v>0</v>
          </cell>
          <cell r="BP374">
            <v>0</v>
          </cell>
          <cell r="BQ374">
            <v>0</v>
          </cell>
          <cell r="BR374">
            <v>0</v>
          </cell>
          <cell r="BS374">
            <v>0</v>
          </cell>
          <cell r="BT374">
            <v>0</v>
          </cell>
          <cell r="BU374">
            <v>0</v>
          </cell>
          <cell r="BW374">
            <v>71637.71434443607</v>
          </cell>
          <cell r="BX374">
            <v>18.83643084370874</v>
          </cell>
          <cell r="BZ374">
            <v>-635</v>
          </cell>
        </row>
        <row r="375">
          <cell r="A375">
            <v>640</v>
          </cell>
          <cell r="B375" t="str">
            <v>CONCORD CARLISLE</v>
          </cell>
          <cell r="C375">
            <v>1</v>
          </cell>
          <cell r="D375">
            <v>1.0362694300518134</v>
          </cell>
          <cell r="E375">
            <v>0</v>
          </cell>
          <cell r="F375">
            <v>0</v>
          </cell>
          <cell r="G375">
            <v>0</v>
          </cell>
          <cell r="H375">
            <v>0</v>
          </cell>
          <cell r="I375">
            <v>0</v>
          </cell>
          <cell r="J375">
            <v>0</v>
          </cell>
          <cell r="K375">
            <v>0</v>
          </cell>
          <cell r="L375">
            <v>0</v>
          </cell>
          <cell r="M375">
            <v>0</v>
          </cell>
          <cell r="N375">
            <v>0</v>
          </cell>
          <cell r="R375">
            <v>3.6269430051813378E-2</v>
          </cell>
          <cell r="S375">
            <v>3.6269430051813378</v>
          </cell>
          <cell r="V375">
            <v>20301</v>
          </cell>
          <cell r="W375">
            <v>22264</v>
          </cell>
          <cell r="X375">
            <v>0</v>
          </cell>
          <cell r="Y375">
            <v>0</v>
          </cell>
          <cell r="Z375">
            <v>0</v>
          </cell>
          <cell r="AA375">
            <v>0</v>
          </cell>
          <cell r="AB375">
            <v>0</v>
          </cell>
          <cell r="AC375">
            <v>0</v>
          </cell>
          <cell r="AD375">
            <v>0</v>
          </cell>
          <cell r="AE375">
            <v>0</v>
          </cell>
          <cell r="AG375">
            <v>0</v>
          </cell>
          <cell r="AK375">
            <v>1963</v>
          </cell>
          <cell r="AL375">
            <v>9.6694744101275774</v>
          </cell>
          <cell r="AM375">
            <v>6.0425314049462395</v>
          </cell>
          <cell r="AO375">
            <v>1683</v>
          </cell>
          <cell r="AP375">
            <v>3328.3348231880086</v>
          </cell>
          <cell r="AQ375">
            <v>0</v>
          </cell>
          <cell r="AR375">
            <v>0</v>
          </cell>
          <cell r="AS375">
            <v>0</v>
          </cell>
          <cell r="AT375">
            <v>0</v>
          </cell>
          <cell r="AU375">
            <v>0</v>
          </cell>
          <cell r="AV375">
            <v>0</v>
          </cell>
          <cell r="AW375">
            <v>0</v>
          </cell>
          <cell r="AX375">
            <v>0</v>
          </cell>
          <cell r="AZ375">
            <v>0</v>
          </cell>
          <cell r="BD375">
            <v>1645.3348231880086</v>
          </cell>
          <cell r="BE375">
            <v>97.7620215797985</v>
          </cell>
          <cell r="BH375">
            <v>18618</v>
          </cell>
          <cell r="BI375">
            <v>18935.665176811992</v>
          </cell>
          <cell r="BJ375">
            <v>0</v>
          </cell>
          <cell r="BK375">
            <v>0</v>
          </cell>
          <cell r="BL375">
            <v>0</v>
          </cell>
          <cell r="BM375">
            <v>0</v>
          </cell>
          <cell r="BN375">
            <v>0</v>
          </cell>
          <cell r="BO375">
            <v>0</v>
          </cell>
          <cell r="BP375">
            <v>0</v>
          </cell>
          <cell r="BQ375">
            <v>0</v>
          </cell>
          <cell r="BR375">
            <v>0</v>
          </cell>
          <cell r="BS375">
            <v>0</v>
          </cell>
          <cell r="BT375">
            <v>0</v>
          </cell>
          <cell r="BU375">
            <v>0</v>
          </cell>
          <cell r="BW375">
            <v>317.66517681199184</v>
          </cell>
          <cell r="BX375">
            <v>1.7062261081318697</v>
          </cell>
          <cell r="BZ375">
            <v>-640</v>
          </cell>
        </row>
        <row r="376">
          <cell r="A376">
            <v>645</v>
          </cell>
          <cell r="B376" t="str">
            <v>DENNIS YARMOUTH</v>
          </cell>
          <cell r="C376">
            <v>134</v>
          </cell>
          <cell r="D376">
            <v>134.86440914586828</v>
          </cell>
          <cell r="E376">
            <v>0</v>
          </cell>
          <cell r="F376">
            <v>0</v>
          </cell>
          <cell r="G376">
            <v>0</v>
          </cell>
          <cell r="H376">
            <v>0</v>
          </cell>
          <cell r="I376">
            <v>0</v>
          </cell>
          <cell r="J376">
            <v>0</v>
          </cell>
          <cell r="K376">
            <v>0</v>
          </cell>
          <cell r="L376">
            <v>0</v>
          </cell>
          <cell r="M376">
            <v>0</v>
          </cell>
          <cell r="N376">
            <v>0</v>
          </cell>
          <cell r="R376">
            <v>0.86440914586827944</v>
          </cell>
          <cell r="S376">
            <v>0.64508145214050572</v>
          </cell>
          <cell r="V376">
            <v>2292786</v>
          </cell>
          <cell r="W376">
            <v>2630656</v>
          </cell>
          <cell r="X376">
            <v>0</v>
          </cell>
          <cell r="Y376">
            <v>0</v>
          </cell>
          <cell r="Z376">
            <v>0</v>
          </cell>
          <cell r="AA376">
            <v>0</v>
          </cell>
          <cell r="AB376">
            <v>0</v>
          </cell>
          <cell r="AC376">
            <v>0</v>
          </cell>
          <cell r="AD376">
            <v>0</v>
          </cell>
          <cell r="AE376">
            <v>0</v>
          </cell>
          <cell r="AG376">
            <v>0</v>
          </cell>
          <cell r="AK376">
            <v>337870</v>
          </cell>
          <cell r="AL376">
            <v>14.736220475875195</v>
          </cell>
          <cell r="AM376">
            <v>14.091139023734689</v>
          </cell>
          <cell r="AO376">
            <v>252839.18617613753</v>
          </cell>
          <cell r="AP376">
            <v>536527.84364893136</v>
          </cell>
          <cell r="AQ376">
            <v>0</v>
          </cell>
          <cell r="AR376">
            <v>0</v>
          </cell>
          <cell r="AS376">
            <v>0</v>
          </cell>
          <cell r="AT376">
            <v>0</v>
          </cell>
          <cell r="AU376">
            <v>0</v>
          </cell>
          <cell r="AV376">
            <v>0</v>
          </cell>
          <cell r="AW376">
            <v>0</v>
          </cell>
          <cell r="AX376">
            <v>0</v>
          </cell>
          <cell r="AZ376">
            <v>0</v>
          </cell>
          <cell r="BD376">
            <v>283688.65747279383</v>
          </cell>
          <cell r="BE376">
            <v>112.20122235133493</v>
          </cell>
          <cell r="BH376">
            <v>2039946.8138238625</v>
          </cell>
          <cell r="BI376">
            <v>2094128.1563510685</v>
          </cell>
          <cell r="BJ376">
            <v>0</v>
          </cell>
          <cell r="BK376">
            <v>0</v>
          </cell>
          <cell r="BL376">
            <v>0</v>
          </cell>
          <cell r="BM376">
            <v>0</v>
          </cell>
          <cell r="BN376">
            <v>0</v>
          </cell>
          <cell r="BO376">
            <v>0</v>
          </cell>
          <cell r="BP376">
            <v>0</v>
          </cell>
          <cell r="BQ376">
            <v>0</v>
          </cell>
          <cell r="BR376">
            <v>0</v>
          </cell>
          <cell r="BS376">
            <v>0</v>
          </cell>
          <cell r="BT376">
            <v>0</v>
          </cell>
          <cell r="BU376">
            <v>0</v>
          </cell>
          <cell r="BW376">
            <v>54181.342527206056</v>
          </cell>
          <cell r="BX376">
            <v>2.656017409867828</v>
          </cell>
          <cell r="BZ376">
            <v>-645</v>
          </cell>
        </row>
        <row r="377">
          <cell r="A377">
            <v>650</v>
          </cell>
          <cell r="B377" t="str">
            <v>DIGHTON REHOBOTH</v>
          </cell>
          <cell r="C377">
            <v>4</v>
          </cell>
          <cell r="D377">
            <v>4.1190307500736925</v>
          </cell>
          <cell r="E377">
            <v>0</v>
          </cell>
          <cell r="F377">
            <v>0</v>
          </cell>
          <cell r="G377">
            <v>0</v>
          </cell>
          <cell r="H377">
            <v>0</v>
          </cell>
          <cell r="I377">
            <v>0</v>
          </cell>
          <cell r="J377">
            <v>0</v>
          </cell>
          <cell r="K377">
            <v>0</v>
          </cell>
          <cell r="L377">
            <v>0</v>
          </cell>
          <cell r="M377">
            <v>0</v>
          </cell>
          <cell r="N377">
            <v>0</v>
          </cell>
          <cell r="R377">
            <v>0.11903075007369246</v>
          </cell>
          <cell r="S377">
            <v>2.9757687518423115</v>
          </cell>
          <cell r="V377">
            <v>72469</v>
          </cell>
          <cell r="W377">
            <v>66483</v>
          </cell>
          <cell r="X377">
            <v>0</v>
          </cell>
          <cell r="Y377">
            <v>0</v>
          </cell>
          <cell r="Z377">
            <v>0</v>
          </cell>
          <cell r="AA377">
            <v>0</v>
          </cell>
          <cell r="AB377">
            <v>0</v>
          </cell>
          <cell r="AC377">
            <v>0</v>
          </cell>
          <cell r="AD377">
            <v>0</v>
          </cell>
          <cell r="AE377">
            <v>0</v>
          </cell>
          <cell r="AG377">
            <v>0</v>
          </cell>
          <cell r="AK377">
            <v>-5986</v>
          </cell>
          <cell r="AL377">
            <v>-8.2600836219624991</v>
          </cell>
          <cell r="AM377">
            <v>-11.235852373804811</v>
          </cell>
          <cell r="AO377">
            <v>6829.5922500849974</v>
          </cell>
          <cell r="AP377">
            <v>4476</v>
          </cell>
          <cell r="AQ377">
            <v>0</v>
          </cell>
          <cell r="AR377">
            <v>0</v>
          </cell>
          <cell r="AS377">
            <v>0</v>
          </cell>
          <cell r="AT377">
            <v>0</v>
          </cell>
          <cell r="AU377">
            <v>0</v>
          </cell>
          <cell r="AV377">
            <v>0</v>
          </cell>
          <cell r="AW377">
            <v>0</v>
          </cell>
          <cell r="AX377">
            <v>0</v>
          </cell>
          <cell r="AZ377">
            <v>0</v>
          </cell>
          <cell r="BD377">
            <v>-2353.5922500849974</v>
          </cell>
          <cell r="BE377">
            <v>-34.461680344909404</v>
          </cell>
          <cell r="BH377">
            <v>65639.407749915001</v>
          </cell>
          <cell r="BI377">
            <v>62007</v>
          </cell>
          <cell r="BJ377">
            <v>0</v>
          </cell>
          <cell r="BK377">
            <v>0</v>
          </cell>
          <cell r="BL377">
            <v>0</v>
          </cell>
          <cell r="BM377">
            <v>0</v>
          </cell>
          <cell r="BN377">
            <v>0</v>
          </cell>
          <cell r="BO377">
            <v>0</v>
          </cell>
          <cell r="BP377">
            <v>0</v>
          </cell>
          <cell r="BQ377">
            <v>0</v>
          </cell>
          <cell r="BR377">
            <v>0</v>
          </cell>
          <cell r="BS377">
            <v>0</v>
          </cell>
          <cell r="BT377">
            <v>0</v>
          </cell>
          <cell r="BU377">
            <v>0</v>
          </cell>
          <cell r="BW377">
            <v>-3632.4077499150007</v>
          </cell>
          <cell r="BX377">
            <v>-5.5338825782134009</v>
          </cell>
          <cell r="BZ377">
            <v>-650</v>
          </cell>
        </row>
        <row r="378">
          <cell r="A378">
            <v>655</v>
          </cell>
          <cell r="B378" t="str">
            <v>DOVER SHERBORN</v>
          </cell>
          <cell r="C378">
            <v>0</v>
          </cell>
          <cell r="D378">
            <v>0</v>
          </cell>
          <cell r="E378">
            <v>0</v>
          </cell>
          <cell r="F378">
            <v>0</v>
          </cell>
          <cell r="G378">
            <v>0</v>
          </cell>
          <cell r="H378">
            <v>0</v>
          </cell>
          <cell r="I378">
            <v>0</v>
          </cell>
          <cell r="J378">
            <v>0</v>
          </cell>
          <cell r="K378">
            <v>0</v>
          </cell>
          <cell r="L378">
            <v>0</v>
          </cell>
          <cell r="M378">
            <v>0</v>
          </cell>
          <cell r="N378">
            <v>0</v>
          </cell>
          <cell r="R378">
            <v>0</v>
          </cell>
          <cell r="S378" t="str">
            <v>--</v>
          </cell>
          <cell r="V378">
            <v>0</v>
          </cell>
          <cell r="W378">
            <v>0</v>
          </cell>
          <cell r="X378">
            <v>0</v>
          </cell>
          <cell r="Y378">
            <v>0</v>
          </cell>
          <cell r="Z378">
            <v>0</v>
          </cell>
          <cell r="AA378">
            <v>0</v>
          </cell>
          <cell r="AB378">
            <v>0</v>
          </cell>
          <cell r="AC378">
            <v>0</v>
          </cell>
          <cell r="AD378">
            <v>0</v>
          </cell>
          <cell r="AE378">
            <v>0</v>
          </cell>
          <cell r="AG378">
            <v>0</v>
          </cell>
          <cell r="AK378">
            <v>0</v>
          </cell>
          <cell r="AL378" t="str">
            <v>--</v>
          </cell>
          <cell r="AM378" t="str">
            <v>--</v>
          </cell>
          <cell r="AO378">
            <v>11122.119778393739</v>
          </cell>
          <cell r="AP378">
            <v>0</v>
          </cell>
          <cell r="AQ378">
            <v>0</v>
          </cell>
          <cell r="AR378">
            <v>0</v>
          </cell>
          <cell r="AS378">
            <v>0</v>
          </cell>
          <cell r="AT378">
            <v>0</v>
          </cell>
          <cell r="AU378">
            <v>0</v>
          </cell>
          <cell r="AV378">
            <v>0</v>
          </cell>
          <cell r="AW378">
            <v>0</v>
          </cell>
          <cell r="AX378">
            <v>0</v>
          </cell>
          <cell r="AZ378">
            <v>0</v>
          </cell>
          <cell r="BD378">
            <v>-11122.119778393739</v>
          </cell>
          <cell r="BE378">
            <v>-100</v>
          </cell>
          <cell r="BH378">
            <v>-11122.119778393739</v>
          </cell>
          <cell r="BI378">
            <v>0</v>
          </cell>
          <cell r="BJ378">
            <v>0</v>
          </cell>
          <cell r="BK378">
            <v>0</v>
          </cell>
          <cell r="BL378">
            <v>0</v>
          </cell>
          <cell r="BM378">
            <v>0</v>
          </cell>
          <cell r="BN378">
            <v>0</v>
          </cell>
          <cell r="BO378">
            <v>0</v>
          </cell>
          <cell r="BP378">
            <v>0</v>
          </cell>
          <cell r="BQ378">
            <v>0</v>
          </cell>
          <cell r="BR378">
            <v>0</v>
          </cell>
          <cell r="BS378">
            <v>0</v>
          </cell>
          <cell r="BT378">
            <v>0</v>
          </cell>
          <cell r="BU378">
            <v>0</v>
          </cell>
          <cell r="BW378">
            <v>11122.119778393739</v>
          </cell>
          <cell r="BX378">
            <v>-100</v>
          </cell>
          <cell r="BZ378">
            <v>-655</v>
          </cell>
        </row>
        <row r="379">
          <cell r="A379">
            <v>658</v>
          </cell>
          <cell r="B379" t="str">
            <v>DUDLEY CHARLTON</v>
          </cell>
          <cell r="C379">
            <v>17</v>
          </cell>
          <cell r="D379">
            <v>19.638599105812222</v>
          </cell>
          <cell r="E379">
            <v>0</v>
          </cell>
          <cell r="F379">
            <v>0</v>
          </cell>
          <cell r="G379">
            <v>0</v>
          </cell>
          <cell r="H379">
            <v>0</v>
          </cell>
          <cell r="I379">
            <v>0</v>
          </cell>
          <cell r="J379">
            <v>0</v>
          </cell>
          <cell r="K379">
            <v>0</v>
          </cell>
          <cell r="L379">
            <v>0</v>
          </cell>
          <cell r="M379">
            <v>0</v>
          </cell>
          <cell r="N379">
            <v>0</v>
          </cell>
          <cell r="R379">
            <v>2.6385991058122222</v>
          </cell>
          <cell r="S379">
            <v>15.521171210660123</v>
          </cell>
          <cell r="V379">
            <v>245078</v>
          </cell>
          <cell r="W379">
            <v>340266</v>
          </cell>
          <cell r="X379">
            <v>0</v>
          </cell>
          <cell r="Y379">
            <v>0</v>
          </cell>
          <cell r="Z379">
            <v>0</v>
          </cell>
          <cell r="AA379">
            <v>0</v>
          </cell>
          <cell r="AB379">
            <v>0</v>
          </cell>
          <cell r="AC379">
            <v>0</v>
          </cell>
          <cell r="AD379">
            <v>0</v>
          </cell>
          <cell r="AE379">
            <v>0</v>
          </cell>
          <cell r="AG379">
            <v>0</v>
          </cell>
          <cell r="AK379">
            <v>95188</v>
          </cell>
          <cell r="AL379">
            <v>38.839879548551878</v>
          </cell>
          <cell r="AM379">
            <v>23.318708337891756</v>
          </cell>
          <cell r="AO379">
            <v>81061.104339418234</v>
          </cell>
          <cell r="AP379">
            <v>130430.82842325605</v>
          </cell>
          <cell r="AQ379">
            <v>0</v>
          </cell>
          <cell r="AR379">
            <v>0</v>
          </cell>
          <cell r="AS379">
            <v>0</v>
          </cell>
          <cell r="AT379">
            <v>0</v>
          </cell>
          <cell r="AU379">
            <v>0</v>
          </cell>
          <cell r="AV379">
            <v>0</v>
          </cell>
          <cell r="AW379">
            <v>0</v>
          </cell>
          <cell r="AX379">
            <v>0</v>
          </cell>
          <cell r="AZ379">
            <v>0</v>
          </cell>
          <cell r="BD379">
            <v>49369.72408383782</v>
          </cell>
          <cell r="BE379">
            <v>60.904331968039081</v>
          </cell>
          <cell r="BH379">
            <v>164016.89566058177</v>
          </cell>
          <cell r="BI379">
            <v>209835.17157674395</v>
          </cell>
          <cell r="BJ379">
            <v>0</v>
          </cell>
          <cell r="BK379">
            <v>0</v>
          </cell>
          <cell r="BL379">
            <v>0</v>
          </cell>
          <cell r="BM379">
            <v>0</v>
          </cell>
          <cell r="BN379">
            <v>0</v>
          </cell>
          <cell r="BO379">
            <v>0</v>
          </cell>
          <cell r="BP379">
            <v>0</v>
          </cell>
          <cell r="BQ379">
            <v>0</v>
          </cell>
          <cell r="BR379">
            <v>0</v>
          </cell>
          <cell r="BS379">
            <v>0</v>
          </cell>
          <cell r="BT379">
            <v>0</v>
          </cell>
          <cell r="BU379">
            <v>0</v>
          </cell>
          <cell r="BW379">
            <v>45818.27591616218</v>
          </cell>
          <cell r="BX379">
            <v>27.935095181278747</v>
          </cell>
          <cell r="BZ379">
            <v>-658</v>
          </cell>
        </row>
        <row r="380">
          <cell r="A380">
            <v>660</v>
          </cell>
          <cell r="B380" t="str">
            <v>NAUSET</v>
          </cell>
          <cell r="C380">
            <v>92</v>
          </cell>
          <cell r="D380">
            <v>92.690193853427871</v>
          </cell>
          <cell r="E380">
            <v>0</v>
          </cell>
          <cell r="F380">
            <v>0</v>
          </cell>
          <cell r="G380">
            <v>0</v>
          </cell>
          <cell r="H380">
            <v>0</v>
          </cell>
          <cell r="I380">
            <v>0</v>
          </cell>
          <cell r="J380">
            <v>0</v>
          </cell>
          <cell r="K380">
            <v>0</v>
          </cell>
          <cell r="L380">
            <v>0</v>
          </cell>
          <cell r="M380">
            <v>0</v>
          </cell>
          <cell r="N380">
            <v>0</v>
          </cell>
          <cell r="R380">
            <v>0.69019385342787132</v>
          </cell>
          <cell r="S380">
            <v>0.75021071024767849</v>
          </cell>
          <cell r="V380">
            <v>2091682</v>
          </cell>
          <cell r="W380">
            <v>2356120</v>
          </cell>
          <cell r="X380">
            <v>0</v>
          </cell>
          <cell r="Y380">
            <v>0</v>
          </cell>
          <cell r="Z380">
            <v>0</v>
          </cell>
          <cell r="AA380">
            <v>0</v>
          </cell>
          <cell r="AB380">
            <v>0</v>
          </cell>
          <cell r="AC380">
            <v>0</v>
          </cell>
          <cell r="AD380">
            <v>0</v>
          </cell>
          <cell r="AE380">
            <v>0</v>
          </cell>
          <cell r="AG380">
            <v>0</v>
          </cell>
          <cell r="AK380">
            <v>264438</v>
          </cell>
          <cell r="AL380">
            <v>12.642361506194533</v>
          </cell>
          <cell r="AM380">
            <v>11.892150795946854</v>
          </cell>
          <cell r="AO380">
            <v>850483.7045175042</v>
          </cell>
          <cell r="AP380">
            <v>673334.50726062828</v>
          </cell>
          <cell r="AQ380">
            <v>0</v>
          </cell>
          <cell r="AR380">
            <v>0</v>
          </cell>
          <cell r="AS380">
            <v>0</v>
          </cell>
          <cell r="AT380">
            <v>0</v>
          </cell>
          <cell r="AU380">
            <v>0</v>
          </cell>
          <cell r="AV380">
            <v>0</v>
          </cell>
          <cell r="AW380">
            <v>0</v>
          </cell>
          <cell r="AX380">
            <v>0</v>
          </cell>
          <cell r="AZ380">
            <v>0</v>
          </cell>
          <cell r="BD380">
            <v>-177149.19725687592</v>
          </cell>
          <cell r="BE380">
            <v>-20.829228863047533</v>
          </cell>
          <cell r="BH380">
            <v>1241198.2954824958</v>
          </cell>
          <cell r="BI380">
            <v>1682785.4927393717</v>
          </cell>
          <cell r="BJ380">
            <v>0</v>
          </cell>
          <cell r="BK380">
            <v>0</v>
          </cell>
          <cell r="BL380">
            <v>0</v>
          </cell>
          <cell r="BM380">
            <v>0</v>
          </cell>
          <cell r="BN380">
            <v>0</v>
          </cell>
          <cell r="BO380">
            <v>0</v>
          </cell>
          <cell r="BP380">
            <v>0</v>
          </cell>
          <cell r="BQ380">
            <v>0</v>
          </cell>
          <cell r="BR380">
            <v>0</v>
          </cell>
          <cell r="BS380">
            <v>0</v>
          </cell>
          <cell r="BT380">
            <v>0</v>
          </cell>
          <cell r="BU380">
            <v>0</v>
          </cell>
          <cell r="BW380">
            <v>441587.19725687592</v>
          </cell>
          <cell r="BX380">
            <v>35.577489822866369</v>
          </cell>
          <cell r="BZ380">
            <v>-660</v>
          </cell>
        </row>
        <row r="381">
          <cell r="A381">
            <v>662</v>
          </cell>
          <cell r="B381" t="str">
            <v>FARMINGTON RIVER</v>
          </cell>
          <cell r="C381">
            <v>0</v>
          </cell>
          <cell r="D381">
            <v>0</v>
          </cell>
          <cell r="E381">
            <v>0</v>
          </cell>
          <cell r="F381">
            <v>0</v>
          </cell>
          <cell r="G381">
            <v>0</v>
          </cell>
          <cell r="H381">
            <v>0</v>
          </cell>
          <cell r="I381">
            <v>0</v>
          </cell>
          <cell r="J381">
            <v>0</v>
          </cell>
          <cell r="K381">
            <v>0</v>
          </cell>
          <cell r="L381">
            <v>0</v>
          </cell>
          <cell r="M381">
            <v>0</v>
          </cell>
          <cell r="N381">
            <v>0</v>
          </cell>
          <cell r="R381">
            <v>0</v>
          </cell>
          <cell r="S381" t="str">
            <v>--</v>
          </cell>
          <cell r="V381">
            <v>0</v>
          </cell>
          <cell r="W381">
            <v>0</v>
          </cell>
          <cell r="X381">
            <v>0</v>
          </cell>
          <cell r="Y381">
            <v>0</v>
          </cell>
          <cell r="Z381">
            <v>0</v>
          </cell>
          <cell r="AA381">
            <v>0</v>
          </cell>
          <cell r="AB381">
            <v>0</v>
          </cell>
          <cell r="AC381">
            <v>0</v>
          </cell>
          <cell r="AD381">
            <v>0</v>
          </cell>
          <cell r="AE381">
            <v>0</v>
          </cell>
          <cell r="AG381">
            <v>0</v>
          </cell>
          <cell r="AK381">
            <v>0</v>
          </cell>
          <cell r="AL381" t="str">
            <v>--</v>
          </cell>
          <cell r="AM381" t="str">
            <v>--</v>
          </cell>
          <cell r="AO381">
            <v>0</v>
          </cell>
          <cell r="AP381">
            <v>0</v>
          </cell>
          <cell r="AQ381">
            <v>0</v>
          </cell>
          <cell r="AR381">
            <v>0</v>
          </cell>
          <cell r="AS381">
            <v>0</v>
          </cell>
          <cell r="AT381">
            <v>0</v>
          </cell>
          <cell r="AU381">
            <v>0</v>
          </cell>
          <cell r="AV381">
            <v>0</v>
          </cell>
          <cell r="AW381">
            <v>0</v>
          </cell>
          <cell r="AX381">
            <v>0</v>
          </cell>
          <cell r="AZ381">
            <v>0</v>
          </cell>
          <cell r="BD381">
            <v>0</v>
          </cell>
          <cell r="BE381" t="str">
            <v>--</v>
          </cell>
          <cell r="BH381">
            <v>0</v>
          </cell>
          <cell r="BI381">
            <v>0</v>
          </cell>
          <cell r="BJ381">
            <v>0</v>
          </cell>
          <cell r="BK381">
            <v>0</v>
          </cell>
          <cell r="BL381">
            <v>0</v>
          </cell>
          <cell r="BM381">
            <v>0</v>
          </cell>
          <cell r="BN381">
            <v>0</v>
          </cell>
          <cell r="BO381">
            <v>0</v>
          </cell>
          <cell r="BP381">
            <v>0</v>
          </cell>
          <cell r="BQ381">
            <v>0</v>
          </cell>
          <cell r="BR381">
            <v>0</v>
          </cell>
          <cell r="BS381">
            <v>0</v>
          </cell>
          <cell r="BT381">
            <v>0</v>
          </cell>
          <cell r="BU381">
            <v>0</v>
          </cell>
          <cell r="BW381">
            <v>0</v>
          </cell>
          <cell r="BX381" t="str">
            <v>--</v>
          </cell>
          <cell r="BZ381">
            <v>-662</v>
          </cell>
        </row>
        <row r="382">
          <cell r="A382">
            <v>665</v>
          </cell>
          <cell r="B382" t="str">
            <v>FREETOWN LAKEVILLE</v>
          </cell>
          <cell r="C382">
            <v>17</v>
          </cell>
          <cell r="D382">
            <v>17.880885659492975</v>
          </cell>
          <cell r="E382">
            <v>0</v>
          </cell>
          <cell r="F382">
            <v>0</v>
          </cell>
          <cell r="G382">
            <v>0</v>
          </cell>
          <cell r="H382">
            <v>0</v>
          </cell>
          <cell r="I382">
            <v>0</v>
          </cell>
          <cell r="J382">
            <v>0</v>
          </cell>
          <cell r="K382">
            <v>0</v>
          </cell>
          <cell r="L382">
            <v>0</v>
          </cell>
          <cell r="M382">
            <v>0</v>
          </cell>
          <cell r="N382">
            <v>0</v>
          </cell>
          <cell r="R382">
            <v>0.88088565949297504</v>
          </cell>
          <cell r="S382">
            <v>5.1816803499586728</v>
          </cell>
          <cell r="V382">
            <v>270278</v>
          </cell>
          <cell r="W382">
            <v>316975</v>
          </cell>
          <cell r="X382">
            <v>0</v>
          </cell>
          <cell r="Y382">
            <v>0</v>
          </cell>
          <cell r="Z382">
            <v>0</v>
          </cell>
          <cell r="AA382">
            <v>0</v>
          </cell>
          <cell r="AB382">
            <v>0</v>
          </cell>
          <cell r="AC382">
            <v>0</v>
          </cell>
          <cell r="AD382">
            <v>0</v>
          </cell>
          <cell r="AE382">
            <v>0</v>
          </cell>
          <cell r="AG382">
            <v>0</v>
          </cell>
          <cell r="AK382">
            <v>46697</v>
          </cell>
          <cell r="AL382">
            <v>17.27739586647823</v>
          </cell>
          <cell r="AM382">
            <v>12.095715516519558</v>
          </cell>
          <cell r="AO382">
            <v>89931.215705289011</v>
          </cell>
          <cell r="AP382">
            <v>92471.062017682605</v>
          </cell>
          <cell r="AQ382">
            <v>0</v>
          </cell>
          <cell r="AR382">
            <v>0</v>
          </cell>
          <cell r="AS382">
            <v>0</v>
          </cell>
          <cell r="AT382">
            <v>0</v>
          </cell>
          <cell r="AU382">
            <v>0</v>
          </cell>
          <cell r="AV382">
            <v>0</v>
          </cell>
          <cell r="AW382">
            <v>0</v>
          </cell>
          <cell r="AX382">
            <v>0</v>
          </cell>
          <cell r="AZ382">
            <v>0</v>
          </cell>
          <cell r="BD382">
            <v>2539.8463123935944</v>
          </cell>
          <cell r="BE382">
            <v>2.8242099169623724</v>
          </cell>
          <cell r="BH382">
            <v>180346.78429471099</v>
          </cell>
          <cell r="BI382">
            <v>224503.93798231741</v>
          </cell>
          <cell r="BJ382">
            <v>0</v>
          </cell>
          <cell r="BK382">
            <v>0</v>
          </cell>
          <cell r="BL382">
            <v>0</v>
          </cell>
          <cell r="BM382">
            <v>0</v>
          </cell>
          <cell r="BN382">
            <v>0</v>
          </cell>
          <cell r="BO382">
            <v>0</v>
          </cell>
          <cell r="BP382">
            <v>0</v>
          </cell>
          <cell r="BQ382">
            <v>0</v>
          </cell>
          <cell r="BR382">
            <v>0</v>
          </cell>
          <cell r="BS382">
            <v>0</v>
          </cell>
          <cell r="BT382">
            <v>0</v>
          </cell>
          <cell r="BU382">
            <v>0</v>
          </cell>
          <cell r="BW382">
            <v>44157.15368760642</v>
          </cell>
          <cell r="BX382">
            <v>24.484580559777356</v>
          </cell>
          <cell r="BZ382">
            <v>-665</v>
          </cell>
        </row>
        <row r="383">
          <cell r="A383">
            <v>670</v>
          </cell>
          <cell r="B383" t="str">
            <v>FRONTIER</v>
          </cell>
          <cell r="C383">
            <v>40</v>
          </cell>
          <cell r="D383">
            <v>40.368692646074805</v>
          </cell>
          <cell r="E383">
            <v>0</v>
          </cell>
          <cell r="F383">
            <v>0</v>
          </cell>
          <cell r="G383">
            <v>0</v>
          </cell>
          <cell r="H383">
            <v>0</v>
          </cell>
          <cell r="I383">
            <v>0</v>
          </cell>
          <cell r="J383">
            <v>0</v>
          </cell>
          <cell r="K383">
            <v>0</v>
          </cell>
          <cell r="L383">
            <v>0</v>
          </cell>
          <cell r="M383">
            <v>0</v>
          </cell>
          <cell r="N383">
            <v>0</v>
          </cell>
          <cell r="R383">
            <v>0.36869264607480545</v>
          </cell>
          <cell r="S383">
            <v>0.92173161518700475</v>
          </cell>
          <cell r="V383">
            <v>851812</v>
          </cell>
          <cell r="W383">
            <v>899196</v>
          </cell>
          <cell r="X383">
            <v>0</v>
          </cell>
          <cell r="Y383">
            <v>0</v>
          </cell>
          <cell r="Z383">
            <v>0</v>
          </cell>
          <cell r="AA383">
            <v>0</v>
          </cell>
          <cell r="AB383">
            <v>0</v>
          </cell>
          <cell r="AC383">
            <v>0</v>
          </cell>
          <cell r="AD383">
            <v>0</v>
          </cell>
          <cell r="AE383">
            <v>0</v>
          </cell>
          <cell r="AG383">
            <v>0</v>
          </cell>
          <cell r="AK383">
            <v>47384</v>
          </cell>
          <cell r="AL383">
            <v>5.562729804229094</v>
          </cell>
          <cell r="AM383">
            <v>4.6409981890420893</v>
          </cell>
          <cell r="AO383">
            <v>40845.209128876028</v>
          </cell>
          <cell r="AP383">
            <v>86820.983864556139</v>
          </cell>
          <cell r="AQ383">
            <v>0</v>
          </cell>
          <cell r="AR383">
            <v>0</v>
          </cell>
          <cell r="AS383">
            <v>0</v>
          </cell>
          <cell r="AT383">
            <v>0</v>
          </cell>
          <cell r="AU383">
            <v>0</v>
          </cell>
          <cell r="AV383">
            <v>0</v>
          </cell>
          <cell r="AW383">
            <v>0</v>
          </cell>
          <cell r="AX383">
            <v>0</v>
          </cell>
          <cell r="AZ383">
            <v>0</v>
          </cell>
          <cell r="BD383">
            <v>45975.774735680112</v>
          </cell>
          <cell r="BE383">
            <v>112.56099727783489</v>
          </cell>
          <cell r="BH383">
            <v>810966.79087112402</v>
          </cell>
          <cell r="BI383">
            <v>812375.01613544382</v>
          </cell>
          <cell r="BJ383">
            <v>0</v>
          </cell>
          <cell r="BK383">
            <v>0</v>
          </cell>
          <cell r="BL383">
            <v>0</v>
          </cell>
          <cell r="BM383">
            <v>0</v>
          </cell>
          <cell r="BN383">
            <v>0</v>
          </cell>
          <cell r="BO383">
            <v>0</v>
          </cell>
          <cell r="BP383">
            <v>0</v>
          </cell>
          <cell r="BQ383">
            <v>0</v>
          </cell>
          <cell r="BR383">
            <v>0</v>
          </cell>
          <cell r="BS383">
            <v>0</v>
          </cell>
          <cell r="BT383">
            <v>0</v>
          </cell>
          <cell r="BU383">
            <v>0</v>
          </cell>
          <cell r="BW383">
            <v>1408.2252643198008</v>
          </cell>
          <cell r="BX383">
            <v>0.17364771038368421</v>
          </cell>
          <cell r="BZ383">
            <v>-670</v>
          </cell>
        </row>
        <row r="384">
          <cell r="A384">
            <v>672</v>
          </cell>
          <cell r="B384" t="str">
            <v>GATEWAY</v>
          </cell>
          <cell r="C384">
            <v>5</v>
          </cell>
          <cell r="D384">
            <v>5.0318093458887718</v>
          </cell>
          <cell r="E384">
            <v>0</v>
          </cell>
          <cell r="F384">
            <v>0</v>
          </cell>
          <cell r="G384">
            <v>0</v>
          </cell>
          <cell r="H384">
            <v>0</v>
          </cell>
          <cell r="I384">
            <v>0</v>
          </cell>
          <cell r="J384">
            <v>0</v>
          </cell>
          <cell r="K384">
            <v>0</v>
          </cell>
          <cell r="L384">
            <v>0</v>
          </cell>
          <cell r="M384">
            <v>0</v>
          </cell>
          <cell r="N384">
            <v>0</v>
          </cell>
          <cell r="R384">
            <v>3.1809345888771823E-2</v>
          </cell>
          <cell r="S384">
            <v>0.63618691777542757</v>
          </cell>
          <cell r="V384">
            <v>94185</v>
          </cell>
          <cell r="W384">
            <v>100831</v>
          </cell>
          <cell r="X384">
            <v>0</v>
          </cell>
          <cell r="Y384">
            <v>0</v>
          </cell>
          <cell r="Z384">
            <v>0</v>
          </cell>
          <cell r="AA384">
            <v>0</v>
          </cell>
          <cell r="AB384">
            <v>0</v>
          </cell>
          <cell r="AC384">
            <v>0</v>
          </cell>
          <cell r="AD384">
            <v>0</v>
          </cell>
          <cell r="AE384">
            <v>0</v>
          </cell>
          <cell r="AG384">
            <v>0</v>
          </cell>
          <cell r="AK384">
            <v>6646</v>
          </cell>
          <cell r="AL384">
            <v>7.0563253171948892</v>
          </cell>
          <cell r="AM384">
            <v>6.4201383994194616</v>
          </cell>
          <cell r="AO384">
            <v>36276.195120645905</v>
          </cell>
          <cell r="AP384">
            <v>11336</v>
          </cell>
          <cell r="AQ384">
            <v>0</v>
          </cell>
          <cell r="AR384">
            <v>0</v>
          </cell>
          <cell r="AS384">
            <v>0</v>
          </cell>
          <cell r="AT384">
            <v>0</v>
          </cell>
          <cell r="AU384">
            <v>0</v>
          </cell>
          <cell r="AV384">
            <v>0</v>
          </cell>
          <cell r="AW384">
            <v>0</v>
          </cell>
          <cell r="AX384">
            <v>0</v>
          </cell>
          <cell r="AZ384">
            <v>0</v>
          </cell>
          <cell r="BD384">
            <v>-24940.195120645905</v>
          </cell>
          <cell r="BE384">
            <v>-68.750857243161278</v>
          </cell>
          <cell r="BH384">
            <v>57908.804879354095</v>
          </cell>
          <cell r="BI384">
            <v>89495</v>
          </cell>
          <cell r="BJ384">
            <v>0</v>
          </cell>
          <cell r="BK384">
            <v>0</v>
          </cell>
          <cell r="BL384">
            <v>0</v>
          </cell>
          <cell r="BM384">
            <v>0</v>
          </cell>
          <cell r="BN384">
            <v>0</v>
          </cell>
          <cell r="BO384">
            <v>0</v>
          </cell>
          <cell r="BP384">
            <v>0</v>
          </cell>
          <cell r="BQ384">
            <v>0</v>
          </cell>
          <cell r="BR384">
            <v>0</v>
          </cell>
          <cell r="BS384">
            <v>0</v>
          </cell>
          <cell r="BT384">
            <v>0</v>
          </cell>
          <cell r="BU384">
            <v>0</v>
          </cell>
          <cell r="BW384">
            <v>31586.195120645905</v>
          </cell>
          <cell r="BX384">
            <v>54.54471938499141</v>
          </cell>
          <cell r="BZ384">
            <v>-672</v>
          </cell>
        </row>
        <row r="385">
          <cell r="A385">
            <v>673</v>
          </cell>
          <cell r="B385" t="str">
            <v>GROTON DUNSTABLE</v>
          </cell>
          <cell r="C385">
            <v>42</v>
          </cell>
          <cell r="D385">
            <v>43.541527555849903</v>
          </cell>
          <cell r="E385">
            <v>0</v>
          </cell>
          <cell r="F385">
            <v>0</v>
          </cell>
          <cell r="G385">
            <v>0</v>
          </cell>
          <cell r="H385">
            <v>0</v>
          </cell>
          <cell r="I385">
            <v>0</v>
          </cell>
          <cell r="J385">
            <v>0</v>
          </cell>
          <cell r="K385">
            <v>0</v>
          </cell>
          <cell r="L385">
            <v>0</v>
          </cell>
          <cell r="M385">
            <v>0</v>
          </cell>
          <cell r="N385">
            <v>0</v>
          </cell>
          <cell r="R385">
            <v>1.5415275558499033</v>
          </cell>
          <cell r="S385">
            <v>3.6703037044045317</v>
          </cell>
          <cell r="V385">
            <v>772487</v>
          </cell>
          <cell r="W385">
            <v>853981</v>
          </cell>
          <cell r="X385">
            <v>0</v>
          </cell>
          <cell r="Y385">
            <v>0</v>
          </cell>
          <cell r="Z385">
            <v>0</v>
          </cell>
          <cell r="AA385">
            <v>0</v>
          </cell>
          <cell r="AB385">
            <v>0</v>
          </cell>
          <cell r="AC385">
            <v>0</v>
          </cell>
          <cell r="AD385">
            <v>0</v>
          </cell>
          <cell r="AE385">
            <v>0</v>
          </cell>
          <cell r="AG385">
            <v>0</v>
          </cell>
          <cell r="AK385">
            <v>81494</v>
          </cell>
          <cell r="AL385">
            <v>10.549562646361688</v>
          </cell>
          <cell r="AM385">
            <v>6.8792589419571559</v>
          </cell>
          <cell r="AO385">
            <v>107503</v>
          </cell>
          <cell r="AP385">
            <v>159953.02212275332</v>
          </cell>
          <cell r="AQ385">
            <v>0</v>
          </cell>
          <cell r="AR385">
            <v>0</v>
          </cell>
          <cell r="AS385">
            <v>0</v>
          </cell>
          <cell r="AT385">
            <v>0</v>
          </cell>
          <cell r="AU385">
            <v>0</v>
          </cell>
          <cell r="AV385">
            <v>0</v>
          </cell>
          <cell r="AW385">
            <v>0</v>
          </cell>
          <cell r="AX385">
            <v>0</v>
          </cell>
          <cell r="AZ385">
            <v>0</v>
          </cell>
          <cell r="BD385">
            <v>52450.022122753318</v>
          </cell>
          <cell r="BE385">
            <v>48.789356690281508</v>
          </cell>
          <cell r="BH385">
            <v>664984</v>
          </cell>
          <cell r="BI385">
            <v>694027.97787724668</v>
          </cell>
          <cell r="BJ385">
            <v>0</v>
          </cell>
          <cell r="BK385">
            <v>0</v>
          </cell>
          <cell r="BL385">
            <v>0</v>
          </cell>
          <cell r="BM385">
            <v>0</v>
          </cell>
          <cell r="BN385">
            <v>0</v>
          </cell>
          <cell r="BO385">
            <v>0</v>
          </cell>
          <cell r="BP385">
            <v>0</v>
          </cell>
          <cell r="BQ385">
            <v>0</v>
          </cell>
          <cell r="BR385">
            <v>0</v>
          </cell>
          <cell r="BS385">
            <v>0</v>
          </cell>
          <cell r="BT385">
            <v>0</v>
          </cell>
          <cell r="BU385">
            <v>0</v>
          </cell>
          <cell r="BW385">
            <v>29043.977877246682</v>
          </cell>
          <cell r="BX385">
            <v>4.367620555870011</v>
          </cell>
          <cell r="BZ385">
            <v>-673</v>
          </cell>
        </row>
        <row r="386">
          <cell r="A386">
            <v>674</v>
          </cell>
          <cell r="B386" t="str">
            <v>GILL MONTAGUE</v>
          </cell>
          <cell r="C386">
            <v>77</v>
          </cell>
          <cell r="D386">
            <v>77.777314428690659</v>
          </cell>
          <cell r="E386">
            <v>0</v>
          </cell>
          <cell r="F386">
            <v>0</v>
          </cell>
          <cell r="G386">
            <v>0</v>
          </cell>
          <cell r="H386">
            <v>0</v>
          </cell>
          <cell r="I386">
            <v>0</v>
          </cell>
          <cell r="J386">
            <v>0</v>
          </cell>
          <cell r="K386">
            <v>0</v>
          </cell>
          <cell r="L386">
            <v>0</v>
          </cell>
          <cell r="M386">
            <v>0</v>
          </cell>
          <cell r="N386">
            <v>0</v>
          </cell>
          <cell r="R386">
            <v>0.77731442869065859</v>
          </cell>
          <cell r="S386">
            <v>1.0094992580398143</v>
          </cell>
          <cell r="V386">
            <v>1533175</v>
          </cell>
          <cell r="W386">
            <v>1659190</v>
          </cell>
          <cell r="X386">
            <v>0</v>
          </cell>
          <cell r="Y386">
            <v>0</v>
          </cell>
          <cell r="Z386">
            <v>0</v>
          </cell>
          <cell r="AA386">
            <v>0</v>
          </cell>
          <cell r="AB386">
            <v>0</v>
          </cell>
          <cell r="AC386">
            <v>0</v>
          </cell>
          <cell r="AD386">
            <v>0</v>
          </cell>
          <cell r="AE386">
            <v>0</v>
          </cell>
          <cell r="AG386">
            <v>0</v>
          </cell>
          <cell r="AK386">
            <v>126015</v>
          </cell>
          <cell r="AL386">
            <v>8.2192182888450418</v>
          </cell>
          <cell r="AM386">
            <v>7.2097190308052275</v>
          </cell>
          <cell r="AO386">
            <v>550648.84858575428</v>
          </cell>
          <cell r="AP386">
            <v>433816.63473070611</v>
          </cell>
          <cell r="AQ386">
            <v>0</v>
          </cell>
          <cell r="AR386">
            <v>0</v>
          </cell>
          <cell r="AS386">
            <v>0</v>
          </cell>
          <cell r="AT386">
            <v>0</v>
          </cell>
          <cell r="AU386">
            <v>0</v>
          </cell>
          <cell r="AV386">
            <v>0</v>
          </cell>
          <cell r="AW386">
            <v>0</v>
          </cell>
          <cell r="AX386">
            <v>0</v>
          </cell>
          <cell r="AZ386">
            <v>0</v>
          </cell>
          <cell r="BD386">
            <v>-116832.21385504818</v>
          </cell>
          <cell r="BE386">
            <v>-21.217190257477402</v>
          </cell>
          <cell r="BH386">
            <v>982526.15141424572</v>
          </cell>
          <cell r="BI386">
            <v>1225373.365269294</v>
          </cell>
          <cell r="BJ386">
            <v>0</v>
          </cell>
          <cell r="BK386">
            <v>0</v>
          </cell>
          <cell r="BL386">
            <v>0</v>
          </cell>
          <cell r="BM386">
            <v>0</v>
          </cell>
          <cell r="BN386">
            <v>0</v>
          </cell>
          <cell r="BO386">
            <v>0</v>
          </cell>
          <cell r="BP386">
            <v>0</v>
          </cell>
          <cell r="BQ386">
            <v>0</v>
          </cell>
          <cell r="BR386">
            <v>0</v>
          </cell>
          <cell r="BS386">
            <v>0</v>
          </cell>
          <cell r="BT386">
            <v>0</v>
          </cell>
          <cell r="BU386">
            <v>0</v>
          </cell>
          <cell r="BW386">
            <v>242847.21385504829</v>
          </cell>
          <cell r="BX386">
            <v>24.716615787324802</v>
          </cell>
          <cell r="BZ386">
            <v>-674</v>
          </cell>
        </row>
        <row r="387">
          <cell r="A387">
            <v>675</v>
          </cell>
          <cell r="B387" t="str">
            <v>HAMILTON WENHAM</v>
          </cell>
          <cell r="C387">
            <v>0</v>
          </cell>
          <cell r="D387">
            <v>0</v>
          </cell>
          <cell r="E387">
            <v>0</v>
          </cell>
          <cell r="F387">
            <v>0</v>
          </cell>
          <cell r="G387">
            <v>0</v>
          </cell>
          <cell r="H387">
            <v>0</v>
          </cell>
          <cell r="I387">
            <v>0</v>
          </cell>
          <cell r="J387">
            <v>0</v>
          </cell>
          <cell r="K387">
            <v>0</v>
          </cell>
          <cell r="L387">
            <v>0</v>
          </cell>
          <cell r="M387">
            <v>0</v>
          </cell>
          <cell r="N387">
            <v>0</v>
          </cell>
          <cell r="R387">
            <v>0</v>
          </cell>
          <cell r="S387" t="str">
            <v>--</v>
          </cell>
          <cell r="V387">
            <v>0</v>
          </cell>
          <cell r="W387">
            <v>0</v>
          </cell>
          <cell r="X387">
            <v>0</v>
          </cell>
          <cell r="Y387">
            <v>0</v>
          </cell>
          <cell r="Z387">
            <v>0</v>
          </cell>
          <cell r="AA387">
            <v>0</v>
          </cell>
          <cell r="AB387">
            <v>0</v>
          </cell>
          <cell r="AC387">
            <v>0</v>
          </cell>
          <cell r="AD387">
            <v>0</v>
          </cell>
          <cell r="AE387">
            <v>0</v>
          </cell>
          <cell r="AG387">
            <v>0</v>
          </cell>
          <cell r="AK387">
            <v>0</v>
          </cell>
          <cell r="AL387" t="str">
            <v>--</v>
          </cell>
          <cell r="AM387" t="str">
            <v>--</v>
          </cell>
          <cell r="AO387">
            <v>0</v>
          </cell>
          <cell r="AP387">
            <v>0</v>
          </cell>
          <cell r="AQ387">
            <v>0</v>
          </cell>
          <cell r="AR387">
            <v>0</v>
          </cell>
          <cell r="AS387">
            <v>0</v>
          </cell>
          <cell r="AT387">
            <v>0</v>
          </cell>
          <cell r="AU387">
            <v>0</v>
          </cell>
          <cell r="AV387">
            <v>0</v>
          </cell>
          <cell r="AW387">
            <v>0</v>
          </cell>
          <cell r="AX387">
            <v>0</v>
          </cell>
          <cell r="AZ387">
            <v>0</v>
          </cell>
          <cell r="BD387">
            <v>0</v>
          </cell>
          <cell r="BE387" t="str">
            <v>--</v>
          </cell>
          <cell r="BH387">
            <v>0</v>
          </cell>
          <cell r="BI387">
            <v>0</v>
          </cell>
          <cell r="BJ387">
            <v>0</v>
          </cell>
          <cell r="BK387">
            <v>0</v>
          </cell>
          <cell r="BL387">
            <v>0</v>
          </cell>
          <cell r="BM387">
            <v>0</v>
          </cell>
          <cell r="BN387">
            <v>0</v>
          </cell>
          <cell r="BO387">
            <v>0</v>
          </cell>
          <cell r="BP387">
            <v>0</v>
          </cell>
          <cell r="BQ387">
            <v>0</v>
          </cell>
          <cell r="BR387">
            <v>0</v>
          </cell>
          <cell r="BS387">
            <v>0</v>
          </cell>
          <cell r="BT387">
            <v>0</v>
          </cell>
          <cell r="BU387">
            <v>0</v>
          </cell>
          <cell r="BW387">
            <v>0</v>
          </cell>
          <cell r="BX387" t="str">
            <v>--</v>
          </cell>
          <cell r="BZ387">
            <v>-675</v>
          </cell>
        </row>
        <row r="388">
          <cell r="A388">
            <v>680</v>
          </cell>
          <cell r="B388" t="str">
            <v>HAMPDEN WILBRAHAM</v>
          </cell>
          <cell r="C388">
            <v>19</v>
          </cell>
          <cell r="D388">
            <v>19.583021757832817</v>
          </cell>
          <cell r="E388">
            <v>0</v>
          </cell>
          <cell r="F388">
            <v>0</v>
          </cell>
          <cell r="G388">
            <v>0</v>
          </cell>
          <cell r="H388">
            <v>0</v>
          </cell>
          <cell r="I388">
            <v>0</v>
          </cell>
          <cell r="J388">
            <v>0</v>
          </cell>
          <cell r="K388">
            <v>0</v>
          </cell>
          <cell r="L388">
            <v>0</v>
          </cell>
          <cell r="M388">
            <v>0</v>
          </cell>
          <cell r="N388">
            <v>0</v>
          </cell>
          <cell r="R388">
            <v>0.5830217578328174</v>
          </cell>
          <cell r="S388">
            <v>3.0685355675411419</v>
          </cell>
          <cell r="V388">
            <v>324151</v>
          </cell>
          <cell r="W388">
            <v>341064</v>
          </cell>
          <cell r="X388">
            <v>0</v>
          </cell>
          <cell r="Y388">
            <v>0</v>
          </cell>
          <cell r="Z388">
            <v>0</v>
          </cell>
          <cell r="AA388">
            <v>0</v>
          </cell>
          <cell r="AB388">
            <v>0</v>
          </cell>
          <cell r="AC388">
            <v>0</v>
          </cell>
          <cell r="AD388">
            <v>0</v>
          </cell>
          <cell r="AE388">
            <v>0</v>
          </cell>
          <cell r="AG388">
            <v>0</v>
          </cell>
          <cell r="AK388">
            <v>16913</v>
          </cell>
          <cell r="AL388">
            <v>5.2176300551286303</v>
          </cell>
          <cell r="AM388">
            <v>2.1490944875874884</v>
          </cell>
          <cell r="AO388">
            <v>167558.90063201371</v>
          </cell>
          <cell r="AP388">
            <v>94402.428619362909</v>
          </cell>
          <cell r="AQ388">
            <v>0</v>
          </cell>
          <cell r="AR388">
            <v>0</v>
          </cell>
          <cell r="AS388">
            <v>0</v>
          </cell>
          <cell r="AT388">
            <v>0</v>
          </cell>
          <cell r="AU388">
            <v>0</v>
          </cell>
          <cell r="AV388">
            <v>0</v>
          </cell>
          <cell r="AW388">
            <v>0</v>
          </cell>
          <cell r="AX388">
            <v>0</v>
          </cell>
          <cell r="AZ388">
            <v>0</v>
          </cell>
          <cell r="BD388">
            <v>-73156.472012650804</v>
          </cell>
          <cell r="BE388">
            <v>-43.660152780134418</v>
          </cell>
          <cell r="BH388">
            <v>156592.09936798629</v>
          </cell>
          <cell r="BI388">
            <v>246661.57138063709</v>
          </cell>
          <cell r="BJ388">
            <v>0</v>
          </cell>
          <cell r="BK388">
            <v>0</v>
          </cell>
          <cell r="BL388">
            <v>0</v>
          </cell>
          <cell r="BM388">
            <v>0</v>
          </cell>
          <cell r="BN388">
            <v>0</v>
          </cell>
          <cell r="BO388">
            <v>0</v>
          </cell>
          <cell r="BP388">
            <v>0</v>
          </cell>
          <cell r="BQ388">
            <v>0</v>
          </cell>
          <cell r="BR388">
            <v>0</v>
          </cell>
          <cell r="BS388">
            <v>0</v>
          </cell>
          <cell r="BT388">
            <v>0</v>
          </cell>
          <cell r="BU388">
            <v>0</v>
          </cell>
          <cell r="BW388">
            <v>90069.472012650804</v>
          </cell>
          <cell r="BX388">
            <v>57.518528952722271</v>
          </cell>
          <cell r="BZ388">
            <v>-680</v>
          </cell>
        </row>
        <row r="389">
          <cell r="A389">
            <v>683</v>
          </cell>
          <cell r="B389" t="str">
            <v>HAMPSHIRE</v>
          </cell>
          <cell r="C389">
            <v>23</v>
          </cell>
          <cell r="D389">
            <v>23.280239764706657</v>
          </cell>
          <cell r="E389">
            <v>0</v>
          </cell>
          <cell r="F389">
            <v>0</v>
          </cell>
          <cell r="G389">
            <v>0</v>
          </cell>
          <cell r="H389">
            <v>0</v>
          </cell>
          <cell r="I389">
            <v>0</v>
          </cell>
          <cell r="J389">
            <v>0</v>
          </cell>
          <cell r="K389">
            <v>0</v>
          </cell>
          <cell r="L389">
            <v>0</v>
          </cell>
          <cell r="M389">
            <v>0</v>
          </cell>
          <cell r="N389">
            <v>0</v>
          </cell>
          <cell r="R389">
            <v>0.28023976470665701</v>
          </cell>
          <cell r="S389">
            <v>1.2184337595941619</v>
          </cell>
          <cell r="V389">
            <v>484507</v>
          </cell>
          <cell r="W389">
            <v>549064</v>
          </cell>
          <cell r="X389">
            <v>0</v>
          </cell>
          <cell r="Y389">
            <v>0</v>
          </cell>
          <cell r="Z389">
            <v>0</v>
          </cell>
          <cell r="AA389">
            <v>0</v>
          </cell>
          <cell r="AB389">
            <v>0</v>
          </cell>
          <cell r="AC389">
            <v>0</v>
          </cell>
          <cell r="AD389">
            <v>0</v>
          </cell>
          <cell r="AE389">
            <v>0</v>
          </cell>
          <cell r="AG389">
            <v>0</v>
          </cell>
          <cell r="AK389">
            <v>64557</v>
          </cell>
          <cell r="AL389">
            <v>13.32426569688363</v>
          </cell>
          <cell r="AM389">
            <v>12.105831937289469</v>
          </cell>
          <cell r="AO389">
            <v>162967.39104782717</v>
          </cell>
          <cell r="AP389">
            <v>156756.54018771378</v>
          </cell>
          <cell r="AQ389">
            <v>0</v>
          </cell>
          <cell r="AR389">
            <v>0</v>
          </cell>
          <cell r="AS389">
            <v>0</v>
          </cell>
          <cell r="AT389">
            <v>0</v>
          </cell>
          <cell r="AU389">
            <v>0</v>
          </cell>
          <cell r="AV389">
            <v>0</v>
          </cell>
          <cell r="AW389">
            <v>0</v>
          </cell>
          <cell r="AX389">
            <v>0</v>
          </cell>
          <cell r="AZ389">
            <v>0</v>
          </cell>
          <cell r="BD389">
            <v>-6210.8508601133944</v>
          </cell>
          <cell r="BE389">
            <v>-3.8111003803764976</v>
          </cell>
          <cell r="BH389">
            <v>321539.6089521728</v>
          </cell>
          <cell r="BI389">
            <v>392307.45981228619</v>
          </cell>
          <cell r="BJ389">
            <v>0</v>
          </cell>
          <cell r="BK389">
            <v>0</v>
          </cell>
          <cell r="BL389">
            <v>0</v>
          </cell>
          <cell r="BM389">
            <v>0</v>
          </cell>
          <cell r="BN389">
            <v>0</v>
          </cell>
          <cell r="BO389">
            <v>0</v>
          </cell>
          <cell r="BP389">
            <v>0</v>
          </cell>
          <cell r="BQ389">
            <v>0</v>
          </cell>
          <cell r="BR389">
            <v>0</v>
          </cell>
          <cell r="BS389">
            <v>0</v>
          </cell>
          <cell r="BT389">
            <v>0</v>
          </cell>
          <cell r="BU389">
            <v>0</v>
          </cell>
          <cell r="BW389">
            <v>70767.850860113394</v>
          </cell>
          <cell r="BX389">
            <v>22.009061680061848</v>
          </cell>
          <cell r="BZ389">
            <v>-683</v>
          </cell>
        </row>
        <row r="390">
          <cell r="A390">
            <v>685</v>
          </cell>
          <cell r="B390" t="str">
            <v>HAWLEMONT</v>
          </cell>
          <cell r="C390">
            <v>0</v>
          </cell>
          <cell r="D390">
            <v>0</v>
          </cell>
          <cell r="E390">
            <v>0</v>
          </cell>
          <cell r="F390">
            <v>0</v>
          </cell>
          <cell r="G390">
            <v>0</v>
          </cell>
          <cell r="H390">
            <v>0</v>
          </cell>
          <cell r="I390">
            <v>0</v>
          </cell>
          <cell r="J390">
            <v>0</v>
          </cell>
          <cell r="K390">
            <v>0</v>
          </cell>
          <cell r="L390">
            <v>0</v>
          </cell>
          <cell r="M390">
            <v>0</v>
          </cell>
          <cell r="N390">
            <v>0</v>
          </cell>
          <cell r="R390">
            <v>0</v>
          </cell>
          <cell r="S390" t="str">
            <v>--</v>
          </cell>
          <cell r="V390">
            <v>0</v>
          </cell>
          <cell r="W390">
            <v>0</v>
          </cell>
          <cell r="X390">
            <v>0</v>
          </cell>
          <cell r="Y390">
            <v>0</v>
          </cell>
          <cell r="Z390">
            <v>0</v>
          </cell>
          <cell r="AA390">
            <v>0</v>
          </cell>
          <cell r="AB390">
            <v>0</v>
          </cell>
          <cell r="AC390">
            <v>0</v>
          </cell>
          <cell r="AD390">
            <v>0</v>
          </cell>
          <cell r="AE390">
            <v>0</v>
          </cell>
          <cell r="AG390">
            <v>0</v>
          </cell>
          <cell r="AK390">
            <v>0</v>
          </cell>
          <cell r="AL390" t="str">
            <v>--</v>
          </cell>
          <cell r="AM390" t="str">
            <v>--</v>
          </cell>
          <cell r="AO390">
            <v>0</v>
          </cell>
          <cell r="AP390">
            <v>0</v>
          </cell>
          <cell r="AQ390">
            <v>0</v>
          </cell>
          <cell r="AR390">
            <v>0</v>
          </cell>
          <cell r="AS390">
            <v>0</v>
          </cell>
          <cell r="AT390">
            <v>0</v>
          </cell>
          <cell r="AU390">
            <v>0</v>
          </cell>
          <cell r="AV390">
            <v>0</v>
          </cell>
          <cell r="AW390">
            <v>0</v>
          </cell>
          <cell r="AX390">
            <v>0</v>
          </cell>
          <cell r="AZ390">
            <v>0</v>
          </cell>
          <cell r="BD390">
            <v>0</v>
          </cell>
          <cell r="BE390" t="str">
            <v>--</v>
          </cell>
          <cell r="BH390">
            <v>0</v>
          </cell>
          <cell r="BI390">
            <v>0</v>
          </cell>
          <cell r="BJ390">
            <v>0</v>
          </cell>
          <cell r="BK390">
            <v>0</v>
          </cell>
          <cell r="BL390">
            <v>0</v>
          </cell>
          <cell r="BM390">
            <v>0</v>
          </cell>
          <cell r="BN390">
            <v>0</v>
          </cell>
          <cell r="BO390">
            <v>0</v>
          </cell>
          <cell r="BP390">
            <v>0</v>
          </cell>
          <cell r="BQ390">
            <v>0</v>
          </cell>
          <cell r="BR390">
            <v>0</v>
          </cell>
          <cell r="BS390">
            <v>0</v>
          </cell>
          <cell r="BT390">
            <v>0</v>
          </cell>
          <cell r="BU390">
            <v>0</v>
          </cell>
          <cell r="BW390">
            <v>0</v>
          </cell>
          <cell r="BX390" t="str">
            <v>--</v>
          </cell>
          <cell r="BZ390">
            <v>-685</v>
          </cell>
        </row>
        <row r="391">
          <cell r="A391">
            <v>690</v>
          </cell>
          <cell r="B391" t="str">
            <v>KING PHILIP</v>
          </cell>
          <cell r="C391">
            <v>28</v>
          </cell>
          <cell r="D391">
            <v>28.8329814691864</v>
          </cell>
          <cell r="E391">
            <v>0</v>
          </cell>
          <cell r="F391">
            <v>0</v>
          </cell>
          <cell r="G391">
            <v>0</v>
          </cell>
          <cell r="H391">
            <v>0</v>
          </cell>
          <cell r="I391">
            <v>0</v>
          </cell>
          <cell r="J391">
            <v>0</v>
          </cell>
          <cell r="K391">
            <v>0</v>
          </cell>
          <cell r="L391">
            <v>0</v>
          </cell>
          <cell r="M391">
            <v>0</v>
          </cell>
          <cell r="N391">
            <v>0</v>
          </cell>
          <cell r="R391">
            <v>0.83298146918640015</v>
          </cell>
          <cell r="S391">
            <v>2.9749338185228513</v>
          </cell>
          <cell r="V391">
            <v>460723</v>
          </cell>
          <cell r="W391">
            <v>526882</v>
          </cell>
          <cell r="X391">
            <v>0</v>
          </cell>
          <cell r="Y391">
            <v>0</v>
          </cell>
          <cell r="Z391">
            <v>0</v>
          </cell>
          <cell r="AA391">
            <v>0</v>
          </cell>
          <cell r="AB391">
            <v>0</v>
          </cell>
          <cell r="AC391">
            <v>0</v>
          </cell>
          <cell r="AD391">
            <v>0</v>
          </cell>
          <cell r="AE391">
            <v>0</v>
          </cell>
          <cell r="AG391">
            <v>0</v>
          </cell>
          <cell r="AK391">
            <v>66159</v>
          </cell>
          <cell r="AL391">
            <v>14.359821411129904</v>
          </cell>
          <cell r="AM391">
            <v>11.384887592607052</v>
          </cell>
          <cell r="AO391">
            <v>218217.97535740369</v>
          </cell>
          <cell r="AP391">
            <v>164151.5802749494</v>
          </cell>
          <cell r="AQ391">
            <v>0</v>
          </cell>
          <cell r="AR391">
            <v>0</v>
          </cell>
          <cell r="AS391">
            <v>0</v>
          </cell>
          <cell r="AT391">
            <v>0</v>
          </cell>
          <cell r="AU391">
            <v>0</v>
          </cell>
          <cell r="AV391">
            <v>0</v>
          </cell>
          <cell r="AW391">
            <v>0</v>
          </cell>
          <cell r="AX391">
            <v>0</v>
          </cell>
          <cell r="AZ391">
            <v>0</v>
          </cell>
          <cell r="BD391">
            <v>-54066.395082454284</v>
          </cell>
          <cell r="BE391">
            <v>-24.776325137240775</v>
          </cell>
          <cell r="BH391">
            <v>242505.02464259631</v>
          </cell>
          <cell r="BI391">
            <v>362730.41972505057</v>
          </cell>
          <cell r="BJ391">
            <v>0</v>
          </cell>
          <cell r="BK391">
            <v>0</v>
          </cell>
          <cell r="BL391">
            <v>0</v>
          </cell>
          <cell r="BM391">
            <v>0</v>
          </cell>
          <cell r="BN391">
            <v>0</v>
          </cell>
          <cell r="BO391">
            <v>0</v>
          </cell>
          <cell r="BP391">
            <v>0</v>
          </cell>
          <cell r="BQ391">
            <v>0</v>
          </cell>
          <cell r="BR391">
            <v>0</v>
          </cell>
          <cell r="BS391">
            <v>0</v>
          </cell>
          <cell r="BT391">
            <v>0</v>
          </cell>
          <cell r="BU391">
            <v>0</v>
          </cell>
          <cell r="BW391">
            <v>120225.39508245426</v>
          </cell>
          <cell r="BX391">
            <v>49.576455275366918</v>
          </cell>
          <cell r="BZ391">
            <v>-690</v>
          </cell>
        </row>
        <row r="392">
          <cell r="A392">
            <v>695</v>
          </cell>
          <cell r="B392" t="str">
            <v>LINCOLN SUDBURY</v>
          </cell>
          <cell r="C392">
            <v>2</v>
          </cell>
          <cell r="D392">
            <v>2.0373056994818652</v>
          </cell>
          <cell r="E392">
            <v>0</v>
          </cell>
          <cell r="F392">
            <v>0</v>
          </cell>
          <cell r="G392">
            <v>0</v>
          </cell>
          <cell r="H392">
            <v>0</v>
          </cell>
          <cell r="I392">
            <v>0</v>
          </cell>
          <cell r="J392">
            <v>0</v>
          </cell>
          <cell r="K392">
            <v>0</v>
          </cell>
          <cell r="L392">
            <v>0</v>
          </cell>
          <cell r="M392">
            <v>0</v>
          </cell>
          <cell r="N392">
            <v>0</v>
          </cell>
          <cell r="R392">
            <v>3.730569948186524E-2</v>
          </cell>
          <cell r="S392">
            <v>1.865284974093262</v>
          </cell>
          <cell r="V392">
            <v>38643</v>
          </cell>
          <cell r="W392">
            <v>41564</v>
          </cell>
          <cell r="X392">
            <v>0</v>
          </cell>
          <cell r="Y392">
            <v>0</v>
          </cell>
          <cell r="Z392">
            <v>0</v>
          </cell>
          <cell r="AA392">
            <v>0</v>
          </cell>
          <cell r="AB392">
            <v>0</v>
          </cell>
          <cell r="AC392">
            <v>0</v>
          </cell>
          <cell r="AD392">
            <v>0</v>
          </cell>
          <cell r="AE392">
            <v>0</v>
          </cell>
          <cell r="AG392">
            <v>0</v>
          </cell>
          <cell r="AK392">
            <v>2921</v>
          </cell>
          <cell r="AL392">
            <v>7.5589369355381297</v>
          </cell>
          <cell r="AM392">
            <v>5.6936519614448677</v>
          </cell>
          <cell r="AO392">
            <v>5387.9090234439782</v>
          </cell>
          <cell r="AP392">
            <v>4797</v>
          </cell>
          <cell r="AQ392">
            <v>0</v>
          </cell>
          <cell r="AR392">
            <v>0</v>
          </cell>
          <cell r="AS392">
            <v>0</v>
          </cell>
          <cell r="AT392">
            <v>0</v>
          </cell>
          <cell r="AU392">
            <v>0</v>
          </cell>
          <cell r="AV392">
            <v>0</v>
          </cell>
          <cell r="AW392">
            <v>0</v>
          </cell>
          <cell r="AX392">
            <v>0</v>
          </cell>
          <cell r="AZ392">
            <v>0</v>
          </cell>
          <cell r="BD392">
            <v>-590.90902344397819</v>
          </cell>
          <cell r="BE392">
            <v>-10.967316279335881</v>
          </cell>
          <cell r="BH392">
            <v>33255.090976556021</v>
          </cell>
          <cell r="BI392">
            <v>36767</v>
          </cell>
          <cell r="BJ392">
            <v>0</v>
          </cell>
          <cell r="BK392">
            <v>0</v>
          </cell>
          <cell r="BL392">
            <v>0</v>
          </cell>
          <cell r="BM392">
            <v>0</v>
          </cell>
          <cell r="BN392">
            <v>0</v>
          </cell>
          <cell r="BO392">
            <v>0</v>
          </cell>
          <cell r="BP392">
            <v>0</v>
          </cell>
          <cell r="BQ392">
            <v>0</v>
          </cell>
          <cell r="BR392">
            <v>0</v>
          </cell>
          <cell r="BS392">
            <v>0</v>
          </cell>
          <cell r="BT392">
            <v>0</v>
          </cell>
          <cell r="BU392">
            <v>0</v>
          </cell>
          <cell r="BW392">
            <v>3511.9090234439791</v>
          </cell>
          <cell r="BX392">
            <v>10.560515458880527</v>
          </cell>
          <cell r="BZ392">
            <v>-695</v>
          </cell>
        </row>
        <row r="393">
          <cell r="A393">
            <v>698</v>
          </cell>
          <cell r="B393" t="str">
            <v>MANCHESTER ESSEX</v>
          </cell>
          <cell r="C393">
            <v>0</v>
          </cell>
          <cell r="D393">
            <v>0</v>
          </cell>
          <cell r="E393">
            <v>0</v>
          </cell>
          <cell r="F393">
            <v>0</v>
          </cell>
          <cell r="G393">
            <v>0</v>
          </cell>
          <cell r="H393">
            <v>0</v>
          </cell>
          <cell r="I393">
            <v>0</v>
          </cell>
          <cell r="J393">
            <v>0</v>
          </cell>
          <cell r="K393">
            <v>0</v>
          </cell>
          <cell r="L393">
            <v>0</v>
          </cell>
          <cell r="M393">
            <v>0</v>
          </cell>
          <cell r="N393">
            <v>0</v>
          </cell>
          <cell r="R393">
            <v>0</v>
          </cell>
          <cell r="S393" t="str">
            <v>--</v>
          </cell>
          <cell r="V393">
            <v>0</v>
          </cell>
          <cell r="W393">
            <v>0</v>
          </cell>
          <cell r="X393">
            <v>0</v>
          </cell>
          <cell r="Y393">
            <v>0</v>
          </cell>
          <cell r="Z393">
            <v>0</v>
          </cell>
          <cell r="AA393">
            <v>0</v>
          </cell>
          <cell r="AB393">
            <v>0</v>
          </cell>
          <cell r="AC393">
            <v>0</v>
          </cell>
          <cell r="AD393">
            <v>0</v>
          </cell>
          <cell r="AE393">
            <v>0</v>
          </cell>
          <cell r="AG393">
            <v>0</v>
          </cell>
          <cell r="AK393">
            <v>0</v>
          </cell>
          <cell r="AL393" t="str">
            <v>--</v>
          </cell>
          <cell r="AM393" t="str">
            <v>--</v>
          </cell>
          <cell r="AO393">
            <v>0</v>
          </cell>
          <cell r="AP393">
            <v>0</v>
          </cell>
          <cell r="AQ393">
            <v>0</v>
          </cell>
          <cell r="AR393">
            <v>0</v>
          </cell>
          <cell r="AS393">
            <v>0</v>
          </cell>
          <cell r="AT393">
            <v>0</v>
          </cell>
          <cell r="AU393">
            <v>0</v>
          </cell>
          <cell r="AV393">
            <v>0</v>
          </cell>
          <cell r="AW393">
            <v>0</v>
          </cell>
          <cell r="AX393">
            <v>0</v>
          </cell>
          <cell r="AZ393">
            <v>0</v>
          </cell>
          <cell r="BD393">
            <v>0</v>
          </cell>
          <cell r="BE393" t="str">
            <v>--</v>
          </cell>
          <cell r="BH393">
            <v>0</v>
          </cell>
          <cell r="BI393">
            <v>0</v>
          </cell>
          <cell r="BJ393">
            <v>0</v>
          </cell>
          <cell r="BK393">
            <v>0</v>
          </cell>
          <cell r="BL393">
            <v>0</v>
          </cell>
          <cell r="BM393">
            <v>0</v>
          </cell>
          <cell r="BN393">
            <v>0</v>
          </cell>
          <cell r="BO393">
            <v>0</v>
          </cell>
          <cell r="BP393">
            <v>0</v>
          </cell>
          <cell r="BQ393">
            <v>0</v>
          </cell>
          <cell r="BR393">
            <v>0</v>
          </cell>
          <cell r="BS393">
            <v>0</v>
          </cell>
          <cell r="BT393">
            <v>0</v>
          </cell>
          <cell r="BU393">
            <v>0</v>
          </cell>
          <cell r="BW393">
            <v>0</v>
          </cell>
          <cell r="BX393" t="str">
            <v>--</v>
          </cell>
          <cell r="BZ393">
            <v>-698</v>
          </cell>
        </row>
        <row r="394">
          <cell r="A394">
            <v>700</v>
          </cell>
          <cell r="B394" t="str">
            <v>MARTHAS VINEYARD</v>
          </cell>
          <cell r="C394">
            <v>33</v>
          </cell>
          <cell r="D394">
            <v>35.999999999999993</v>
          </cell>
          <cell r="E394">
            <v>0</v>
          </cell>
          <cell r="F394">
            <v>0</v>
          </cell>
          <cell r="G394">
            <v>0</v>
          </cell>
          <cell r="H394">
            <v>0</v>
          </cell>
          <cell r="I394">
            <v>0</v>
          </cell>
          <cell r="J394">
            <v>0</v>
          </cell>
          <cell r="K394">
            <v>0</v>
          </cell>
          <cell r="L394">
            <v>0</v>
          </cell>
          <cell r="M394">
            <v>0</v>
          </cell>
          <cell r="N394">
            <v>0</v>
          </cell>
          <cell r="R394">
            <v>2.9999999999999929</v>
          </cell>
          <cell r="S394">
            <v>9.0909090909090615</v>
          </cell>
          <cell r="V394">
            <v>899382</v>
          </cell>
          <cell r="W394">
            <v>1041948</v>
          </cell>
          <cell r="X394">
            <v>0</v>
          </cell>
          <cell r="Y394">
            <v>0</v>
          </cell>
          <cell r="Z394">
            <v>0</v>
          </cell>
          <cell r="AA394">
            <v>0</v>
          </cell>
          <cell r="AB394">
            <v>0</v>
          </cell>
          <cell r="AC394">
            <v>0</v>
          </cell>
          <cell r="AD394">
            <v>0</v>
          </cell>
          <cell r="AE394">
            <v>0</v>
          </cell>
          <cell r="AG394">
            <v>0</v>
          </cell>
          <cell r="AK394">
            <v>142566</v>
          </cell>
          <cell r="AL394">
            <v>15.851551398627063</v>
          </cell>
          <cell r="AM394">
            <v>6.7606423077180011</v>
          </cell>
          <cell r="AO394">
            <v>128309.64800157394</v>
          </cell>
          <cell r="AP394">
            <v>185923.03474066351</v>
          </cell>
          <cell r="AQ394">
            <v>0</v>
          </cell>
          <cell r="AR394">
            <v>0</v>
          </cell>
          <cell r="AS394">
            <v>0</v>
          </cell>
          <cell r="AT394">
            <v>0</v>
          </cell>
          <cell r="AU394">
            <v>0</v>
          </cell>
          <cell r="AV394">
            <v>0</v>
          </cell>
          <cell r="AW394">
            <v>0</v>
          </cell>
          <cell r="AX394">
            <v>0</v>
          </cell>
          <cell r="AZ394">
            <v>0</v>
          </cell>
          <cell r="BD394">
            <v>57613.386739089576</v>
          </cell>
          <cell r="BE394">
            <v>44.901835237193424</v>
          </cell>
          <cell r="BH394">
            <v>771072.35199842602</v>
          </cell>
          <cell r="BI394">
            <v>856024.96525933652</v>
          </cell>
          <cell r="BJ394">
            <v>0</v>
          </cell>
          <cell r="BK394">
            <v>0</v>
          </cell>
          <cell r="BL394">
            <v>0</v>
          </cell>
          <cell r="BM394">
            <v>0</v>
          </cell>
          <cell r="BN394">
            <v>0</v>
          </cell>
          <cell r="BO394">
            <v>0</v>
          </cell>
          <cell r="BP394">
            <v>0</v>
          </cell>
          <cell r="BQ394">
            <v>0</v>
          </cell>
          <cell r="BR394">
            <v>0</v>
          </cell>
          <cell r="BS394">
            <v>0</v>
          </cell>
          <cell r="BT394">
            <v>0</v>
          </cell>
          <cell r="BU394">
            <v>0</v>
          </cell>
          <cell r="BW394">
            <v>84952.613260910497</v>
          </cell>
          <cell r="BX394">
            <v>11.017463282237339</v>
          </cell>
          <cell r="BZ394">
            <v>-700</v>
          </cell>
        </row>
        <row r="395">
          <cell r="A395">
            <v>705</v>
          </cell>
          <cell r="B395" t="str">
            <v>MASCONOMET</v>
          </cell>
          <cell r="C395">
            <v>2</v>
          </cell>
          <cell r="D395">
            <v>2.1488020176544769</v>
          </cell>
          <cell r="E395">
            <v>0</v>
          </cell>
          <cell r="F395">
            <v>0</v>
          </cell>
          <cell r="G395">
            <v>0</v>
          </cell>
          <cell r="H395">
            <v>0</v>
          </cell>
          <cell r="I395">
            <v>0</v>
          </cell>
          <cell r="J395">
            <v>0</v>
          </cell>
          <cell r="K395">
            <v>0</v>
          </cell>
          <cell r="L395">
            <v>0</v>
          </cell>
          <cell r="M395">
            <v>0</v>
          </cell>
          <cell r="N395">
            <v>0</v>
          </cell>
          <cell r="R395">
            <v>0.14880201765447687</v>
          </cell>
          <cell r="S395">
            <v>7.4401008827238435</v>
          </cell>
          <cell r="V395">
            <v>37592</v>
          </cell>
          <cell r="W395">
            <v>41694</v>
          </cell>
          <cell r="X395">
            <v>0</v>
          </cell>
          <cell r="Y395">
            <v>0</v>
          </cell>
          <cell r="Z395">
            <v>0</v>
          </cell>
          <cell r="AA395">
            <v>0</v>
          </cell>
          <cell r="AB395">
            <v>0</v>
          </cell>
          <cell r="AC395">
            <v>0</v>
          </cell>
          <cell r="AD395">
            <v>0</v>
          </cell>
          <cell r="AE395">
            <v>0</v>
          </cell>
          <cell r="AG395">
            <v>0</v>
          </cell>
          <cell r="AK395">
            <v>4102</v>
          </cell>
          <cell r="AL395">
            <v>10.911896148116629</v>
          </cell>
          <cell r="AM395">
            <v>3.4717952653927853</v>
          </cell>
          <cell r="AO395">
            <v>21046.822850390341</v>
          </cell>
          <cell r="AP395">
            <v>5978</v>
          </cell>
          <cell r="AQ395">
            <v>0</v>
          </cell>
          <cell r="AR395">
            <v>0</v>
          </cell>
          <cell r="AS395">
            <v>0</v>
          </cell>
          <cell r="AT395">
            <v>0</v>
          </cell>
          <cell r="AU395">
            <v>0</v>
          </cell>
          <cell r="AV395">
            <v>0</v>
          </cell>
          <cell r="AW395">
            <v>0</v>
          </cell>
          <cell r="AX395">
            <v>0</v>
          </cell>
          <cell r="AZ395">
            <v>0</v>
          </cell>
          <cell r="BD395">
            <v>-15068.822850390341</v>
          </cell>
          <cell r="BE395">
            <v>-71.596663104478353</v>
          </cell>
          <cell r="BH395">
            <v>16545.177149609659</v>
          </cell>
          <cell r="BI395">
            <v>35716</v>
          </cell>
          <cell r="BJ395">
            <v>0</v>
          </cell>
          <cell r="BK395">
            <v>0</v>
          </cell>
          <cell r="BL395">
            <v>0</v>
          </cell>
          <cell r="BM395">
            <v>0</v>
          </cell>
          <cell r="BN395">
            <v>0</v>
          </cell>
          <cell r="BO395">
            <v>0</v>
          </cell>
          <cell r="BP395">
            <v>0</v>
          </cell>
          <cell r="BQ395">
            <v>0</v>
          </cell>
          <cell r="BR395">
            <v>0</v>
          </cell>
          <cell r="BS395">
            <v>0</v>
          </cell>
          <cell r="BT395">
            <v>0</v>
          </cell>
          <cell r="BU395">
            <v>0</v>
          </cell>
          <cell r="BW395">
            <v>19170.822850390341</v>
          </cell>
          <cell r="BX395">
            <v>115.86955326641895</v>
          </cell>
          <cell r="BZ395">
            <v>-705</v>
          </cell>
        </row>
        <row r="396">
          <cell r="A396">
            <v>710</v>
          </cell>
          <cell r="B396" t="str">
            <v>MENDON UPTON</v>
          </cell>
          <cell r="C396">
            <v>14</v>
          </cell>
          <cell r="D396">
            <v>14.596890773785542</v>
          </cell>
          <cell r="E396">
            <v>0</v>
          </cell>
          <cell r="F396">
            <v>0</v>
          </cell>
          <cell r="G396">
            <v>0</v>
          </cell>
          <cell r="H396">
            <v>0</v>
          </cell>
          <cell r="I396">
            <v>0</v>
          </cell>
          <cell r="J396">
            <v>0</v>
          </cell>
          <cell r="K396">
            <v>0</v>
          </cell>
          <cell r="L396">
            <v>0</v>
          </cell>
          <cell r="M396">
            <v>0</v>
          </cell>
          <cell r="N396">
            <v>0</v>
          </cell>
          <cell r="R396">
            <v>0.59689077378554245</v>
          </cell>
          <cell r="S396">
            <v>4.2635055270395794</v>
          </cell>
          <cell r="V396">
            <v>244707</v>
          </cell>
          <cell r="W396">
            <v>260411</v>
          </cell>
          <cell r="X396">
            <v>0</v>
          </cell>
          <cell r="Y396">
            <v>0</v>
          </cell>
          <cell r="Z396">
            <v>0</v>
          </cell>
          <cell r="AA396">
            <v>0</v>
          </cell>
          <cell r="AB396">
            <v>0</v>
          </cell>
          <cell r="AC396">
            <v>0</v>
          </cell>
          <cell r="AD396">
            <v>0</v>
          </cell>
          <cell r="AE396">
            <v>0</v>
          </cell>
          <cell r="AG396">
            <v>0</v>
          </cell>
          <cell r="AK396">
            <v>15704</v>
          </cell>
          <cell r="AL396">
            <v>6.4174706894367439</v>
          </cell>
          <cell r="AM396">
            <v>2.1539651623971645</v>
          </cell>
          <cell r="AO396">
            <v>67500.68989984825</v>
          </cell>
          <cell r="AP396">
            <v>51477.288779700786</v>
          </cell>
          <cell r="AQ396">
            <v>0</v>
          </cell>
          <cell r="AR396">
            <v>0</v>
          </cell>
          <cell r="AS396">
            <v>0</v>
          </cell>
          <cell r="AT396">
            <v>0</v>
          </cell>
          <cell r="AU396">
            <v>0</v>
          </cell>
          <cell r="AV396">
            <v>0</v>
          </cell>
          <cell r="AW396">
            <v>0</v>
          </cell>
          <cell r="AX396">
            <v>0</v>
          </cell>
          <cell r="AZ396">
            <v>0</v>
          </cell>
          <cell r="BD396">
            <v>-16023.401120147464</v>
          </cell>
          <cell r="BE396">
            <v>-23.73812940863511</v>
          </cell>
          <cell r="BH396">
            <v>177206.31010015175</v>
          </cell>
          <cell r="BI396">
            <v>208933.71122029921</v>
          </cell>
          <cell r="BJ396">
            <v>0</v>
          </cell>
          <cell r="BK396">
            <v>0</v>
          </cell>
          <cell r="BL396">
            <v>0</v>
          </cell>
          <cell r="BM396">
            <v>0</v>
          </cell>
          <cell r="BN396">
            <v>0</v>
          </cell>
          <cell r="BO396">
            <v>0</v>
          </cell>
          <cell r="BP396">
            <v>0</v>
          </cell>
          <cell r="BQ396">
            <v>0</v>
          </cell>
          <cell r="BR396">
            <v>0</v>
          </cell>
          <cell r="BS396">
            <v>0</v>
          </cell>
          <cell r="BT396">
            <v>0</v>
          </cell>
          <cell r="BU396">
            <v>0</v>
          </cell>
          <cell r="BW396">
            <v>31727.401120147464</v>
          </cell>
          <cell r="BX396">
            <v>17.904216335307744</v>
          </cell>
          <cell r="BZ396">
            <v>-710</v>
          </cell>
        </row>
        <row r="397">
          <cell r="A397">
            <v>712</v>
          </cell>
          <cell r="B397" t="str">
            <v>MONOMOY</v>
          </cell>
          <cell r="C397">
            <v>49</v>
          </cell>
          <cell r="D397">
            <v>49.284028368794324</v>
          </cell>
          <cell r="E397">
            <v>0</v>
          </cell>
          <cell r="F397">
            <v>0</v>
          </cell>
          <cell r="G397">
            <v>0</v>
          </cell>
          <cell r="H397">
            <v>0</v>
          </cell>
          <cell r="I397">
            <v>0</v>
          </cell>
          <cell r="J397">
            <v>0</v>
          </cell>
          <cell r="K397">
            <v>0</v>
          </cell>
          <cell r="L397">
            <v>0</v>
          </cell>
          <cell r="M397">
            <v>0</v>
          </cell>
          <cell r="N397">
            <v>0</v>
          </cell>
          <cell r="R397">
            <v>0.28402836879432414</v>
          </cell>
          <cell r="S397">
            <v>0.57964973223332272</v>
          </cell>
          <cell r="V397">
            <v>1019262</v>
          </cell>
          <cell r="W397">
            <v>1119483</v>
          </cell>
          <cell r="X397">
            <v>0</v>
          </cell>
          <cell r="Y397">
            <v>0</v>
          </cell>
          <cell r="Z397">
            <v>0</v>
          </cell>
          <cell r="AA397">
            <v>0</v>
          </cell>
          <cell r="AB397">
            <v>0</v>
          </cell>
          <cell r="AC397">
            <v>0</v>
          </cell>
          <cell r="AD397">
            <v>0</v>
          </cell>
          <cell r="AE397">
            <v>0</v>
          </cell>
          <cell r="AG397">
            <v>0</v>
          </cell>
          <cell r="AK397">
            <v>100221</v>
          </cell>
          <cell r="AL397">
            <v>9.8327024847389524</v>
          </cell>
          <cell r="AM397">
            <v>9.2530527525056296</v>
          </cell>
          <cell r="AO397">
            <v>45962</v>
          </cell>
          <cell r="AP397">
            <v>146183</v>
          </cell>
          <cell r="AQ397">
            <v>0</v>
          </cell>
          <cell r="AR397">
            <v>0</v>
          </cell>
          <cell r="AS397">
            <v>0</v>
          </cell>
          <cell r="AT397">
            <v>0</v>
          </cell>
          <cell r="AU397">
            <v>0</v>
          </cell>
          <cell r="AV397">
            <v>0</v>
          </cell>
          <cell r="AW397">
            <v>0</v>
          </cell>
          <cell r="AX397">
            <v>0</v>
          </cell>
          <cell r="AZ397">
            <v>0</v>
          </cell>
          <cell r="BD397">
            <v>100221</v>
          </cell>
          <cell r="BE397">
            <v>218.05186893520732</v>
          </cell>
          <cell r="BH397">
            <v>973300</v>
          </cell>
          <cell r="BI397">
            <v>973300</v>
          </cell>
          <cell r="BJ397">
            <v>0</v>
          </cell>
          <cell r="BK397">
            <v>0</v>
          </cell>
          <cell r="BL397">
            <v>0</v>
          </cell>
          <cell r="BM397">
            <v>0</v>
          </cell>
          <cell r="BN397">
            <v>0</v>
          </cell>
          <cell r="BO397">
            <v>0</v>
          </cell>
          <cell r="BP397">
            <v>0</v>
          </cell>
          <cell r="BQ397">
            <v>0</v>
          </cell>
          <cell r="BR397">
            <v>0</v>
          </cell>
          <cell r="BS397">
            <v>0</v>
          </cell>
          <cell r="BT397">
            <v>0</v>
          </cell>
          <cell r="BU397">
            <v>0</v>
          </cell>
          <cell r="BW397">
            <v>0</v>
          </cell>
          <cell r="BX397">
            <v>0</v>
          </cell>
          <cell r="BZ397">
            <v>-712</v>
          </cell>
        </row>
        <row r="398">
          <cell r="A398">
            <v>715</v>
          </cell>
          <cell r="B398" t="str">
            <v>MOUNT GREYLOCK</v>
          </cell>
          <cell r="C398">
            <v>8</v>
          </cell>
          <cell r="D398">
            <v>7.9344262295081975</v>
          </cell>
          <cell r="E398">
            <v>0</v>
          </cell>
          <cell r="F398">
            <v>0</v>
          </cell>
          <cell r="G398">
            <v>0</v>
          </cell>
          <cell r="H398">
            <v>0</v>
          </cell>
          <cell r="I398">
            <v>0</v>
          </cell>
          <cell r="J398">
            <v>0</v>
          </cell>
          <cell r="K398">
            <v>0</v>
          </cell>
          <cell r="L398">
            <v>0</v>
          </cell>
          <cell r="M398">
            <v>0</v>
          </cell>
          <cell r="N398">
            <v>0</v>
          </cell>
          <cell r="R398">
            <v>-6.5573770491802463E-2</v>
          </cell>
          <cell r="S398">
            <v>-0.81967213114753079</v>
          </cell>
          <cell r="V398">
            <v>168368</v>
          </cell>
          <cell r="W398">
            <v>171276</v>
          </cell>
          <cell r="X398">
            <v>0</v>
          </cell>
          <cell r="Y398">
            <v>0</v>
          </cell>
          <cell r="Z398">
            <v>0</v>
          </cell>
          <cell r="AA398">
            <v>0</v>
          </cell>
          <cell r="AB398">
            <v>0</v>
          </cell>
          <cell r="AC398">
            <v>0</v>
          </cell>
          <cell r="AD398">
            <v>0</v>
          </cell>
          <cell r="AE398">
            <v>0</v>
          </cell>
          <cell r="AG398">
            <v>0</v>
          </cell>
          <cell r="AK398">
            <v>2908</v>
          </cell>
          <cell r="AL398">
            <v>1.7271690582533417</v>
          </cell>
          <cell r="AM398">
            <v>2.5468411894008725</v>
          </cell>
          <cell r="AO398">
            <v>20202.868503693935</v>
          </cell>
          <cell r="AP398">
            <v>10348</v>
          </cell>
          <cell r="AQ398">
            <v>0</v>
          </cell>
          <cell r="AR398">
            <v>0</v>
          </cell>
          <cell r="AS398">
            <v>0</v>
          </cell>
          <cell r="AT398">
            <v>0</v>
          </cell>
          <cell r="AU398">
            <v>0</v>
          </cell>
          <cell r="AV398">
            <v>0</v>
          </cell>
          <cell r="AW398">
            <v>0</v>
          </cell>
          <cell r="AX398">
            <v>0</v>
          </cell>
          <cell r="AZ398">
            <v>0</v>
          </cell>
          <cell r="BD398">
            <v>-9854.8685036939351</v>
          </cell>
          <cell r="BE398">
            <v>-48.779550794443125</v>
          </cell>
          <cell r="BH398">
            <v>148165.13149630607</v>
          </cell>
          <cell r="BI398">
            <v>160928</v>
          </cell>
          <cell r="BJ398">
            <v>0</v>
          </cell>
          <cell r="BK398">
            <v>0</v>
          </cell>
          <cell r="BL398">
            <v>0</v>
          </cell>
          <cell r="BM398">
            <v>0</v>
          </cell>
          <cell r="BN398">
            <v>0</v>
          </cell>
          <cell r="BO398">
            <v>0</v>
          </cell>
          <cell r="BP398">
            <v>0</v>
          </cell>
          <cell r="BQ398">
            <v>0</v>
          </cell>
          <cell r="BR398">
            <v>0</v>
          </cell>
          <cell r="BS398">
            <v>0</v>
          </cell>
          <cell r="BT398">
            <v>0</v>
          </cell>
          <cell r="BU398">
            <v>0</v>
          </cell>
          <cell r="BW398">
            <v>12762.868503693928</v>
          </cell>
          <cell r="BX398">
            <v>8.6139487575807472</v>
          </cell>
          <cell r="BZ398">
            <v>-715</v>
          </cell>
        </row>
        <row r="399">
          <cell r="A399">
            <v>717</v>
          </cell>
          <cell r="B399" t="str">
            <v>MOHAWK TRAIL</v>
          </cell>
          <cell r="C399">
            <v>33</v>
          </cell>
          <cell r="D399">
            <v>33.284403669724774</v>
          </cell>
          <cell r="E399">
            <v>0</v>
          </cell>
          <cell r="F399">
            <v>0</v>
          </cell>
          <cell r="G399">
            <v>0</v>
          </cell>
          <cell r="H399">
            <v>0</v>
          </cell>
          <cell r="I399">
            <v>0</v>
          </cell>
          <cell r="J399">
            <v>0</v>
          </cell>
          <cell r="K399">
            <v>0</v>
          </cell>
          <cell r="L399">
            <v>0</v>
          </cell>
          <cell r="M399">
            <v>0</v>
          </cell>
          <cell r="N399">
            <v>0</v>
          </cell>
          <cell r="R399">
            <v>0.28440366972477449</v>
          </cell>
          <cell r="S399">
            <v>0.86182930219629306</v>
          </cell>
          <cell r="V399">
            <v>598821</v>
          </cell>
          <cell r="W399">
            <v>654222</v>
          </cell>
          <cell r="X399">
            <v>0</v>
          </cell>
          <cell r="Y399">
            <v>0</v>
          </cell>
          <cell r="Z399">
            <v>0</v>
          </cell>
          <cell r="AA399">
            <v>0</v>
          </cell>
          <cell r="AB399">
            <v>0</v>
          </cell>
          <cell r="AC399">
            <v>0</v>
          </cell>
          <cell r="AD399">
            <v>0</v>
          </cell>
          <cell r="AE399">
            <v>0</v>
          </cell>
          <cell r="AG399">
            <v>0</v>
          </cell>
          <cell r="AK399">
            <v>55401</v>
          </cell>
          <cell r="AL399">
            <v>9.2516795503163607</v>
          </cell>
          <cell r="AM399">
            <v>8.3898502481200676</v>
          </cell>
          <cell r="AO399">
            <v>30954</v>
          </cell>
          <cell r="AP399">
            <v>86355</v>
          </cell>
          <cell r="AQ399">
            <v>0</v>
          </cell>
          <cell r="AR399">
            <v>0</v>
          </cell>
          <cell r="AS399">
            <v>0</v>
          </cell>
          <cell r="AT399">
            <v>0</v>
          </cell>
          <cell r="AU399">
            <v>0</v>
          </cell>
          <cell r="AV399">
            <v>0</v>
          </cell>
          <cell r="AW399">
            <v>0</v>
          </cell>
          <cell r="AX399">
            <v>0</v>
          </cell>
          <cell r="AZ399">
            <v>0</v>
          </cell>
          <cell r="BD399">
            <v>55401</v>
          </cell>
          <cell r="BE399">
            <v>178.97848420236483</v>
          </cell>
          <cell r="BH399">
            <v>567867</v>
          </cell>
          <cell r="BI399">
            <v>567867</v>
          </cell>
          <cell r="BJ399">
            <v>0</v>
          </cell>
          <cell r="BK399">
            <v>0</v>
          </cell>
          <cell r="BL399">
            <v>0</v>
          </cell>
          <cell r="BM399">
            <v>0</v>
          </cell>
          <cell r="BN399">
            <v>0</v>
          </cell>
          <cell r="BO399">
            <v>0</v>
          </cell>
          <cell r="BP399">
            <v>0</v>
          </cell>
          <cell r="BQ399">
            <v>0</v>
          </cell>
          <cell r="BR399">
            <v>0</v>
          </cell>
          <cell r="BS399">
            <v>0</v>
          </cell>
          <cell r="BT399">
            <v>0</v>
          </cell>
          <cell r="BU399">
            <v>0</v>
          </cell>
          <cell r="BW399">
            <v>0</v>
          </cell>
          <cell r="BX399">
            <v>0</v>
          </cell>
          <cell r="BZ399">
            <v>-717</v>
          </cell>
        </row>
        <row r="400">
          <cell r="A400">
            <v>720</v>
          </cell>
          <cell r="B400" t="str">
            <v>NARRAGANSETT</v>
          </cell>
          <cell r="C400">
            <v>12</v>
          </cell>
          <cell r="D400">
            <v>13.343094004441156</v>
          </cell>
          <cell r="E400">
            <v>0</v>
          </cell>
          <cell r="F400">
            <v>0</v>
          </cell>
          <cell r="G400">
            <v>0</v>
          </cell>
          <cell r="H400">
            <v>0</v>
          </cell>
          <cell r="I400">
            <v>0</v>
          </cell>
          <cell r="J400">
            <v>0</v>
          </cell>
          <cell r="K400">
            <v>0</v>
          </cell>
          <cell r="L400">
            <v>0</v>
          </cell>
          <cell r="M400">
            <v>0</v>
          </cell>
          <cell r="N400">
            <v>0</v>
          </cell>
          <cell r="R400">
            <v>1.3430940044411557</v>
          </cell>
          <cell r="S400">
            <v>11.192450037009639</v>
          </cell>
          <cell r="V400">
            <v>187332</v>
          </cell>
          <cell r="W400">
            <v>224958</v>
          </cell>
          <cell r="X400">
            <v>0</v>
          </cell>
          <cell r="Y400">
            <v>0</v>
          </cell>
          <cell r="Z400">
            <v>0</v>
          </cell>
          <cell r="AA400">
            <v>0</v>
          </cell>
          <cell r="AB400">
            <v>0</v>
          </cell>
          <cell r="AC400">
            <v>0</v>
          </cell>
          <cell r="AD400">
            <v>0</v>
          </cell>
          <cell r="AE400">
            <v>0</v>
          </cell>
          <cell r="AG400">
            <v>0</v>
          </cell>
          <cell r="AK400">
            <v>37626</v>
          </cell>
          <cell r="AL400">
            <v>20.08519633591699</v>
          </cell>
          <cell r="AM400">
            <v>8.8927462989073511</v>
          </cell>
          <cell r="AO400">
            <v>65910.001832505644</v>
          </cell>
          <cell r="AP400">
            <v>75355.535697444517</v>
          </cell>
          <cell r="AQ400">
            <v>0</v>
          </cell>
          <cell r="AR400">
            <v>0</v>
          </cell>
          <cell r="AS400">
            <v>0</v>
          </cell>
          <cell r="AT400">
            <v>0</v>
          </cell>
          <cell r="AU400">
            <v>0</v>
          </cell>
          <cell r="AV400">
            <v>0</v>
          </cell>
          <cell r="AW400">
            <v>0</v>
          </cell>
          <cell r="AX400">
            <v>0</v>
          </cell>
          <cell r="AZ400">
            <v>0</v>
          </cell>
          <cell r="BD400">
            <v>9445.5338649388723</v>
          </cell>
          <cell r="BE400">
            <v>14.330956762742053</v>
          </cell>
          <cell r="BH400">
            <v>121421.99816749436</v>
          </cell>
          <cell r="BI400">
            <v>149602.46430255548</v>
          </cell>
          <cell r="BJ400">
            <v>0</v>
          </cell>
          <cell r="BK400">
            <v>0</v>
          </cell>
          <cell r="BL400">
            <v>0</v>
          </cell>
          <cell r="BM400">
            <v>0</v>
          </cell>
          <cell r="BN400">
            <v>0</v>
          </cell>
          <cell r="BO400">
            <v>0</v>
          </cell>
          <cell r="BP400">
            <v>0</v>
          </cell>
          <cell r="BQ400">
            <v>0</v>
          </cell>
          <cell r="BR400">
            <v>0</v>
          </cell>
          <cell r="BS400">
            <v>0</v>
          </cell>
          <cell r="BT400">
            <v>0</v>
          </cell>
          <cell r="BU400">
            <v>0</v>
          </cell>
          <cell r="BW400">
            <v>28180.466135061128</v>
          </cell>
          <cell r="BX400">
            <v>23.208699049893646</v>
          </cell>
          <cell r="BZ400">
            <v>-720</v>
          </cell>
        </row>
        <row r="401">
          <cell r="A401">
            <v>725</v>
          </cell>
          <cell r="B401" t="str">
            <v>NASHOBA</v>
          </cell>
          <cell r="C401">
            <v>34</v>
          </cell>
          <cell r="D401">
            <v>34.643052187383141</v>
          </cell>
          <cell r="E401">
            <v>0</v>
          </cell>
          <cell r="F401">
            <v>0</v>
          </cell>
          <cell r="G401">
            <v>0</v>
          </cell>
          <cell r="H401">
            <v>0</v>
          </cell>
          <cell r="I401">
            <v>0</v>
          </cell>
          <cell r="J401">
            <v>0</v>
          </cell>
          <cell r="K401">
            <v>0</v>
          </cell>
          <cell r="L401">
            <v>0</v>
          </cell>
          <cell r="M401">
            <v>0</v>
          </cell>
          <cell r="N401">
            <v>0</v>
          </cell>
          <cell r="R401">
            <v>0.64305218738314096</v>
          </cell>
          <cell r="S401">
            <v>1.8913299628915858</v>
          </cell>
          <cell r="V401">
            <v>518095</v>
          </cell>
          <cell r="W401">
            <v>576015</v>
          </cell>
          <cell r="X401">
            <v>0</v>
          </cell>
          <cell r="Y401">
            <v>0</v>
          </cell>
          <cell r="Z401">
            <v>0</v>
          </cell>
          <cell r="AA401">
            <v>0</v>
          </cell>
          <cell r="AB401">
            <v>0</v>
          </cell>
          <cell r="AC401">
            <v>0</v>
          </cell>
          <cell r="AD401">
            <v>0</v>
          </cell>
          <cell r="AE401">
            <v>0</v>
          </cell>
          <cell r="AG401">
            <v>0</v>
          </cell>
          <cell r="AK401">
            <v>57920</v>
          </cell>
          <cell r="AL401">
            <v>11.179416902305572</v>
          </cell>
          <cell r="AM401">
            <v>9.2880869394139864</v>
          </cell>
          <cell r="AO401">
            <v>68616.162104068644</v>
          </cell>
          <cell r="AP401">
            <v>98768.752098316734</v>
          </cell>
          <cell r="AQ401">
            <v>0</v>
          </cell>
          <cell r="AR401">
            <v>0</v>
          </cell>
          <cell r="AS401">
            <v>0</v>
          </cell>
          <cell r="AT401">
            <v>0</v>
          </cell>
          <cell r="AU401">
            <v>0</v>
          </cell>
          <cell r="AV401">
            <v>0</v>
          </cell>
          <cell r="AW401">
            <v>0</v>
          </cell>
          <cell r="AX401">
            <v>0</v>
          </cell>
          <cell r="AZ401">
            <v>0</v>
          </cell>
          <cell r="BD401">
            <v>30152.58999424809</v>
          </cell>
          <cell r="BE401">
            <v>43.943859682091087</v>
          </cell>
          <cell r="BH401">
            <v>449478.83789593133</v>
          </cell>
          <cell r="BI401">
            <v>477246.24790168327</v>
          </cell>
          <cell r="BJ401">
            <v>0</v>
          </cell>
          <cell r="BK401">
            <v>0</v>
          </cell>
          <cell r="BL401">
            <v>0</v>
          </cell>
          <cell r="BM401">
            <v>0</v>
          </cell>
          <cell r="BN401">
            <v>0</v>
          </cell>
          <cell r="BO401">
            <v>0</v>
          </cell>
          <cell r="BP401">
            <v>0</v>
          </cell>
          <cell r="BQ401">
            <v>0</v>
          </cell>
          <cell r="BR401">
            <v>0</v>
          </cell>
          <cell r="BS401">
            <v>0</v>
          </cell>
          <cell r="BT401">
            <v>0</v>
          </cell>
          <cell r="BU401">
            <v>0</v>
          </cell>
          <cell r="BW401">
            <v>27767.410005751939</v>
          </cell>
          <cell r="BX401">
            <v>6.1776901746330992</v>
          </cell>
          <cell r="BZ401">
            <v>-725</v>
          </cell>
        </row>
        <row r="402">
          <cell r="A402">
            <v>728</v>
          </cell>
          <cell r="B402" t="str">
            <v>NEW SALEM WENDELL</v>
          </cell>
          <cell r="C402">
            <v>0</v>
          </cell>
          <cell r="D402">
            <v>0</v>
          </cell>
          <cell r="E402">
            <v>0</v>
          </cell>
          <cell r="F402">
            <v>0</v>
          </cell>
          <cell r="G402">
            <v>0</v>
          </cell>
          <cell r="H402">
            <v>0</v>
          </cell>
          <cell r="I402">
            <v>0</v>
          </cell>
          <cell r="J402">
            <v>0</v>
          </cell>
          <cell r="K402">
            <v>0</v>
          </cell>
          <cell r="L402">
            <v>0</v>
          </cell>
          <cell r="M402">
            <v>0</v>
          </cell>
          <cell r="N402">
            <v>0</v>
          </cell>
          <cell r="R402">
            <v>0</v>
          </cell>
          <cell r="S402" t="str">
            <v>--</v>
          </cell>
          <cell r="V402">
            <v>0</v>
          </cell>
          <cell r="W402">
            <v>0</v>
          </cell>
          <cell r="X402">
            <v>0</v>
          </cell>
          <cell r="Y402">
            <v>0</v>
          </cell>
          <cell r="Z402">
            <v>0</v>
          </cell>
          <cell r="AA402">
            <v>0</v>
          </cell>
          <cell r="AB402">
            <v>0</v>
          </cell>
          <cell r="AC402">
            <v>0</v>
          </cell>
          <cell r="AD402">
            <v>0</v>
          </cell>
          <cell r="AE402">
            <v>0</v>
          </cell>
          <cell r="AG402">
            <v>0</v>
          </cell>
          <cell r="AK402">
            <v>0</v>
          </cell>
          <cell r="AL402" t="str">
            <v>--</v>
          </cell>
          <cell r="AM402" t="str">
            <v>--</v>
          </cell>
          <cell r="AO402">
            <v>0</v>
          </cell>
          <cell r="AP402">
            <v>0</v>
          </cell>
          <cell r="AQ402">
            <v>0</v>
          </cell>
          <cell r="AR402">
            <v>0</v>
          </cell>
          <cell r="AS402">
            <v>0</v>
          </cell>
          <cell r="AT402">
            <v>0</v>
          </cell>
          <cell r="AU402">
            <v>0</v>
          </cell>
          <cell r="AV402">
            <v>0</v>
          </cell>
          <cell r="AW402">
            <v>0</v>
          </cell>
          <cell r="AX402">
            <v>0</v>
          </cell>
          <cell r="AZ402">
            <v>0</v>
          </cell>
          <cell r="BD402">
            <v>0</v>
          </cell>
          <cell r="BE402" t="str">
            <v>--</v>
          </cell>
          <cell r="BH402">
            <v>0</v>
          </cell>
          <cell r="BI402">
            <v>0</v>
          </cell>
          <cell r="BJ402">
            <v>0</v>
          </cell>
          <cell r="BK402">
            <v>0</v>
          </cell>
          <cell r="BL402">
            <v>0</v>
          </cell>
          <cell r="BM402">
            <v>0</v>
          </cell>
          <cell r="BN402">
            <v>0</v>
          </cell>
          <cell r="BO402">
            <v>0</v>
          </cell>
          <cell r="BP402">
            <v>0</v>
          </cell>
          <cell r="BQ402">
            <v>0</v>
          </cell>
          <cell r="BR402">
            <v>0</v>
          </cell>
          <cell r="BS402">
            <v>0</v>
          </cell>
          <cell r="BT402">
            <v>0</v>
          </cell>
          <cell r="BU402">
            <v>0</v>
          </cell>
          <cell r="BW402">
            <v>0</v>
          </cell>
          <cell r="BX402" t="str">
            <v>--</v>
          </cell>
          <cell r="BZ402">
            <v>-728</v>
          </cell>
        </row>
        <row r="403">
          <cell r="A403">
            <v>730</v>
          </cell>
          <cell r="B403" t="str">
            <v>NORTHBORO SOUTHBORO</v>
          </cell>
          <cell r="C403">
            <v>6</v>
          </cell>
          <cell r="D403">
            <v>6.0062176165803116</v>
          </cell>
          <cell r="E403">
            <v>0</v>
          </cell>
          <cell r="F403">
            <v>0</v>
          </cell>
          <cell r="G403">
            <v>0</v>
          </cell>
          <cell r="H403">
            <v>0</v>
          </cell>
          <cell r="I403">
            <v>0</v>
          </cell>
          <cell r="J403">
            <v>0</v>
          </cell>
          <cell r="K403">
            <v>0</v>
          </cell>
          <cell r="L403">
            <v>0</v>
          </cell>
          <cell r="M403">
            <v>0</v>
          </cell>
          <cell r="N403">
            <v>0</v>
          </cell>
          <cell r="R403">
            <v>6.2176165803116135E-3</v>
          </cell>
          <cell r="S403">
            <v>0.10362694300518616</v>
          </cell>
          <cell r="V403">
            <v>106776</v>
          </cell>
          <cell r="W403">
            <v>109868</v>
          </cell>
          <cell r="X403">
            <v>0</v>
          </cell>
          <cell r="Y403">
            <v>0</v>
          </cell>
          <cell r="Z403">
            <v>0</v>
          </cell>
          <cell r="AA403">
            <v>0</v>
          </cell>
          <cell r="AB403">
            <v>0</v>
          </cell>
          <cell r="AC403">
            <v>0</v>
          </cell>
          <cell r="AD403">
            <v>0</v>
          </cell>
          <cell r="AE403">
            <v>0</v>
          </cell>
          <cell r="AG403">
            <v>0</v>
          </cell>
          <cell r="AK403">
            <v>3092</v>
          </cell>
          <cell r="AL403">
            <v>2.895781823630772</v>
          </cell>
          <cell r="AM403">
            <v>2.7921548806255858</v>
          </cell>
          <cell r="AO403">
            <v>9958.0612008011267</v>
          </cell>
          <cell r="AP403">
            <v>8720</v>
          </cell>
          <cell r="AQ403">
            <v>0</v>
          </cell>
          <cell r="AR403">
            <v>0</v>
          </cell>
          <cell r="AS403">
            <v>0</v>
          </cell>
          <cell r="AT403">
            <v>0</v>
          </cell>
          <cell r="AU403">
            <v>0</v>
          </cell>
          <cell r="AV403">
            <v>0</v>
          </cell>
          <cell r="AW403">
            <v>0</v>
          </cell>
          <cell r="AX403">
            <v>0</v>
          </cell>
          <cell r="AZ403">
            <v>0</v>
          </cell>
          <cell r="BD403">
            <v>-1238.0612008011267</v>
          </cell>
          <cell r="BE403">
            <v>-12.432753483193338</v>
          </cell>
          <cell r="BH403">
            <v>96817.938799198877</v>
          </cell>
          <cell r="BI403">
            <v>101148</v>
          </cell>
          <cell r="BJ403">
            <v>0</v>
          </cell>
          <cell r="BK403">
            <v>0</v>
          </cell>
          <cell r="BL403">
            <v>0</v>
          </cell>
          <cell r="BM403">
            <v>0</v>
          </cell>
          <cell r="BN403">
            <v>0</v>
          </cell>
          <cell r="BO403">
            <v>0</v>
          </cell>
          <cell r="BP403">
            <v>0</v>
          </cell>
          <cell r="BQ403">
            <v>0</v>
          </cell>
          <cell r="BR403">
            <v>0</v>
          </cell>
          <cell r="BS403">
            <v>0</v>
          </cell>
          <cell r="BT403">
            <v>0</v>
          </cell>
          <cell r="BU403">
            <v>0</v>
          </cell>
          <cell r="BW403">
            <v>4330.0612008011231</v>
          </cell>
          <cell r="BX403">
            <v>4.4723749074866204</v>
          </cell>
          <cell r="BZ403">
            <v>-730</v>
          </cell>
        </row>
        <row r="404">
          <cell r="A404">
            <v>735</v>
          </cell>
          <cell r="B404" t="str">
            <v>NORTH MIDDLESEX</v>
          </cell>
          <cell r="C404">
            <v>55</v>
          </cell>
          <cell r="D404">
            <v>58.659995364947342</v>
          </cell>
          <cell r="E404">
            <v>0</v>
          </cell>
          <cell r="F404">
            <v>0</v>
          </cell>
          <cell r="G404">
            <v>0</v>
          </cell>
          <cell r="H404">
            <v>0</v>
          </cell>
          <cell r="I404">
            <v>0</v>
          </cell>
          <cell r="J404">
            <v>0</v>
          </cell>
          <cell r="K404">
            <v>0</v>
          </cell>
          <cell r="L404">
            <v>0</v>
          </cell>
          <cell r="M404">
            <v>0</v>
          </cell>
          <cell r="N404">
            <v>0</v>
          </cell>
          <cell r="R404">
            <v>3.659995364947342</v>
          </cell>
          <cell r="S404">
            <v>6.6545370271769766</v>
          </cell>
          <cell r="V404">
            <v>979788</v>
          </cell>
          <cell r="W404">
            <v>1121050</v>
          </cell>
          <cell r="X404">
            <v>0</v>
          </cell>
          <cell r="Y404">
            <v>0</v>
          </cell>
          <cell r="Z404">
            <v>0</v>
          </cell>
          <cell r="AA404">
            <v>0</v>
          </cell>
          <cell r="AB404">
            <v>0</v>
          </cell>
          <cell r="AC404">
            <v>0</v>
          </cell>
          <cell r="AD404">
            <v>0</v>
          </cell>
          <cell r="AE404">
            <v>0</v>
          </cell>
          <cell r="AG404">
            <v>0</v>
          </cell>
          <cell r="AK404">
            <v>141262</v>
          </cell>
          <cell r="AL404">
            <v>14.417608707189711</v>
          </cell>
          <cell r="AM404">
            <v>7.7630716800127342</v>
          </cell>
          <cell r="AO404">
            <v>128569.1896038656</v>
          </cell>
          <cell r="AP404">
            <v>218502.50561865137</v>
          </cell>
          <cell r="AQ404">
            <v>0</v>
          </cell>
          <cell r="AR404">
            <v>0</v>
          </cell>
          <cell r="AS404">
            <v>0</v>
          </cell>
          <cell r="AT404">
            <v>0</v>
          </cell>
          <cell r="AU404">
            <v>0</v>
          </cell>
          <cell r="AV404">
            <v>0</v>
          </cell>
          <cell r="AW404">
            <v>0</v>
          </cell>
          <cell r="AX404">
            <v>0</v>
          </cell>
          <cell r="AZ404">
            <v>0</v>
          </cell>
          <cell r="BD404">
            <v>89933.316014785771</v>
          </cell>
          <cell r="BE404">
            <v>69.949352789637402</v>
          </cell>
          <cell r="BH404">
            <v>851218.81039613439</v>
          </cell>
          <cell r="BI404">
            <v>902547.4943813486</v>
          </cell>
          <cell r="BJ404">
            <v>0</v>
          </cell>
          <cell r="BK404">
            <v>0</v>
          </cell>
          <cell r="BL404">
            <v>0</v>
          </cell>
          <cell r="BM404">
            <v>0</v>
          </cell>
          <cell r="BN404">
            <v>0</v>
          </cell>
          <cell r="BO404">
            <v>0</v>
          </cell>
          <cell r="BP404">
            <v>0</v>
          </cell>
          <cell r="BQ404">
            <v>0</v>
          </cell>
          <cell r="BR404">
            <v>0</v>
          </cell>
          <cell r="BS404">
            <v>0</v>
          </cell>
          <cell r="BT404">
            <v>0</v>
          </cell>
          <cell r="BU404">
            <v>0</v>
          </cell>
          <cell r="BW404">
            <v>51328.683985214215</v>
          </cell>
          <cell r="BX404">
            <v>6.030022287844794</v>
          </cell>
          <cell r="BZ404">
            <v>-735</v>
          </cell>
        </row>
        <row r="405">
          <cell r="A405">
            <v>740</v>
          </cell>
          <cell r="B405" t="str">
            <v>OLD ROCHESTER</v>
          </cell>
          <cell r="C405">
            <v>6</v>
          </cell>
          <cell r="D405">
            <v>6.6217095128880983</v>
          </cell>
          <cell r="E405">
            <v>0</v>
          </cell>
          <cell r="F405">
            <v>0</v>
          </cell>
          <cell r="G405">
            <v>0</v>
          </cell>
          <cell r="H405">
            <v>0</v>
          </cell>
          <cell r="I405">
            <v>0</v>
          </cell>
          <cell r="J405">
            <v>0</v>
          </cell>
          <cell r="K405">
            <v>0</v>
          </cell>
          <cell r="L405">
            <v>0</v>
          </cell>
          <cell r="M405">
            <v>0</v>
          </cell>
          <cell r="N405">
            <v>0</v>
          </cell>
          <cell r="R405">
            <v>0.62170951288809828</v>
          </cell>
          <cell r="S405">
            <v>10.361825214801645</v>
          </cell>
          <cell r="V405">
            <v>131720</v>
          </cell>
          <cell r="W405">
            <v>141056</v>
          </cell>
          <cell r="X405">
            <v>0</v>
          </cell>
          <cell r="Y405">
            <v>0</v>
          </cell>
          <cell r="Z405">
            <v>0</v>
          </cell>
          <cell r="AA405">
            <v>0</v>
          </cell>
          <cell r="AB405">
            <v>0</v>
          </cell>
          <cell r="AC405">
            <v>0</v>
          </cell>
          <cell r="AD405">
            <v>0</v>
          </cell>
          <cell r="AE405">
            <v>0</v>
          </cell>
          <cell r="AG405">
            <v>0</v>
          </cell>
          <cell r="AK405">
            <v>9336</v>
          </cell>
          <cell r="AL405">
            <v>7.0877619192226016</v>
          </cell>
          <cell r="AM405">
            <v>-3.274063295579043</v>
          </cell>
          <cell r="AO405">
            <v>68679.926527322037</v>
          </cell>
          <cell r="AP405">
            <v>32053.002042050022</v>
          </cell>
          <cell r="AQ405">
            <v>0</v>
          </cell>
          <cell r="AR405">
            <v>0</v>
          </cell>
          <cell r="AS405">
            <v>0</v>
          </cell>
          <cell r="AT405">
            <v>0</v>
          </cell>
          <cell r="AU405">
            <v>0</v>
          </cell>
          <cell r="AV405">
            <v>0</v>
          </cell>
          <cell r="AW405">
            <v>0</v>
          </cell>
          <cell r="AX405">
            <v>0</v>
          </cell>
          <cell r="AZ405">
            <v>0</v>
          </cell>
          <cell r="BD405">
            <v>-36626.924485272015</v>
          </cell>
          <cell r="BE405">
            <v>-53.329883034602844</v>
          </cell>
          <cell r="BH405">
            <v>63040.073472677963</v>
          </cell>
          <cell r="BI405">
            <v>109002.99795794998</v>
          </cell>
          <cell r="BJ405">
            <v>0</v>
          </cell>
          <cell r="BK405">
            <v>0</v>
          </cell>
          <cell r="BL405">
            <v>0</v>
          </cell>
          <cell r="BM405">
            <v>0</v>
          </cell>
          <cell r="BN405">
            <v>0</v>
          </cell>
          <cell r="BO405">
            <v>0</v>
          </cell>
          <cell r="BP405">
            <v>0</v>
          </cell>
          <cell r="BQ405">
            <v>0</v>
          </cell>
          <cell r="BR405">
            <v>0</v>
          </cell>
          <cell r="BS405">
            <v>0</v>
          </cell>
          <cell r="BT405">
            <v>0</v>
          </cell>
          <cell r="BU405">
            <v>0</v>
          </cell>
          <cell r="BW405">
            <v>45962.924485272015</v>
          </cell>
          <cell r="BX405">
            <v>72.910645488369695</v>
          </cell>
          <cell r="BZ405">
            <v>-740</v>
          </cell>
        </row>
        <row r="406">
          <cell r="A406">
            <v>745</v>
          </cell>
          <cell r="B406" t="str">
            <v>PENTUCKET</v>
          </cell>
          <cell r="C406">
            <v>33</v>
          </cell>
          <cell r="D406">
            <v>33</v>
          </cell>
          <cell r="E406">
            <v>0</v>
          </cell>
          <cell r="F406">
            <v>0</v>
          </cell>
          <cell r="G406">
            <v>0</v>
          </cell>
          <cell r="H406">
            <v>0</v>
          </cell>
          <cell r="I406">
            <v>0</v>
          </cell>
          <cell r="J406">
            <v>0</v>
          </cell>
          <cell r="K406">
            <v>0</v>
          </cell>
          <cell r="L406">
            <v>0</v>
          </cell>
          <cell r="M406">
            <v>0</v>
          </cell>
          <cell r="N406">
            <v>0</v>
          </cell>
          <cell r="R406">
            <v>0</v>
          </cell>
          <cell r="S406">
            <v>0</v>
          </cell>
          <cell r="V406">
            <v>522292</v>
          </cell>
          <cell r="W406">
            <v>531345</v>
          </cell>
          <cell r="X406">
            <v>0</v>
          </cell>
          <cell r="Y406">
            <v>0</v>
          </cell>
          <cell r="Z406">
            <v>0</v>
          </cell>
          <cell r="AA406">
            <v>0</v>
          </cell>
          <cell r="AB406">
            <v>0</v>
          </cell>
          <cell r="AC406">
            <v>0</v>
          </cell>
          <cell r="AD406">
            <v>0</v>
          </cell>
          <cell r="AE406">
            <v>0</v>
          </cell>
          <cell r="AG406">
            <v>0</v>
          </cell>
          <cell r="AK406">
            <v>9053</v>
          </cell>
          <cell r="AL406">
            <v>1.7333215902215704</v>
          </cell>
          <cell r="AM406">
            <v>1.7333215902215704</v>
          </cell>
          <cell r="AO406">
            <v>92073.92885288666</v>
          </cell>
          <cell r="AP406">
            <v>40007</v>
          </cell>
          <cell r="AQ406">
            <v>0</v>
          </cell>
          <cell r="AR406">
            <v>0</v>
          </cell>
          <cell r="AS406">
            <v>0</v>
          </cell>
          <cell r="AT406">
            <v>0</v>
          </cell>
          <cell r="AU406">
            <v>0</v>
          </cell>
          <cell r="AV406">
            <v>0</v>
          </cell>
          <cell r="AW406">
            <v>0</v>
          </cell>
          <cell r="AX406">
            <v>0</v>
          </cell>
          <cell r="AZ406">
            <v>0</v>
          </cell>
          <cell r="BD406">
            <v>-52066.92885288666</v>
          </cell>
          <cell r="BE406">
            <v>-56.549046512480047</v>
          </cell>
          <cell r="BH406">
            <v>430218.07114711334</v>
          </cell>
          <cell r="BI406">
            <v>491338</v>
          </cell>
          <cell r="BJ406">
            <v>0</v>
          </cell>
          <cell r="BK406">
            <v>0</v>
          </cell>
          <cell r="BL406">
            <v>0</v>
          </cell>
          <cell r="BM406">
            <v>0</v>
          </cell>
          <cell r="BN406">
            <v>0</v>
          </cell>
          <cell r="BO406">
            <v>0</v>
          </cell>
          <cell r="BP406">
            <v>0</v>
          </cell>
          <cell r="BQ406">
            <v>0</v>
          </cell>
          <cell r="BR406">
            <v>0</v>
          </cell>
          <cell r="BS406">
            <v>0</v>
          </cell>
          <cell r="BT406">
            <v>0</v>
          </cell>
          <cell r="BU406">
            <v>0</v>
          </cell>
          <cell r="BW406">
            <v>61119.92885288666</v>
          </cell>
          <cell r="BX406">
            <v>14.206732109118359</v>
          </cell>
          <cell r="BZ406">
            <v>-745</v>
          </cell>
        </row>
        <row r="407">
          <cell r="A407">
            <v>750</v>
          </cell>
          <cell r="B407" t="str">
            <v>PIONEER</v>
          </cell>
          <cell r="C407">
            <v>26</v>
          </cell>
          <cell r="D407">
            <v>26.25296721626999</v>
          </cell>
          <cell r="E407">
            <v>0</v>
          </cell>
          <cell r="F407">
            <v>0</v>
          </cell>
          <cell r="G407">
            <v>0</v>
          </cell>
          <cell r="H407">
            <v>0</v>
          </cell>
          <cell r="I407">
            <v>0</v>
          </cell>
          <cell r="J407">
            <v>0</v>
          </cell>
          <cell r="K407">
            <v>0</v>
          </cell>
          <cell r="L407">
            <v>0</v>
          </cell>
          <cell r="M407">
            <v>0</v>
          </cell>
          <cell r="N407">
            <v>0</v>
          </cell>
          <cell r="R407">
            <v>0.2529672162699903</v>
          </cell>
          <cell r="S407">
            <v>0.97295083180766184</v>
          </cell>
          <cell r="V407">
            <v>513786</v>
          </cell>
          <cell r="W407">
            <v>561091</v>
          </cell>
          <cell r="X407">
            <v>0</v>
          </cell>
          <cell r="Y407">
            <v>0</v>
          </cell>
          <cell r="Z407">
            <v>0</v>
          </cell>
          <cell r="AA407">
            <v>0</v>
          </cell>
          <cell r="AB407">
            <v>0</v>
          </cell>
          <cell r="AC407">
            <v>0</v>
          </cell>
          <cell r="AD407">
            <v>0</v>
          </cell>
          <cell r="AE407">
            <v>0</v>
          </cell>
          <cell r="AG407">
            <v>0</v>
          </cell>
          <cell r="AK407">
            <v>47305</v>
          </cell>
          <cell r="AL407">
            <v>9.2071407161736563</v>
          </cell>
          <cell r="AM407">
            <v>8.2341898843659944</v>
          </cell>
          <cell r="AO407">
            <v>92413.020516823279</v>
          </cell>
          <cell r="AP407">
            <v>94095.0959994734</v>
          </cell>
          <cell r="AQ407">
            <v>0</v>
          </cell>
          <cell r="AR407">
            <v>0</v>
          </cell>
          <cell r="AS407">
            <v>0</v>
          </cell>
          <cell r="AT407">
            <v>0</v>
          </cell>
          <cell r="AU407">
            <v>0</v>
          </cell>
          <cell r="AV407">
            <v>0</v>
          </cell>
          <cell r="AW407">
            <v>0</v>
          </cell>
          <cell r="AX407">
            <v>0</v>
          </cell>
          <cell r="AZ407">
            <v>0</v>
          </cell>
          <cell r="BD407">
            <v>1682.0754826501216</v>
          </cell>
          <cell r="BE407">
            <v>1.8201715226307424</v>
          </cell>
          <cell r="BH407">
            <v>421372.97948317672</v>
          </cell>
          <cell r="BI407">
            <v>466995.90400052659</v>
          </cell>
          <cell r="BJ407">
            <v>0</v>
          </cell>
          <cell r="BK407">
            <v>0</v>
          </cell>
          <cell r="BL407">
            <v>0</v>
          </cell>
          <cell r="BM407">
            <v>0</v>
          </cell>
          <cell r="BN407">
            <v>0</v>
          </cell>
          <cell r="BO407">
            <v>0</v>
          </cell>
          <cell r="BP407">
            <v>0</v>
          </cell>
          <cell r="BQ407">
            <v>0</v>
          </cell>
          <cell r="BR407">
            <v>0</v>
          </cell>
          <cell r="BS407">
            <v>0</v>
          </cell>
          <cell r="BT407">
            <v>0</v>
          </cell>
          <cell r="BU407">
            <v>0</v>
          </cell>
          <cell r="BW407">
            <v>45622.924517349864</v>
          </cell>
          <cell r="BX407">
            <v>10.82720694936523</v>
          </cell>
          <cell r="BZ407">
            <v>-750</v>
          </cell>
        </row>
        <row r="408">
          <cell r="A408">
            <v>753</v>
          </cell>
          <cell r="B408" t="str">
            <v>QUABBIN</v>
          </cell>
          <cell r="C408">
            <v>11</v>
          </cell>
          <cell r="D408">
            <v>11.465563136430379</v>
          </cell>
          <cell r="E408">
            <v>0</v>
          </cell>
          <cell r="F408">
            <v>0</v>
          </cell>
          <cell r="G408">
            <v>0</v>
          </cell>
          <cell r="H408">
            <v>0</v>
          </cell>
          <cell r="I408">
            <v>0</v>
          </cell>
          <cell r="J408">
            <v>0</v>
          </cell>
          <cell r="K408">
            <v>0</v>
          </cell>
          <cell r="L408">
            <v>0</v>
          </cell>
          <cell r="M408">
            <v>0</v>
          </cell>
          <cell r="N408">
            <v>0</v>
          </cell>
          <cell r="R408">
            <v>0.46556313643037939</v>
          </cell>
          <cell r="S408">
            <v>4.2323921493670813</v>
          </cell>
          <cell r="V408">
            <v>187564</v>
          </cell>
          <cell r="W408">
            <v>198258</v>
          </cell>
          <cell r="X408">
            <v>0</v>
          </cell>
          <cell r="Y408">
            <v>0</v>
          </cell>
          <cell r="Z408">
            <v>0</v>
          </cell>
          <cell r="AA408">
            <v>0</v>
          </cell>
          <cell r="AB408">
            <v>0</v>
          </cell>
          <cell r="AC408">
            <v>0</v>
          </cell>
          <cell r="AD408">
            <v>0</v>
          </cell>
          <cell r="AE408">
            <v>0</v>
          </cell>
          <cell r="AG408">
            <v>0</v>
          </cell>
          <cell r="AK408">
            <v>10694</v>
          </cell>
          <cell r="AL408">
            <v>5.7015205476530717</v>
          </cell>
          <cell r="AM408">
            <v>1.4691283982859904</v>
          </cell>
          <cell r="AO408">
            <v>10302.519581861836</v>
          </cell>
          <cell r="AP408">
            <v>21005</v>
          </cell>
          <cell r="AQ408">
            <v>0</v>
          </cell>
          <cell r="AR408">
            <v>0</v>
          </cell>
          <cell r="AS408">
            <v>0</v>
          </cell>
          <cell r="AT408">
            <v>0</v>
          </cell>
          <cell r="AU408">
            <v>0</v>
          </cell>
          <cell r="AV408">
            <v>0</v>
          </cell>
          <cell r="AW408">
            <v>0</v>
          </cell>
          <cell r="AX408">
            <v>0</v>
          </cell>
          <cell r="AZ408">
            <v>0</v>
          </cell>
          <cell r="BD408">
            <v>10702.480418138164</v>
          </cell>
          <cell r="BE408">
            <v>103.88216526159759</v>
          </cell>
          <cell r="BH408">
            <v>177261.48041813818</v>
          </cell>
          <cell r="BI408">
            <v>177253</v>
          </cell>
          <cell r="BJ408">
            <v>0</v>
          </cell>
          <cell r="BK408">
            <v>0</v>
          </cell>
          <cell r="BL408">
            <v>0</v>
          </cell>
          <cell r="BM408">
            <v>0</v>
          </cell>
          <cell r="BN408">
            <v>0</v>
          </cell>
          <cell r="BO408">
            <v>0</v>
          </cell>
          <cell r="BP408">
            <v>0</v>
          </cell>
          <cell r="BQ408">
            <v>0</v>
          </cell>
          <cell r="BR408">
            <v>0</v>
          </cell>
          <cell r="BS408">
            <v>0</v>
          </cell>
          <cell r="BT408">
            <v>0</v>
          </cell>
          <cell r="BU408">
            <v>0</v>
          </cell>
          <cell r="BW408">
            <v>-8.4804181381769013</v>
          </cell>
          <cell r="BX408">
            <v>-4.7841291397121566E-3</v>
          </cell>
          <cell r="BZ408">
            <v>-753</v>
          </cell>
        </row>
        <row r="409">
          <cell r="A409">
            <v>755</v>
          </cell>
          <cell r="B409" t="str">
            <v>RALPH C MAHAR</v>
          </cell>
          <cell r="C409">
            <v>16</v>
          </cell>
          <cell r="D409">
            <v>16.157310579328925</v>
          </cell>
          <cell r="E409">
            <v>0</v>
          </cell>
          <cell r="F409">
            <v>0</v>
          </cell>
          <cell r="G409">
            <v>0</v>
          </cell>
          <cell r="H409">
            <v>0</v>
          </cell>
          <cell r="I409">
            <v>0</v>
          </cell>
          <cell r="J409">
            <v>0</v>
          </cell>
          <cell r="K409">
            <v>0</v>
          </cell>
          <cell r="L409">
            <v>0</v>
          </cell>
          <cell r="M409">
            <v>0</v>
          </cell>
          <cell r="N409">
            <v>0</v>
          </cell>
          <cell r="R409">
            <v>0.15731057932892512</v>
          </cell>
          <cell r="S409">
            <v>0.98319112080578197</v>
          </cell>
          <cell r="V409">
            <v>294268</v>
          </cell>
          <cell r="W409">
            <v>309378</v>
          </cell>
          <cell r="X409">
            <v>0</v>
          </cell>
          <cell r="Y409">
            <v>0</v>
          </cell>
          <cell r="Z409">
            <v>0</v>
          </cell>
          <cell r="AA409">
            <v>0</v>
          </cell>
          <cell r="AB409">
            <v>0</v>
          </cell>
          <cell r="AC409">
            <v>0</v>
          </cell>
          <cell r="AD409">
            <v>0</v>
          </cell>
          <cell r="AE409">
            <v>0</v>
          </cell>
          <cell r="AG409">
            <v>0</v>
          </cell>
          <cell r="AK409">
            <v>15110</v>
          </cell>
          <cell r="AL409">
            <v>5.1347751029673594</v>
          </cell>
          <cell r="AM409">
            <v>4.1515839821615774</v>
          </cell>
          <cell r="AO409">
            <v>104839.93779405882</v>
          </cell>
          <cell r="AP409">
            <v>81654.579676473862</v>
          </cell>
          <cell r="AQ409">
            <v>0</v>
          </cell>
          <cell r="AR409">
            <v>0</v>
          </cell>
          <cell r="AS409">
            <v>0</v>
          </cell>
          <cell r="AT409">
            <v>0</v>
          </cell>
          <cell r="AU409">
            <v>0</v>
          </cell>
          <cell r="AV409">
            <v>0</v>
          </cell>
          <cell r="AW409">
            <v>0</v>
          </cell>
          <cell r="AX409">
            <v>0</v>
          </cell>
          <cell r="AZ409">
            <v>0</v>
          </cell>
          <cell r="BD409">
            <v>-23185.358117584954</v>
          </cell>
          <cell r="BE409">
            <v>-22.115005603235726</v>
          </cell>
          <cell r="BH409">
            <v>189428.06220594118</v>
          </cell>
          <cell r="BI409">
            <v>227723.42032352614</v>
          </cell>
          <cell r="BJ409">
            <v>0</v>
          </cell>
          <cell r="BK409">
            <v>0</v>
          </cell>
          <cell r="BL409">
            <v>0</v>
          </cell>
          <cell r="BM409">
            <v>0</v>
          </cell>
          <cell r="BN409">
            <v>0</v>
          </cell>
          <cell r="BO409">
            <v>0</v>
          </cell>
          <cell r="BP409">
            <v>0</v>
          </cell>
          <cell r="BQ409">
            <v>0</v>
          </cell>
          <cell r="BR409">
            <v>0</v>
          </cell>
          <cell r="BS409">
            <v>0</v>
          </cell>
          <cell r="BT409">
            <v>0</v>
          </cell>
          <cell r="BU409">
            <v>0</v>
          </cell>
          <cell r="BW409">
            <v>38295.358117584954</v>
          </cell>
          <cell r="BX409">
            <v>20.216306745486978</v>
          </cell>
          <cell r="BZ409">
            <v>-755</v>
          </cell>
        </row>
        <row r="410">
          <cell r="A410">
            <v>760</v>
          </cell>
          <cell r="B410" t="str">
            <v>SILVER LAKE</v>
          </cell>
          <cell r="C410">
            <v>69</v>
          </cell>
          <cell r="D410">
            <v>74.178916377632703</v>
          </cell>
          <cell r="E410">
            <v>0</v>
          </cell>
          <cell r="F410">
            <v>0</v>
          </cell>
          <cell r="G410">
            <v>0</v>
          </cell>
          <cell r="H410">
            <v>0</v>
          </cell>
          <cell r="I410">
            <v>0</v>
          </cell>
          <cell r="J410">
            <v>0</v>
          </cell>
          <cell r="K410">
            <v>0</v>
          </cell>
          <cell r="L410">
            <v>0</v>
          </cell>
          <cell r="M410">
            <v>0</v>
          </cell>
          <cell r="N410">
            <v>0</v>
          </cell>
          <cell r="R410">
            <v>5.178916377632703</v>
          </cell>
          <cell r="S410">
            <v>7.5056759096126191</v>
          </cell>
          <cell r="V410">
            <v>1101131</v>
          </cell>
          <cell r="W410">
            <v>1282206</v>
          </cell>
          <cell r="X410">
            <v>0</v>
          </cell>
          <cell r="Y410">
            <v>0</v>
          </cell>
          <cell r="Z410">
            <v>0</v>
          </cell>
          <cell r="AA410">
            <v>0</v>
          </cell>
          <cell r="AB410">
            <v>0</v>
          </cell>
          <cell r="AC410">
            <v>0</v>
          </cell>
          <cell r="AD410">
            <v>0</v>
          </cell>
          <cell r="AE410">
            <v>0</v>
          </cell>
          <cell r="AG410">
            <v>0</v>
          </cell>
          <cell r="AK410">
            <v>181075</v>
          </cell>
          <cell r="AL410">
            <v>16.444455745955743</v>
          </cell>
          <cell r="AM410">
            <v>8.938779836343123</v>
          </cell>
          <cell r="AO410">
            <v>234216.56139004033</v>
          </cell>
          <cell r="AP410">
            <v>281011.60249513283</v>
          </cell>
          <cell r="AQ410">
            <v>0</v>
          </cell>
          <cell r="AR410">
            <v>0</v>
          </cell>
          <cell r="AS410">
            <v>0</v>
          </cell>
          <cell r="AT410">
            <v>0</v>
          </cell>
          <cell r="AU410">
            <v>0</v>
          </cell>
          <cell r="AV410">
            <v>0</v>
          </cell>
          <cell r="AW410">
            <v>0</v>
          </cell>
          <cell r="AX410">
            <v>0</v>
          </cell>
          <cell r="AZ410">
            <v>0</v>
          </cell>
          <cell r="BD410">
            <v>46795.041105092503</v>
          </cell>
          <cell r="BE410">
            <v>19.979390367346749</v>
          </cell>
          <cell r="BH410">
            <v>866914.43860995967</v>
          </cell>
          <cell r="BI410">
            <v>1001194.3975048672</v>
          </cell>
          <cell r="BJ410">
            <v>0</v>
          </cell>
          <cell r="BK410">
            <v>0</v>
          </cell>
          <cell r="BL410">
            <v>0</v>
          </cell>
          <cell r="BM410">
            <v>0</v>
          </cell>
          <cell r="BN410">
            <v>0</v>
          </cell>
          <cell r="BO410">
            <v>0</v>
          </cell>
          <cell r="BP410">
            <v>0</v>
          </cell>
          <cell r="BQ410">
            <v>0</v>
          </cell>
          <cell r="BR410">
            <v>0</v>
          </cell>
          <cell r="BS410">
            <v>0</v>
          </cell>
          <cell r="BT410">
            <v>0</v>
          </cell>
          <cell r="BU410">
            <v>0</v>
          </cell>
          <cell r="BW410">
            <v>134279.9588949075</v>
          </cell>
          <cell r="BX410">
            <v>15.489413131729201</v>
          </cell>
          <cell r="BZ410">
            <v>-760</v>
          </cell>
        </row>
        <row r="411">
          <cell r="A411">
            <v>763</v>
          </cell>
          <cell r="B411" t="str">
            <v>SOMERSET BERKLEY</v>
          </cell>
          <cell r="C411">
            <v>3</v>
          </cell>
          <cell r="D411">
            <v>3.0660272165047875</v>
          </cell>
          <cell r="E411">
            <v>0</v>
          </cell>
          <cell r="F411">
            <v>0</v>
          </cell>
          <cell r="G411">
            <v>0</v>
          </cell>
          <cell r="H411">
            <v>0</v>
          </cell>
          <cell r="I411">
            <v>0</v>
          </cell>
          <cell r="J411">
            <v>0</v>
          </cell>
          <cell r="K411">
            <v>0</v>
          </cell>
          <cell r="L411">
            <v>0</v>
          </cell>
          <cell r="M411">
            <v>0</v>
          </cell>
          <cell r="N411">
            <v>0</v>
          </cell>
          <cell r="R411">
            <v>6.6027216504787489E-2</v>
          </cell>
          <cell r="S411">
            <v>2.2009072168262422</v>
          </cell>
          <cell r="V411">
            <v>43964</v>
          </cell>
          <cell r="W411">
            <v>58988</v>
          </cell>
          <cell r="X411">
            <v>0</v>
          </cell>
          <cell r="Y411">
            <v>0</v>
          </cell>
          <cell r="Z411">
            <v>0</v>
          </cell>
          <cell r="AA411">
            <v>0</v>
          </cell>
          <cell r="AB411">
            <v>0</v>
          </cell>
          <cell r="AC411">
            <v>0</v>
          </cell>
          <cell r="AD411">
            <v>0</v>
          </cell>
          <cell r="AE411">
            <v>0</v>
          </cell>
          <cell r="AG411">
            <v>0</v>
          </cell>
          <cell r="AK411">
            <v>15024</v>
          </cell>
          <cell r="AL411">
            <v>34.173414611955245</v>
          </cell>
          <cell r="AM411">
            <v>31.972507395129004</v>
          </cell>
          <cell r="AO411">
            <v>2813.6632063070952</v>
          </cell>
          <cell r="AP411">
            <v>17838</v>
          </cell>
          <cell r="AQ411">
            <v>0</v>
          </cell>
          <cell r="AR411">
            <v>0</v>
          </cell>
          <cell r="AS411">
            <v>0</v>
          </cell>
          <cell r="AT411">
            <v>0</v>
          </cell>
          <cell r="AU411">
            <v>0</v>
          </cell>
          <cell r="AV411">
            <v>0</v>
          </cell>
          <cell r="AW411">
            <v>0</v>
          </cell>
          <cell r="AX411">
            <v>0</v>
          </cell>
          <cell r="AZ411">
            <v>0</v>
          </cell>
          <cell r="BD411">
            <v>15024.336793692904</v>
          </cell>
          <cell r="BE411">
            <v>533.97779663231961</v>
          </cell>
          <cell r="BH411">
            <v>41150.336793692906</v>
          </cell>
          <cell r="BI411">
            <v>41150</v>
          </cell>
          <cell r="BJ411">
            <v>0</v>
          </cell>
          <cell r="BK411">
            <v>0</v>
          </cell>
          <cell r="BL411">
            <v>0</v>
          </cell>
          <cell r="BM411">
            <v>0</v>
          </cell>
          <cell r="BN411">
            <v>0</v>
          </cell>
          <cell r="BO411">
            <v>0</v>
          </cell>
          <cell r="BP411">
            <v>0</v>
          </cell>
          <cell r="BQ411">
            <v>0</v>
          </cell>
          <cell r="BR411">
            <v>0</v>
          </cell>
          <cell r="BS411">
            <v>0</v>
          </cell>
          <cell r="BT411">
            <v>0</v>
          </cell>
          <cell r="BU411">
            <v>0</v>
          </cell>
          <cell r="BW411">
            <v>-0.33679369290621253</v>
          </cell>
          <cell r="BX411">
            <v>-8.1844699010291677E-4</v>
          </cell>
          <cell r="BZ411">
            <v>-763</v>
          </cell>
        </row>
        <row r="412">
          <cell r="A412">
            <v>765</v>
          </cell>
          <cell r="B412" t="str">
            <v>SOUTHERN BERKSHIRE</v>
          </cell>
          <cell r="C412">
            <v>0</v>
          </cell>
          <cell r="D412">
            <v>0</v>
          </cell>
          <cell r="E412">
            <v>0</v>
          </cell>
          <cell r="F412">
            <v>0</v>
          </cell>
          <cell r="G412">
            <v>0</v>
          </cell>
          <cell r="H412">
            <v>0</v>
          </cell>
          <cell r="I412">
            <v>0</v>
          </cell>
          <cell r="J412">
            <v>0</v>
          </cell>
          <cell r="K412">
            <v>0</v>
          </cell>
          <cell r="L412">
            <v>0</v>
          </cell>
          <cell r="M412">
            <v>0</v>
          </cell>
          <cell r="N412">
            <v>0</v>
          </cell>
          <cell r="R412">
            <v>0</v>
          </cell>
          <cell r="S412" t="str">
            <v>--</v>
          </cell>
          <cell r="V412">
            <v>0</v>
          </cell>
          <cell r="W412">
            <v>0</v>
          </cell>
          <cell r="X412">
            <v>0</v>
          </cell>
          <cell r="Y412">
            <v>0</v>
          </cell>
          <cell r="Z412">
            <v>0</v>
          </cell>
          <cell r="AA412">
            <v>0</v>
          </cell>
          <cell r="AB412">
            <v>0</v>
          </cell>
          <cell r="AC412">
            <v>0</v>
          </cell>
          <cell r="AD412">
            <v>0</v>
          </cell>
          <cell r="AE412">
            <v>0</v>
          </cell>
          <cell r="AG412">
            <v>0</v>
          </cell>
          <cell r="AK412">
            <v>0</v>
          </cell>
          <cell r="AL412" t="str">
            <v>--</v>
          </cell>
          <cell r="AM412" t="str">
            <v>--</v>
          </cell>
          <cell r="AO412">
            <v>0</v>
          </cell>
          <cell r="AP412">
            <v>0</v>
          </cell>
          <cell r="AQ412">
            <v>0</v>
          </cell>
          <cell r="AR412">
            <v>0</v>
          </cell>
          <cell r="AS412">
            <v>0</v>
          </cell>
          <cell r="AT412">
            <v>0</v>
          </cell>
          <cell r="AU412">
            <v>0</v>
          </cell>
          <cell r="AV412">
            <v>0</v>
          </cell>
          <cell r="AW412">
            <v>0</v>
          </cell>
          <cell r="AX412">
            <v>0</v>
          </cell>
          <cell r="AZ412">
            <v>0</v>
          </cell>
          <cell r="BD412">
            <v>0</v>
          </cell>
          <cell r="BE412" t="str">
            <v>--</v>
          </cell>
          <cell r="BH412">
            <v>0</v>
          </cell>
          <cell r="BI412">
            <v>0</v>
          </cell>
          <cell r="BJ412">
            <v>0</v>
          </cell>
          <cell r="BK412">
            <v>0</v>
          </cell>
          <cell r="BL412">
            <v>0</v>
          </cell>
          <cell r="BM412">
            <v>0</v>
          </cell>
          <cell r="BN412">
            <v>0</v>
          </cell>
          <cell r="BO412">
            <v>0</v>
          </cell>
          <cell r="BP412">
            <v>0</v>
          </cell>
          <cell r="BQ412">
            <v>0</v>
          </cell>
          <cell r="BR412">
            <v>0</v>
          </cell>
          <cell r="BS412">
            <v>0</v>
          </cell>
          <cell r="BT412">
            <v>0</v>
          </cell>
          <cell r="BU412">
            <v>0</v>
          </cell>
          <cell r="BW412">
            <v>0</v>
          </cell>
          <cell r="BX412" t="str">
            <v>--</v>
          </cell>
          <cell r="BZ412">
            <v>-765</v>
          </cell>
        </row>
        <row r="413">
          <cell r="A413">
            <v>766</v>
          </cell>
          <cell r="B413" t="str">
            <v>SOUTHWICK TOLLAND GRANVILLE</v>
          </cell>
          <cell r="C413">
            <v>4</v>
          </cell>
          <cell r="D413">
            <v>4.0419580419580408</v>
          </cell>
          <cell r="E413">
            <v>0</v>
          </cell>
          <cell r="F413">
            <v>0</v>
          </cell>
          <cell r="G413">
            <v>0</v>
          </cell>
          <cell r="H413">
            <v>0</v>
          </cell>
          <cell r="I413">
            <v>0</v>
          </cell>
          <cell r="J413">
            <v>0</v>
          </cell>
          <cell r="K413">
            <v>0</v>
          </cell>
          <cell r="L413">
            <v>0</v>
          </cell>
          <cell r="M413">
            <v>0</v>
          </cell>
          <cell r="N413">
            <v>0</v>
          </cell>
          <cell r="R413">
            <v>4.1958041958040759E-2</v>
          </cell>
          <cell r="S413">
            <v>1.048951048951019</v>
          </cell>
          <cell r="V413">
            <v>67658</v>
          </cell>
          <cell r="W413">
            <v>70540</v>
          </cell>
          <cell r="X413">
            <v>0</v>
          </cell>
          <cell r="Y413">
            <v>0</v>
          </cell>
          <cell r="Z413">
            <v>0</v>
          </cell>
          <cell r="AA413">
            <v>0</v>
          </cell>
          <cell r="AB413">
            <v>0</v>
          </cell>
          <cell r="AC413">
            <v>0</v>
          </cell>
          <cell r="AD413">
            <v>0</v>
          </cell>
          <cell r="AE413">
            <v>0</v>
          </cell>
          <cell r="AG413">
            <v>0</v>
          </cell>
          <cell r="AK413">
            <v>2882</v>
          </cell>
          <cell r="AL413">
            <v>4.2596588725649642</v>
          </cell>
          <cell r="AM413">
            <v>3.2107078236139452</v>
          </cell>
          <cell r="AO413">
            <v>28505.495609417223</v>
          </cell>
          <cell r="AP413">
            <v>6634</v>
          </cell>
          <cell r="AQ413">
            <v>0</v>
          </cell>
          <cell r="AR413">
            <v>0</v>
          </cell>
          <cell r="AS413">
            <v>0</v>
          </cell>
          <cell r="AT413">
            <v>0</v>
          </cell>
          <cell r="AU413">
            <v>0</v>
          </cell>
          <cell r="AV413">
            <v>0</v>
          </cell>
          <cell r="AW413">
            <v>0</v>
          </cell>
          <cell r="AX413">
            <v>0</v>
          </cell>
          <cell r="AZ413">
            <v>0</v>
          </cell>
          <cell r="BD413">
            <v>-21871.495609417223</v>
          </cell>
          <cell r="BE413">
            <v>-76.727294656093065</v>
          </cell>
          <cell r="BH413">
            <v>39152.504390582777</v>
          </cell>
          <cell r="BI413">
            <v>63906</v>
          </cell>
          <cell r="BJ413">
            <v>0</v>
          </cell>
          <cell r="BK413">
            <v>0</v>
          </cell>
          <cell r="BL413">
            <v>0</v>
          </cell>
          <cell r="BM413">
            <v>0</v>
          </cell>
          <cell r="BN413">
            <v>0</v>
          </cell>
          <cell r="BO413">
            <v>0</v>
          </cell>
          <cell r="BP413">
            <v>0</v>
          </cell>
          <cell r="BQ413">
            <v>0</v>
          </cell>
          <cell r="BR413">
            <v>0</v>
          </cell>
          <cell r="BS413">
            <v>0</v>
          </cell>
          <cell r="BT413">
            <v>0</v>
          </cell>
          <cell r="BU413">
            <v>0</v>
          </cell>
          <cell r="BW413">
            <v>24753.495609417223</v>
          </cell>
          <cell r="BX413">
            <v>63.223275227755551</v>
          </cell>
          <cell r="BZ413">
            <v>-766</v>
          </cell>
        </row>
        <row r="414">
          <cell r="A414">
            <v>767</v>
          </cell>
          <cell r="B414" t="str">
            <v>SPENCER EAST BROOKFIELD</v>
          </cell>
          <cell r="C414">
            <v>68</v>
          </cell>
          <cell r="D414">
            <v>84.630495529061093</v>
          </cell>
          <cell r="E414">
            <v>0</v>
          </cell>
          <cell r="F414">
            <v>0</v>
          </cell>
          <cell r="G414">
            <v>0</v>
          </cell>
          <cell r="H414">
            <v>0</v>
          </cell>
          <cell r="I414">
            <v>0</v>
          </cell>
          <cell r="J414">
            <v>0</v>
          </cell>
          <cell r="K414">
            <v>0</v>
          </cell>
          <cell r="L414">
            <v>0</v>
          </cell>
          <cell r="M414">
            <v>0</v>
          </cell>
          <cell r="N414">
            <v>0</v>
          </cell>
          <cell r="R414">
            <v>16.630495529061093</v>
          </cell>
          <cell r="S414">
            <v>24.456611072148672</v>
          </cell>
          <cell r="V414">
            <v>1026863</v>
          </cell>
          <cell r="W414">
            <v>1362931</v>
          </cell>
          <cell r="X414">
            <v>0</v>
          </cell>
          <cell r="Y414">
            <v>0</v>
          </cell>
          <cell r="Z414">
            <v>0</v>
          </cell>
          <cell r="AA414">
            <v>0</v>
          </cell>
          <cell r="AB414">
            <v>0</v>
          </cell>
          <cell r="AC414">
            <v>0</v>
          </cell>
          <cell r="AD414">
            <v>0</v>
          </cell>
          <cell r="AE414">
            <v>0</v>
          </cell>
          <cell r="AG414">
            <v>0</v>
          </cell>
          <cell r="AK414">
            <v>336068</v>
          </cell>
          <cell r="AL414">
            <v>32.72763747452192</v>
          </cell>
          <cell r="AM414">
            <v>8.2710264023732485</v>
          </cell>
          <cell r="AO414">
            <v>264486.44174018805</v>
          </cell>
          <cell r="AP414">
            <v>441198.47784923686</v>
          </cell>
          <cell r="AQ414">
            <v>0</v>
          </cell>
          <cell r="AR414">
            <v>0</v>
          </cell>
          <cell r="AS414">
            <v>0</v>
          </cell>
          <cell r="AT414">
            <v>0</v>
          </cell>
          <cell r="AU414">
            <v>0</v>
          </cell>
          <cell r="AV414">
            <v>0</v>
          </cell>
          <cell r="AW414">
            <v>0</v>
          </cell>
          <cell r="AX414">
            <v>0</v>
          </cell>
          <cell r="AZ414">
            <v>0</v>
          </cell>
          <cell r="BD414">
            <v>176712.03610904881</v>
          </cell>
          <cell r="BE414">
            <v>66.813268365052011</v>
          </cell>
          <cell r="BH414">
            <v>762376.55825981195</v>
          </cell>
          <cell r="BI414">
            <v>921732.52215076308</v>
          </cell>
          <cell r="BJ414">
            <v>0</v>
          </cell>
          <cell r="BK414">
            <v>0</v>
          </cell>
          <cell r="BL414">
            <v>0</v>
          </cell>
          <cell r="BM414">
            <v>0</v>
          </cell>
          <cell r="BN414">
            <v>0</v>
          </cell>
          <cell r="BO414">
            <v>0</v>
          </cell>
          <cell r="BP414">
            <v>0</v>
          </cell>
          <cell r="BQ414">
            <v>0</v>
          </cell>
          <cell r="BR414">
            <v>0</v>
          </cell>
          <cell r="BS414">
            <v>0</v>
          </cell>
          <cell r="BT414">
            <v>0</v>
          </cell>
          <cell r="BU414">
            <v>0</v>
          </cell>
          <cell r="BW414">
            <v>159355.96389095113</v>
          </cell>
          <cell r="BX414">
            <v>20.902526732287562</v>
          </cell>
          <cell r="BZ414">
            <v>-767</v>
          </cell>
        </row>
        <row r="415">
          <cell r="A415">
            <v>770</v>
          </cell>
          <cell r="B415" t="str">
            <v>TANTASQUA</v>
          </cell>
          <cell r="C415">
            <v>3</v>
          </cell>
          <cell r="D415">
            <v>3.6612694300518136</v>
          </cell>
          <cell r="E415">
            <v>0</v>
          </cell>
          <cell r="F415">
            <v>0</v>
          </cell>
          <cell r="G415">
            <v>0</v>
          </cell>
          <cell r="H415">
            <v>0</v>
          </cell>
          <cell r="I415">
            <v>0</v>
          </cell>
          <cell r="J415">
            <v>0</v>
          </cell>
          <cell r="K415">
            <v>0</v>
          </cell>
          <cell r="L415">
            <v>0</v>
          </cell>
          <cell r="M415">
            <v>0</v>
          </cell>
          <cell r="N415">
            <v>0</v>
          </cell>
          <cell r="R415">
            <v>0.6612694300518136</v>
          </cell>
          <cell r="S415">
            <v>22.042314335060453</v>
          </cell>
          <cell r="V415">
            <v>47107</v>
          </cell>
          <cell r="W415">
            <v>48542</v>
          </cell>
          <cell r="X415">
            <v>0</v>
          </cell>
          <cell r="Y415">
            <v>0</v>
          </cell>
          <cell r="Z415">
            <v>0</v>
          </cell>
          <cell r="AA415">
            <v>0</v>
          </cell>
          <cell r="AB415">
            <v>0</v>
          </cell>
          <cell r="AC415">
            <v>0</v>
          </cell>
          <cell r="AD415">
            <v>0</v>
          </cell>
          <cell r="AE415">
            <v>0</v>
          </cell>
          <cell r="AG415">
            <v>0</v>
          </cell>
          <cell r="AK415">
            <v>1435</v>
          </cell>
          <cell r="AL415">
            <v>3.0462563950156119</v>
          </cell>
          <cell r="AM415">
            <v>-18.996057940044842</v>
          </cell>
          <cell r="AO415">
            <v>19919.370565957244</v>
          </cell>
          <cell r="AP415">
            <v>14063.934442375865</v>
          </cell>
          <cell r="AQ415">
            <v>0</v>
          </cell>
          <cell r="AR415">
            <v>0</v>
          </cell>
          <cell r="AS415">
            <v>0</v>
          </cell>
          <cell r="AT415">
            <v>0</v>
          </cell>
          <cell r="AU415">
            <v>0</v>
          </cell>
          <cell r="AV415">
            <v>0</v>
          </cell>
          <cell r="AW415">
            <v>0</v>
          </cell>
          <cell r="AX415">
            <v>0</v>
          </cell>
          <cell r="AZ415">
            <v>0</v>
          </cell>
          <cell r="BD415">
            <v>-5855.4361235813794</v>
          </cell>
          <cell r="BE415">
            <v>-29.395688504276752</v>
          </cell>
          <cell r="BH415">
            <v>27187.629434042756</v>
          </cell>
          <cell r="BI415">
            <v>34478.065557624133</v>
          </cell>
          <cell r="BJ415">
            <v>0</v>
          </cell>
          <cell r="BK415">
            <v>0</v>
          </cell>
          <cell r="BL415">
            <v>0</v>
          </cell>
          <cell r="BM415">
            <v>0</v>
          </cell>
          <cell r="BN415">
            <v>0</v>
          </cell>
          <cell r="BO415">
            <v>0</v>
          </cell>
          <cell r="BP415">
            <v>0</v>
          </cell>
          <cell r="BQ415">
            <v>0</v>
          </cell>
          <cell r="BR415">
            <v>0</v>
          </cell>
          <cell r="BS415">
            <v>0</v>
          </cell>
          <cell r="BT415">
            <v>0</v>
          </cell>
          <cell r="BU415">
            <v>0</v>
          </cell>
          <cell r="BW415">
            <v>7290.4361235813776</v>
          </cell>
          <cell r="BX415">
            <v>26.815269574230417</v>
          </cell>
          <cell r="BZ415">
            <v>-770</v>
          </cell>
        </row>
        <row r="416">
          <cell r="A416">
            <v>773</v>
          </cell>
          <cell r="B416" t="str">
            <v>TRITON</v>
          </cell>
          <cell r="C416">
            <v>42</v>
          </cell>
          <cell r="D416">
            <v>41.9826517967782</v>
          </cell>
          <cell r="E416">
            <v>0</v>
          </cell>
          <cell r="F416">
            <v>0</v>
          </cell>
          <cell r="G416">
            <v>0</v>
          </cell>
          <cell r="H416">
            <v>0</v>
          </cell>
          <cell r="I416">
            <v>0</v>
          </cell>
          <cell r="J416">
            <v>0</v>
          </cell>
          <cell r="K416">
            <v>0</v>
          </cell>
          <cell r="L416">
            <v>0</v>
          </cell>
          <cell r="M416">
            <v>0</v>
          </cell>
          <cell r="N416">
            <v>0</v>
          </cell>
          <cell r="R416">
            <v>-1.7348203221800418E-2</v>
          </cell>
          <cell r="S416">
            <v>-4.130524576618777E-2</v>
          </cell>
          <cell r="V416">
            <v>751057</v>
          </cell>
          <cell r="W416">
            <v>791763</v>
          </cell>
          <cell r="X416">
            <v>0</v>
          </cell>
          <cell r="Y416">
            <v>0</v>
          </cell>
          <cell r="Z416">
            <v>0</v>
          </cell>
          <cell r="AA416">
            <v>0</v>
          </cell>
          <cell r="AB416">
            <v>0</v>
          </cell>
          <cell r="AC416">
            <v>0</v>
          </cell>
          <cell r="AD416">
            <v>0</v>
          </cell>
          <cell r="AE416">
            <v>0</v>
          </cell>
          <cell r="AG416">
            <v>0</v>
          </cell>
          <cell r="AK416">
            <v>40706</v>
          </cell>
          <cell r="AL416">
            <v>5.419828321951603</v>
          </cell>
          <cell r="AM416">
            <v>5.4611335677177912</v>
          </cell>
          <cell r="AO416">
            <v>54134.073426491392</v>
          </cell>
          <cell r="AP416">
            <v>88568.452839334597</v>
          </cell>
          <cell r="AQ416">
            <v>0</v>
          </cell>
          <cell r="AR416">
            <v>0</v>
          </cell>
          <cell r="AS416">
            <v>0</v>
          </cell>
          <cell r="AT416">
            <v>0</v>
          </cell>
          <cell r="AU416">
            <v>0</v>
          </cell>
          <cell r="AV416">
            <v>0</v>
          </cell>
          <cell r="AW416">
            <v>0</v>
          </cell>
          <cell r="AX416">
            <v>0</v>
          </cell>
          <cell r="AZ416">
            <v>0</v>
          </cell>
          <cell r="BD416">
            <v>34434.379412843206</v>
          </cell>
          <cell r="BE416">
            <v>63.609437149786288</v>
          </cell>
          <cell r="BH416">
            <v>696922.92657350865</v>
          </cell>
          <cell r="BI416">
            <v>703194.54716066539</v>
          </cell>
          <cell r="BJ416">
            <v>0</v>
          </cell>
          <cell r="BK416">
            <v>0</v>
          </cell>
          <cell r="BL416">
            <v>0</v>
          </cell>
          <cell r="BM416">
            <v>0</v>
          </cell>
          <cell r="BN416">
            <v>0</v>
          </cell>
          <cell r="BO416">
            <v>0</v>
          </cell>
          <cell r="BP416">
            <v>0</v>
          </cell>
          <cell r="BQ416">
            <v>0</v>
          </cell>
          <cell r="BR416">
            <v>0</v>
          </cell>
          <cell r="BS416">
            <v>0</v>
          </cell>
          <cell r="BT416">
            <v>0</v>
          </cell>
          <cell r="BU416">
            <v>0</v>
          </cell>
          <cell r="BW416">
            <v>6271.6205871567363</v>
          </cell>
          <cell r="BX416">
            <v>0.89990160289199483</v>
          </cell>
          <cell r="BZ416">
            <v>-773</v>
          </cell>
        </row>
        <row r="417">
          <cell r="A417">
            <v>774</v>
          </cell>
          <cell r="B417" t="str">
            <v>UPISLAND</v>
          </cell>
          <cell r="C417">
            <v>33</v>
          </cell>
          <cell r="D417">
            <v>35.999999999999993</v>
          </cell>
          <cell r="E417">
            <v>0</v>
          </cell>
          <cell r="F417">
            <v>0</v>
          </cell>
          <cell r="G417">
            <v>0</v>
          </cell>
          <cell r="H417">
            <v>0</v>
          </cell>
          <cell r="I417">
            <v>0</v>
          </cell>
          <cell r="J417">
            <v>0</v>
          </cell>
          <cell r="K417">
            <v>0</v>
          </cell>
          <cell r="L417">
            <v>0</v>
          </cell>
          <cell r="M417">
            <v>0</v>
          </cell>
          <cell r="N417">
            <v>0</v>
          </cell>
          <cell r="R417">
            <v>2.9999999999999929</v>
          </cell>
          <cell r="S417">
            <v>9.0909090909090615</v>
          </cell>
          <cell r="V417">
            <v>1085865</v>
          </cell>
          <cell r="W417">
            <v>1217120.3747999999</v>
          </cell>
          <cell r="X417">
            <v>0</v>
          </cell>
          <cell r="Y417">
            <v>0</v>
          </cell>
          <cell r="Z417">
            <v>0</v>
          </cell>
          <cell r="AA417">
            <v>0</v>
          </cell>
          <cell r="AB417">
            <v>0</v>
          </cell>
          <cell r="AC417">
            <v>0</v>
          </cell>
          <cell r="AD417">
            <v>0</v>
          </cell>
          <cell r="AE417">
            <v>0</v>
          </cell>
          <cell r="AG417">
            <v>0</v>
          </cell>
          <cell r="AK417">
            <v>131255.37479999987</v>
          </cell>
          <cell r="AL417">
            <v>12.087632882540644</v>
          </cell>
          <cell r="AM417">
            <v>2.9967237916315828</v>
          </cell>
          <cell r="AO417">
            <v>30948.302907832061</v>
          </cell>
          <cell r="AP417">
            <v>162209.37479999987</v>
          </cell>
          <cell r="AQ417">
            <v>0</v>
          </cell>
          <cell r="AR417">
            <v>0</v>
          </cell>
          <cell r="AS417">
            <v>0</v>
          </cell>
          <cell r="AT417">
            <v>0</v>
          </cell>
          <cell r="AU417">
            <v>0</v>
          </cell>
          <cell r="AV417">
            <v>0</v>
          </cell>
          <cell r="AW417">
            <v>0</v>
          </cell>
          <cell r="AX417">
            <v>0</v>
          </cell>
          <cell r="AZ417">
            <v>0</v>
          </cell>
          <cell r="BD417">
            <v>131261.07189216782</v>
          </cell>
          <cell r="BE417">
            <v>424.13011234599776</v>
          </cell>
          <cell r="BH417">
            <v>1054916.697092168</v>
          </cell>
          <cell r="BI417">
            <v>1054911</v>
          </cell>
          <cell r="BJ417">
            <v>0</v>
          </cell>
          <cell r="BK417">
            <v>0</v>
          </cell>
          <cell r="BL417">
            <v>0</v>
          </cell>
          <cell r="BM417">
            <v>0</v>
          </cell>
          <cell r="BN417">
            <v>0</v>
          </cell>
          <cell r="BO417">
            <v>0</v>
          </cell>
          <cell r="BP417">
            <v>0</v>
          </cell>
          <cell r="BQ417">
            <v>0</v>
          </cell>
          <cell r="BR417">
            <v>0</v>
          </cell>
          <cell r="BS417">
            <v>0</v>
          </cell>
          <cell r="BT417">
            <v>0</v>
          </cell>
          <cell r="BU417">
            <v>0</v>
          </cell>
          <cell r="BW417">
            <v>-5.697092168033123</v>
          </cell>
          <cell r="BX417">
            <v>-5.4005137881674159E-4</v>
          </cell>
          <cell r="BZ417">
            <v>-774</v>
          </cell>
        </row>
        <row r="418">
          <cell r="A418">
            <v>775</v>
          </cell>
          <cell r="B418" t="str">
            <v>WACHUSETT</v>
          </cell>
          <cell r="C418">
            <v>42</v>
          </cell>
          <cell r="D418">
            <v>43.021607397953247</v>
          </cell>
          <cell r="E418">
            <v>0</v>
          </cell>
          <cell r="F418">
            <v>0</v>
          </cell>
          <cell r="G418">
            <v>0</v>
          </cell>
          <cell r="H418">
            <v>0</v>
          </cell>
          <cell r="I418">
            <v>0</v>
          </cell>
          <cell r="J418">
            <v>0</v>
          </cell>
          <cell r="K418">
            <v>0</v>
          </cell>
          <cell r="L418">
            <v>0</v>
          </cell>
          <cell r="M418">
            <v>0</v>
          </cell>
          <cell r="N418">
            <v>0</v>
          </cell>
          <cell r="R418">
            <v>1.0216073979532467</v>
          </cell>
          <cell r="S418">
            <v>2.4323985665553494</v>
          </cell>
          <cell r="V418">
            <v>614400</v>
          </cell>
          <cell r="W418">
            <v>708298</v>
          </cell>
          <cell r="X418">
            <v>0</v>
          </cell>
          <cell r="Y418">
            <v>0</v>
          </cell>
          <cell r="Z418">
            <v>0</v>
          </cell>
          <cell r="AA418">
            <v>0</v>
          </cell>
          <cell r="AB418">
            <v>0</v>
          </cell>
          <cell r="AC418">
            <v>0</v>
          </cell>
          <cell r="AD418">
            <v>0</v>
          </cell>
          <cell r="AE418">
            <v>0</v>
          </cell>
          <cell r="AG418">
            <v>0</v>
          </cell>
          <cell r="AK418">
            <v>93898</v>
          </cell>
          <cell r="AL418">
            <v>15.282877604166668</v>
          </cell>
          <cell r="AM418">
            <v>12.850479037611318</v>
          </cell>
          <cell r="AO418">
            <v>134681.54086914216</v>
          </cell>
          <cell r="AP418">
            <v>133280</v>
          </cell>
          <cell r="AQ418">
            <v>0</v>
          </cell>
          <cell r="AR418">
            <v>0</v>
          </cell>
          <cell r="AS418">
            <v>0</v>
          </cell>
          <cell r="AT418">
            <v>0</v>
          </cell>
          <cell r="AU418">
            <v>0</v>
          </cell>
          <cell r="AV418">
            <v>0</v>
          </cell>
          <cell r="AW418">
            <v>0</v>
          </cell>
          <cell r="AX418">
            <v>0</v>
          </cell>
          <cell r="AZ418">
            <v>0</v>
          </cell>
          <cell r="BD418">
            <v>-1401.5408691421617</v>
          </cell>
          <cell r="BE418">
            <v>-1.040633230135013</v>
          </cell>
          <cell r="BH418">
            <v>479718.45913085784</v>
          </cell>
          <cell r="BI418">
            <v>575018</v>
          </cell>
          <cell r="BJ418">
            <v>0</v>
          </cell>
          <cell r="BK418">
            <v>0</v>
          </cell>
          <cell r="BL418">
            <v>0</v>
          </cell>
          <cell r="BM418">
            <v>0</v>
          </cell>
          <cell r="BN418">
            <v>0</v>
          </cell>
          <cell r="BO418">
            <v>0</v>
          </cell>
          <cell r="BP418">
            <v>0</v>
          </cell>
          <cell r="BQ418">
            <v>0</v>
          </cell>
          <cell r="BR418">
            <v>0</v>
          </cell>
          <cell r="BS418">
            <v>0</v>
          </cell>
          <cell r="BT418">
            <v>0</v>
          </cell>
          <cell r="BU418">
            <v>0</v>
          </cell>
          <cell r="BW418">
            <v>95299.540869142162</v>
          </cell>
          <cell r="BX418">
            <v>19.865723124726852</v>
          </cell>
          <cell r="BZ418">
            <v>-775</v>
          </cell>
        </row>
        <row r="419">
          <cell r="A419">
            <v>778</v>
          </cell>
          <cell r="B419" t="str">
            <v>QUABOAG</v>
          </cell>
          <cell r="C419">
            <v>8</v>
          </cell>
          <cell r="D419">
            <v>10.5</v>
          </cell>
          <cell r="E419">
            <v>0</v>
          </cell>
          <cell r="F419">
            <v>0</v>
          </cell>
          <cell r="G419">
            <v>0</v>
          </cell>
          <cell r="H419">
            <v>0</v>
          </cell>
          <cell r="I419">
            <v>0</v>
          </cell>
          <cell r="J419">
            <v>0</v>
          </cell>
          <cell r="K419">
            <v>0</v>
          </cell>
          <cell r="L419">
            <v>0</v>
          </cell>
          <cell r="M419">
            <v>0</v>
          </cell>
          <cell r="N419">
            <v>0</v>
          </cell>
          <cell r="R419">
            <v>2.5</v>
          </cell>
          <cell r="S419">
            <v>31.25</v>
          </cell>
          <cell r="V419">
            <v>129168</v>
          </cell>
          <cell r="W419">
            <v>172242</v>
          </cell>
          <cell r="X419">
            <v>0</v>
          </cell>
          <cell r="Y419">
            <v>0</v>
          </cell>
          <cell r="Z419">
            <v>0</v>
          </cell>
          <cell r="AA419">
            <v>0</v>
          </cell>
          <cell r="AB419">
            <v>0</v>
          </cell>
          <cell r="AC419">
            <v>0</v>
          </cell>
          <cell r="AD419">
            <v>0</v>
          </cell>
          <cell r="AE419">
            <v>0</v>
          </cell>
          <cell r="AG419">
            <v>0</v>
          </cell>
          <cell r="AK419">
            <v>43074</v>
          </cell>
          <cell r="AL419">
            <v>33.347268673355622</v>
          </cell>
          <cell r="AM419">
            <v>2.0972686733556216</v>
          </cell>
          <cell r="AO419">
            <v>96508.068496911495</v>
          </cell>
          <cell r="AP419">
            <v>97977.175542708617</v>
          </cell>
          <cell r="AQ419">
            <v>0</v>
          </cell>
          <cell r="AR419">
            <v>0</v>
          </cell>
          <cell r="AS419">
            <v>0</v>
          </cell>
          <cell r="AT419">
            <v>0</v>
          </cell>
          <cell r="AU419">
            <v>0</v>
          </cell>
          <cell r="AV419">
            <v>0</v>
          </cell>
          <cell r="AW419">
            <v>0</v>
          </cell>
          <cell r="AX419">
            <v>0</v>
          </cell>
          <cell r="AZ419">
            <v>0</v>
          </cell>
          <cell r="BD419">
            <v>1469.1070457971218</v>
          </cell>
          <cell r="BE419">
            <v>1.5222634425059889</v>
          </cell>
          <cell r="BH419">
            <v>32659.931503088505</v>
          </cell>
          <cell r="BI419">
            <v>74264.824457291383</v>
          </cell>
          <cell r="BJ419">
            <v>0</v>
          </cell>
          <cell r="BK419">
            <v>0</v>
          </cell>
          <cell r="BL419">
            <v>0</v>
          </cell>
          <cell r="BM419">
            <v>0</v>
          </cell>
          <cell r="BN419">
            <v>0</v>
          </cell>
          <cell r="BO419">
            <v>0</v>
          </cell>
          <cell r="BP419">
            <v>0</v>
          </cell>
          <cell r="BQ419">
            <v>0</v>
          </cell>
          <cell r="BR419">
            <v>0</v>
          </cell>
          <cell r="BS419">
            <v>0</v>
          </cell>
          <cell r="BT419">
            <v>0</v>
          </cell>
          <cell r="BU419">
            <v>0</v>
          </cell>
          <cell r="BW419">
            <v>41604.892954202878</v>
          </cell>
          <cell r="BX419">
            <v>127.38818190806214</v>
          </cell>
          <cell r="BZ419">
            <v>-778</v>
          </cell>
        </row>
        <row r="420">
          <cell r="A420">
            <v>780</v>
          </cell>
          <cell r="B420" t="str">
            <v>WHITMAN HANSON</v>
          </cell>
          <cell r="C420">
            <v>57</v>
          </cell>
          <cell r="D420">
            <v>58.433505197247406</v>
          </cell>
          <cell r="E420">
            <v>0</v>
          </cell>
          <cell r="F420">
            <v>0</v>
          </cell>
          <cell r="G420">
            <v>0</v>
          </cell>
          <cell r="H420">
            <v>0</v>
          </cell>
          <cell r="I420">
            <v>0</v>
          </cell>
          <cell r="J420">
            <v>0</v>
          </cell>
          <cell r="K420">
            <v>0</v>
          </cell>
          <cell r="L420">
            <v>0</v>
          </cell>
          <cell r="M420">
            <v>0</v>
          </cell>
          <cell r="N420">
            <v>0</v>
          </cell>
          <cell r="R420">
            <v>1.4335051972474062</v>
          </cell>
          <cell r="S420">
            <v>2.5149213986796592</v>
          </cell>
          <cell r="V420">
            <v>890184</v>
          </cell>
          <cell r="W420">
            <v>1043981</v>
          </cell>
          <cell r="X420">
            <v>0</v>
          </cell>
          <cell r="Y420">
            <v>0</v>
          </cell>
          <cell r="Z420">
            <v>0</v>
          </cell>
          <cell r="AA420">
            <v>0</v>
          </cell>
          <cell r="AB420">
            <v>0</v>
          </cell>
          <cell r="AC420">
            <v>0</v>
          </cell>
          <cell r="AD420">
            <v>0</v>
          </cell>
          <cell r="AE420">
            <v>0</v>
          </cell>
          <cell r="AG420">
            <v>0</v>
          </cell>
          <cell r="AK420">
            <v>153797</v>
          </cell>
          <cell r="AL420">
            <v>17.276989925678276</v>
          </cell>
          <cell r="AM420">
            <v>14.762068526998616</v>
          </cell>
          <cell r="AO420">
            <v>233188.74643123953</v>
          </cell>
          <cell r="AP420">
            <v>287739.58116231009</v>
          </cell>
          <cell r="AQ420">
            <v>0</v>
          </cell>
          <cell r="AR420">
            <v>0</v>
          </cell>
          <cell r="AS420">
            <v>0</v>
          </cell>
          <cell r="AT420">
            <v>0</v>
          </cell>
          <cell r="AU420">
            <v>0</v>
          </cell>
          <cell r="AV420">
            <v>0</v>
          </cell>
          <cell r="AW420">
            <v>0</v>
          </cell>
          <cell r="AX420">
            <v>0</v>
          </cell>
          <cell r="AZ420">
            <v>0</v>
          </cell>
          <cell r="BD420">
            <v>54550.834731070558</v>
          </cell>
          <cell r="BE420">
            <v>23.393425097019428</v>
          </cell>
          <cell r="BH420">
            <v>656995.25356876047</v>
          </cell>
          <cell r="BI420">
            <v>756241.41883768991</v>
          </cell>
          <cell r="BJ420">
            <v>0</v>
          </cell>
          <cell r="BK420">
            <v>0</v>
          </cell>
          <cell r="BL420">
            <v>0</v>
          </cell>
          <cell r="BM420">
            <v>0</v>
          </cell>
          <cell r="BN420">
            <v>0</v>
          </cell>
          <cell r="BO420">
            <v>0</v>
          </cell>
          <cell r="BP420">
            <v>0</v>
          </cell>
          <cell r="BQ420">
            <v>0</v>
          </cell>
          <cell r="BR420">
            <v>0</v>
          </cell>
          <cell r="BS420">
            <v>0</v>
          </cell>
          <cell r="BT420">
            <v>0</v>
          </cell>
          <cell r="BU420">
            <v>0</v>
          </cell>
          <cell r="BW420">
            <v>99246.165268929442</v>
          </cell>
          <cell r="BX420">
            <v>15.106070360452373</v>
          </cell>
          <cell r="BZ420">
            <v>-780</v>
          </cell>
        </row>
        <row r="421">
          <cell r="A421">
            <v>801</v>
          </cell>
          <cell r="B421" t="str">
            <v>ASSABET VALLEY</v>
          </cell>
          <cell r="C421">
            <v>0</v>
          </cell>
          <cell r="D421">
            <v>0</v>
          </cell>
          <cell r="E421">
            <v>0</v>
          </cell>
          <cell r="F421">
            <v>0</v>
          </cell>
          <cell r="G421">
            <v>0</v>
          </cell>
          <cell r="H421">
            <v>0</v>
          </cell>
          <cell r="I421">
            <v>0</v>
          </cell>
          <cell r="J421">
            <v>0</v>
          </cell>
          <cell r="K421">
            <v>0</v>
          </cell>
          <cell r="L421">
            <v>0</v>
          </cell>
          <cell r="M421">
            <v>0</v>
          </cell>
          <cell r="N421">
            <v>0</v>
          </cell>
          <cell r="R421">
            <v>0</v>
          </cell>
          <cell r="S421" t="str">
            <v>--</v>
          </cell>
          <cell r="V421">
            <v>0</v>
          </cell>
          <cell r="W421">
            <v>0</v>
          </cell>
          <cell r="X421">
            <v>0</v>
          </cell>
          <cell r="Y421">
            <v>0</v>
          </cell>
          <cell r="Z421">
            <v>0</v>
          </cell>
          <cell r="AA421">
            <v>0</v>
          </cell>
          <cell r="AB421">
            <v>0</v>
          </cell>
          <cell r="AC421">
            <v>0</v>
          </cell>
          <cell r="AD421">
            <v>0</v>
          </cell>
          <cell r="AE421">
            <v>0</v>
          </cell>
          <cell r="AG421">
            <v>0</v>
          </cell>
          <cell r="AK421">
            <v>0</v>
          </cell>
          <cell r="AL421" t="str">
            <v>--</v>
          </cell>
          <cell r="AM421" t="str">
            <v>--</v>
          </cell>
          <cell r="AO421">
            <v>0</v>
          </cell>
          <cell r="AP421">
            <v>0</v>
          </cell>
          <cell r="AQ421">
            <v>0</v>
          </cell>
          <cell r="AR421">
            <v>0</v>
          </cell>
          <cell r="AS421">
            <v>0</v>
          </cell>
          <cell r="AT421">
            <v>0</v>
          </cell>
          <cell r="AU421">
            <v>0</v>
          </cell>
          <cell r="AV421">
            <v>0</v>
          </cell>
          <cell r="AW421">
            <v>0</v>
          </cell>
          <cell r="AX421">
            <v>0</v>
          </cell>
          <cell r="AZ421">
            <v>0</v>
          </cell>
          <cell r="BD421">
            <v>0</v>
          </cell>
          <cell r="BE421" t="str">
            <v>--</v>
          </cell>
          <cell r="BH421">
            <v>0</v>
          </cell>
          <cell r="BI421">
            <v>0</v>
          </cell>
          <cell r="BJ421">
            <v>0</v>
          </cell>
          <cell r="BK421">
            <v>0</v>
          </cell>
          <cell r="BL421">
            <v>0</v>
          </cell>
          <cell r="BM421">
            <v>0</v>
          </cell>
          <cell r="BN421">
            <v>0</v>
          </cell>
          <cell r="BO421">
            <v>0</v>
          </cell>
          <cell r="BP421">
            <v>0</v>
          </cell>
          <cell r="BQ421">
            <v>0</v>
          </cell>
          <cell r="BR421">
            <v>0</v>
          </cell>
          <cell r="BS421">
            <v>0</v>
          </cell>
          <cell r="BT421">
            <v>0</v>
          </cell>
          <cell r="BU421">
            <v>0</v>
          </cell>
          <cell r="BW421">
            <v>0</v>
          </cell>
          <cell r="BX421" t="str">
            <v>--</v>
          </cell>
          <cell r="BZ421">
            <v>-801</v>
          </cell>
        </row>
        <row r="422">
          <cell r="A422">
            <v>805</v>
          </cell>
          <cell r="B422" t="str">
            <v>BLACKSTONE VALLEY</v>
          </cell>
          <cell r="C422">
            <v>0</v>
          </cell>
          <cell r="D422">
            <v>0</v>
          </cell>
          <cell r="E422">
            <v>0</v>
          </cell>
          <cell r="F422">
            <v>0</v>
          </cell>
          <cell r="G422">
            <v>0</v>
          </cell>
          <cell r="H422">
            <v>0</v>
          </cell>
          <cell r="I422">
            <v>0</v>
          </cell>
          <cell r="J422">
            <v>0</v>
          </cell>
          <cell r="K422">
            <v>0</v>
          </cell>
          <cell r="L422">
            <v>0</v>
          </cell>
          <cell r="M422">
            <v>0</v>
          </cell>
          <cell r="N422">
            <v>0</v>
          </cell>
          <cell r="R422">
            <v>0</v>
          </cell>
          <cell r="S422" t="str">
            <v>--</v>
          </cell>
          <cell r="V422">
            <v>0</v>
          </cell>
          <cell r="W422">
            <v>0</v>
          </cell>
          <cell r="X422">
            <v>0</v>
          </cell>
          <cell r="Y422">
            <v>0</v>
          </cell>
          <cell r="Z422">
            <v>0</v>
          </cell>
          <cell r="AA422">
            <v>0</v>
          </cell>
          <cell r="AB422">
            <v>0</v>
          </cell>
          <cell r="AC422">
            <v>0</v>
          </cell>
          <cell r="AD422">
            <v>0</v>
          </cell>
          <cell r="AE422">
            <v>0</v>
          </cell>
          <cell r="AG422">
            <v>0</v>
          </cell>
          <cell r="AK422">
            <v>0</v>
          </cell>
          <cell r="AL422" t="str">
            <v>--</v>
          </cell>
          <cell r="AM422" t="str">
            <v>--</v>
          </cell>
          <cell r="AO422">
            <v>0</v>
          </cell>
          <cell r="AP422">
            <v>0</v>
          </cell>
          <cell r="AQ422">
            <v>0</v>
          </cell>
          <cell r="AR422">
            <v>0</v>
          </cell>
          <cell r="AS422">
            <v>0</v>
          </cell>
          <cell r="AT422">
            <v>0</v>
          </cell>
          <cell r="AU422">
            <v>0</v>
          </cell>
          <cell r="AV422">
            <v>0</v>
          </cell>
          <cell r="AW422">
            <v>0</v>
          </cell>
          <cell r="AX422">
            <v>0</v>
          </cell>
          <cell r="AZ422">
            <v>0</v>
          </cell>
          <cell r="BD422">
            <v>0</v>
          </cell>
          <cell r="BE422" t="str">
            <v>--</v>
          </cell>
          <cell r="BH422">
            <v>0</v>
          </cell>
          <cell r="BI422">
            <v>0</v>
          </cell>
          <cell r="BJ422">
            <v>0</v>
          </cell>
          <cell r="BK422">
            <v>0</v>
          </cell>
          <cell r="BL422">
            <v>0</v>
          </cell>
          <cell r="BM422">
            <v>0</v>
          </cell>
          <cell r="BN422">
            <v>0</v>
          </cell>
          <cell r="BO422">
            <v>0</v>
          </cell>
          <cell r="BP422">
            <v>0</v>
          </cell>
          <cell r="BQ422">
            <v>0</v>
          </cell>
          <cell r="BR422">
            <v>0</v>
          </cell>
          <cell r="BS422">
            <v>0</v>
          </cell>
          <cell r="BT422">
            <v>0</v>
          </cell>
          <cell r="BU422">
            <v>0</v>
          </cell>
          <cell r="BW422">
            <v>0</v>
          </cell>
          <cell r="BX422" t="str">
            <v>--</v>
          </cell>
          <cell r="BZ422">
            <v>-805</v>
          </cell>
        </row>
        <row r="423">
          <cell r="A423">
            <v>806</v>
          </cell>
          <cell r="B423" t="str">
            <v>BLUE HILLS</v>
          </cell>
          <cell r="C423">
            <v>0</v>
          </cell>
          <cell r="D423">
            <v>0</v>
          </cell>
          <cell r="E423">
            <v>0</v>
          </cell>
          <cell r="F423">
            <v>0</v>
          </cell>
          <cell r="G423">
            <v>0</v>
          </cell>
          <cell r="H423">
            <v>0</v>
          </cell>
          <cell r="I423">
            <v>0</v>
          </cell>
          <cell r="J423">
            <v>0</v>
          </cell>
          <cell r="K423">
            <v>0</v>
          </cell>
          <cell r="L423">
            <v>0</v>
          </cell>
          <cell r="M423">
            <v>0</v>
          </cell>
          <cell r="N423">
            <v>0</v>
          </cell>
          <cell r="R423">
            <v>0</v>
          </cell>
          <cell r="S423" t="str">
            <v>--</v>
          </cell>
          <cell r="V423">
            <v>0</v>
          </cell>
          <cell r="W423">
            <v>0</v>
          </cell>
          <cell r="X423">
            <v>0</v>
          </cell>
          <cell r="Y423">
            <v>0</v>
          </cell>
          <cell r="Z423">
            <v>0</v>
          </cell>
          <cell r="AA423">
            <v>0</v>
          </cell>
          <cell r="AB423">
            <v>0</v>
          </cell>
          <cell r="AC423">
            <v>0</v>
          </cell>
          <cell r="AD423">
            <v>0</v>
          </cell>
          <cell r="AE423">
            <v>0</v>
          </cell>
          <cell r="AG423">
            <v>0</v>
          </cell>
          <cell r="AK423">
            <v>0</v>
          </cell>
          <cell r="AL423" t="str">
            <v>--</v>
          </cell>
          <cell r="AM423" t="str">
            <v>--</v>
          </cell>
          <cell r="AO423">
            <v>0</v>
          </cell>
          <cell r="AP423">
            <v>0</v>
          </cell>
          <cell r="AQ423">
            <v>0</v>
          </cell>
          <cell r="AR423">
            <v>0</v>
          </cell>
          <cell r="AS423">
            <v>0</v>
          </cell>
          <cell r="AT423">
            <v>0</v>
          </cell>
          <cell r="AU423">
            <v>0</v>
          </cell>
          <cell r="AV423">
            <v>0</v>
          </cell>
          <cell r="AW423">
            <v>0</v>
          </cell>
          <cell r="AX423">
            <v>0</v>
          </cell>
          <cell r="AZ423">
            <v>0</v>
          </cell>
          <cell r="BD423">
            <v>0</v>
          </cell>
          <cell r="BE423" t="str">
            <v>--</v>
          </cell>
          <cell r="BH423">
            <v>0</v>
          </cell>
          <cell r="BI423">
            <v>0</v>
          </cell>
          <cell r="BJ423">
            <v>0</v>
          </cell>
          <cell r="BK423">
            <v>0</v>
          </cell>
          <cell r="BL423">
            <v>0</v>
          </cell>
          <cell r="BM423">
            <v>0</v>
          </cell>
          <cell r="BN423">
            <v>0</v>
          </cell>
          <cell r="BO423">
            <v>0</v>
          </cell>
          <cell r="BP423">
            <v>0</v>
          </cell>
          <cell r="BQ423">
            <v>0</v>
          </cell>
          <cell r="BR423">
            <v>0</v>
          </cell>
          <cell r="BS423">
            <v>0</v>
          </cell>
          <cell r="BT423">
            <v>0</v>
          </cell>
          <cell r="BU423">
            <v>0</v>
          </cell>
          <cell r="BW423">
            <v>0</v>
          </cell>
          <cell r="BX423" t="str">
            <v>--</v>
          </cell>
          <cell r="BZ423">
            <v>-806</v>
          </cell>
        </row>
        <row r="424">
          <cell r="A424">
            <v>810</v>
          </cell>
          <cell r="B424" t="str">
            <v>BRISTOL PLYMOUTH</v>
          </cell>
          <cell r="C424">
            <v>0</v>
          </cell>
          <cell r="D424">
            <v>0</v>
          </cell>
          <cell r="E424">
            <v>0</v>
          </cell>
          <cell r="F424">
            <v>0</v>
          </cell>
          <cell r="G424">
            <v>0</v>
          </cell>
          <cell r="H424">
            <v>0</v>
          </cell>
          <cell r="I424">
            <v>0</v>
          </cell>
          <cell r="J424">
            <v>0</v>
          </cell>
          <cell r="K424">
            <v>0</v>
          </cell>
          <cell r="L424">
            <v>0</v>
          </cell>
          <cell r="M424">
            <v>0</v>
          </cell>
          <cell r="N424">
            <v>0</v>
          </cell>
          <cell r="R424">
            <v>0</v>
          </cell>
          <cell r="S424" t="str">
            <v>--</v>
          </cell>
          <cell r="V424">
            <v>0</v>
          </cell>
          <cell r="W424">
            <v>0</v>
          </cell>
          <cell r="X424">
            <v>0</v>
          </cell>
          <cell r="Y424">
            <v>0</v>
          </cell>
          <cell r="Z424">
            <v>0</v>
          </cell>
          <cell r="AA424">
            <v>0</v>
          </cell>
          <cell r="AB424">
            <v>0</v>
          </cell>
          <cell r="AC424">
            <v>0</v>
          </cell>
          <cell r="AD424">
            <v>0</v>
          </cell>
          <cell r="AE424">
            <v>0</v>
          </cell>
          <cell r="AG424">
            <v>0</v>
          </cell>
          <cell r="AK424">
            <v>0</v>
          </cell>
          <cell r="AL424" t="str">
            <v>--</v>
          </cell>
          <cell r="AM424" t="str">
            <v>--</v>
          </cell>
          <cell r="AO424">
            <v>0</v>
          </cell>
          <cell r="AP424">
            <v>0</v>
          </cell>
          <cell r="AQ424">
            <v>0</v>
          </cell>
          <cell r="AR424">
            <v>0</v>
          </cell>
          <cell r="AS424">
            <v>0</v>
          </cell>
          <cell r="AT424">
            <v>0</v>
          </cell>
          <cell r="AU424">
            <v>0</v>
          </cell>
          <cell r="AV424">
            <v>0</v>
          </cell>
          <cell r="AW424">
            <v>0</v>
          </cell>
          <cell r="AX424">
            <v>0</v>
          </cell>
          <cell r="AZ424">
            <v>0</v>
          </cell>
          <cell r="BD424">
            <v>0</v>
          </cell>
          <cell r="BE424" t="str">
            <v>--</v>
          </cell>
          <cell r="BH424">
            <v>0</v>
          </cell>
          <cell r="BI424">
            <v>0</v>
          </cell>
          <cell r="BJ424">
            <v>0</v>
          </cell>
          <cell r="BK424">
            <v>0</v>
          </cell>
          <cell r="BL424">
            <v>0</v>
          </cell>
          <cell r="BM424">
            <v>0</v>
          </cell>
          <cell r="BN424">
            <v>0</v>
          </cell>
          <cell r="BO424">
            <v>0</v>
          </cell>
          <cell r="BP424">
            <v>0</v>
          </cell>
          <cell r="BQ424">
            <v>0</v>
          </cell>
          <cell r="BR424">
            <v>0</v>
          </cell>
          <cell r="BS424">
            <v>0</v>
          </cell>
          <cell r="BT424">
            <v>0</v>
          </cell>
          <cell r="BU424">
            <v>0</v>
          </cell>
          <cell r="BW424">
            <v>0</v>
          </cell>
          <cell r="BX424" t="str">
            <v>--</v>
          </cell>
          <cell r="BZ424">
            <v>-810</v>
          </cell>
        </row>
        <row r="425">
          <cell r="A425">
            <v>815</v>
          </cell>
          <cell r="B425" t="str">
            <v>CAPE COD</v>
          </cell>
          <cell r="C425">
            <v>0</v>
          </cell>
          <cell r="D425">
            <v>0</v>
          </cell>
          <cell r="E425">
            <v>0</v>
          </cell>
          <cell r="F425">
            <v>0</v>
          </cell>
          <cell r="G425">
            <v>0</v>
          </cell>
          <cell r="H425">
            <v>0</v>
          </cell>
          <cell r="I425">
            <v>0</v>
          </cell>
          <cell r="J425">
            <v>0</v>
          </cell>
          <cell r="K425">
            <v>0</v>
          </cell>
          <cell r="L425">
            <v>0</v>
          </cell>
          <cell r="M425">
            <v>0</v>
          </cell>
          <cell r="N425">
            <v>0</v>
          </cell>
          <cell r="R425">
            <v>0</v>
          </cell>
          <cell r="S425" t="str">
            <v>--</v>
          </cell>
          <cell r="V425">
            <v>0</v>
          </cell>
          <cell r="W425">
            <v>0</v>
          </cell>
          <cell r="X425">
            <v>0</v>
          </cell>
          <cell r="Y425">
            <v>0</v>
          </cell>
          <cell r="Z425">
            <v>0</v>
          </cell>
          <cell r="AA425">
            <v>0</v>
          </cell>
          <cell r="AB425">
            <v>0</v>
          </cell>
          <cell r="AC425">
            <v>0</v>
          </cell>
          <cell r="AD425">
            <v>0</v>
          </cell>
          <cell r="AE425">
            <v>0</v>
          </cell>
          <cell r="AG425">
            <v>0</v>
          </cell>
          <cell r="AK425">
            <v>0</v>
          </cell>
          <cell r="AL425" t="str">
            <v>--</v>
          </cell>
          <cell r="AM425" t="str">
            <v>--</v>
          </cell>
          <cell r="AO425">
            <v>0</v>
          </cell>
          <cell r="AP425">
            <v>0</v>
          </cell>
          <cell r="AQ425">
            <v>0</v>
          </cell>
          <cell r="AR425">
            <v>0</v>
          </cell>
          <cell r="AS425">
            <v>0</v>
          </cell>
          <cell r="AT425">
            <v>0</v>
          </cell>
          <cell r="AU425">
            <v>0</v>
          </cell>
          <cell r="AV425">
            <v>0</v>
          </cell>
          <cell r="AW425">
            <v>0</v>
          </cell>
          <cell r="AX425">
            <v>0</v>
          </cell>
          <cell r="AZ425">
            <v>0</v>
          </cell>
          <cell r="BD425">
            <v>0</v>
          </cell>
          <cell r="BE425" t="str">
            <v>--</v>
          </cell>
          <cell r="BH425">
            <v>0</v>
          </cell>
          <cell r="BI425">
            <v>0</v>
          </cell>
          <cell r="BJ425">
            <v>0</v>
          </cell>
          <cell r="BK425">
            <v>0</v>
          </cell>
          <cell r="BL425">
            <v>0</v>
          </cell>
          <cell r="BM425">
            <v>0</v>
          </cell>
          <cell r="BN425">
            <v>0</v>
          </cell>
          <cell r="BO425">
            <v>0</v>
          </cell>
          <cell r="BP425">
            <v>0</v>
          </cell>
          <cell r="BQ425">
            <v>0</v>
          </cell>
          <cell r="BR425">
            <v>0</v>
          </cell>
          <cell r="BS425">
            <v>0</v>
          </cell>
          <cell r="BT425">
            <v>0</v>
          </cell>
          <cell r="BU425">
            <v>0</v>
          </cell>
          <cell r="BW425">
            <v>0</v>
          </cell>
          <cell r="BX425" t="str">
            <v>--</v>
          </cell>
          <cell r="BZ425">
            <v>-815</v>
          </cell>
        </row>
        <row r="426">
          <cell r="A426">
            <v>817</v>
          </cell>
          <cell r="B426" t="str">
            <v>ESSEX NORTH SHORE</v>
          </cell>
          <cell r="C426">
            <v>0</v>
          </cell>
          <cell r="D426">
            <v>0</v>
          </cell>
          <cell r="E426">
            <v>0</v>
          </cell>
          <cell r="F426">
            <v>0</v>
          </cell>
          <cell r="G426">
            <v>0</v>
          </cell>
          <cell r="H426">
            <v>0</v>
          </cell>
          <cell r="I426">
            <v>0</v>
          </cell>
          <cell r="J426">
            <v>0</v>
          </cell>
          <cell r="K426">
            <v>0</v>
          </cell>
          <cell r="L426">
            <v>0</v>
          </cell>
          <cell r="M426">
            <v>0</v>
          </cell>
          <cell r="N426">
            <v>0</v>
          </cell>
          <cell r="R426">
            <v>0</v>
          </cell>
          <cell r="S426" t="str">
            <v>--</v>
          </cell>
          <cell r="V426">
            <v>0</v>
          </cell>
          <cell r="W426">
            <v>0</v>
          </cell>
          <cell r="X426">
            <v>0</v>
          </cell>
          <cell r="Y426">
            <v>0</v>
          </cell>
          <cell r="Z426">
            <v>0</v>
          </cell>
          <cell r="AA426">
            <v>0</v>
          </cell>
          <cell r="AB426">
            <v>0</v>
          </cell>
          <cell r="AC426">
            <v>0</v>
          </cell>
          <cell r="AD426">
            <v>0</v>
          </cell>
          <cell r="AE426">
            <v>0</v>
          </cell>
          <cell r="AG426">
            <v>0</v>
          </cell>
          <cell r="AK426">
            <v>0</v>
          </cell>
          <cell r="AL426" t="str">
            <v>--</v>
          </cell>
          <cell r="AM426" t="str">
            <v>--</v>
          </cell>
          <cell r="AO426">
            <v>0</v>
          </cell>
          <cell r="AP426">
            <v>0</v>
          </cell>
          <cell r="AQ426">
            <v>0</v>
          </cell>
          <cell r="AR426">
            <v>0</v>
          </cell>
          <cell r="AS426">
            <v>0</v>
          </cell>
          <cell r="AT426">
            <v>0</v>
          </cell>
          <cell r="AU426">
            <v>0</v>
          </cell>
          <cell r="AV426">
            <v>0</v>
          </cell>
          <cell r="AW426">
            <v>0</v>
          </cell>
          <cell r="AX426">
            <v>0</v>
          </cell>
          <cell r="AZ426">
            <v>0</v>
          </cell>
          <cell r="BD426">
            <v>0</v>
          </cell>
          <cell r="BE426" t="str">
            <v>--</v>
          </cell>
          <cell r="BH426">
            <v>0</v>
          </cell>
          <cell r="BI426">
            <v>0</v>
          </cell>
          <cell r="BJ426">
            <v>0</v>
          </cell>
          <cell r="BK426">
            <v>0</v>
          </cell>
          <cell r="BL426">
            <v>0</v>
          </cell>
          <cell r="BM426">
            <v>0</v>
          </cell>
          <cell r="BN426">
            <v>0</v>
          </cell>
          <cell r="BO426">
            <v>0</v>
          </cell>
          <cell r="BP426">
            <v>0</v>
          </cell>
          <cell r="BQ426">
            <v>0</v>
          </cell>
          <cell r="BR426">
            <v>0</v>
          </cell>
          <cell r="BS426">
            <v>0</v>
          </cell>
          <cell r="BT426">
            <v>0</v>
          </cell>
          <cell r="BU426">
            <v>0</v>
          </cell>
          <cell r="BW426">
            <v>0</v>
          </cell>
          <cell r="BX426" t="str">
            <v>--</v>
          </cell>
          <cell r="BZ426">
            <v>-817</v>
          </cell>
        </row>
        <row r="427">
          <cell r="A427">
            <v>818</v>
          </cell>
          <cell r="B427" t="str">
            <v>FRANKLIN COUNTY</v>
          </cell>
          <cell r="C427">
            <v>0</v>
          </cell>
          <cell r="D427">
            <v>0</v>
          </cell>
          <cell r="E427">
            <v>0</v>
          </cell>
          <cell r="F427">
            <v>0</v>
          </cell>
          <cell r="G427">
            <v>0</v>
          </cell>
          <cell r="H427">
            <v>0</v>
          </cell>
          <cell r="I427">
            <v>0</v>
          </cell>
          <cell r="J427">
            <v>0</v>
          </cell>
          <cell r="K427">
            <v>0</v>
          </cell>
          <cell r="L427">
            <v>0</v>
          </cell>
          <cell r="M427">
            <v>0</v>
          </cell>
          <cell r="N427">
            <v>0</v>
          </cell>
          <cell r="R427">
            <v>0</v>
          </cell>
          <cell r="S427" t="str">
            <v>--</v>
          </cell>
          <cell r="V427">
            <v>0</v>
          </cell>
          <cell r="W427">
            <v>0</v>
          </cell>
          <cell r="X427">
            <v>0</v>
          </cell>
          <cell r="Y427">
            <v>0</v>
          </cell>
          <cell r="Z427">
            <v>0</v>
          </cell>
          <cell r="AA427">
            <v>0</v>
          </cell>
          <cell r="AB427">
            <v>0</v>
          </cell>
          <cell r="AC427">
            <v>0</v>
          </cell>
          <cell r="AD427">
            <v>0</v>
          </cell>
          <cell r="AE427">
            <v>0</v>
          </cell>
          <cell r="AG427">
            <v>0</v>
          </cell>
          <cell r="AK427">
            <v>0</v>
          </cell>
          <cell r="AL427" t="str">
            <v>--</v>
          </cell>
          <cell r="AM427" t="str">
            <v>--</v>
          </cell>
          <cell r="AO427">
            <v>0</v>
          </cell>
          <cell r="AP427">
            <v>0</v>
          </cell>
          <cell r="AQ427">
            <v>0</v>
          </cell>
          <cell r="AR427">
            <v>0</v>
          </cell>
          <cell r="AS427">
            <v>0</v>
          </cell>
          <cell r="AT427">
            <v>0</v>
          </cell>
          <cell r="AU427">
            <v>0</v>
          </cell>
          <cell r="AV427">
            <v>0</v>
          </cell>
          <cell r="AW427">
            <v>0</v>
          </cell>
          <cell r="AX427">
            <v>0</v>
          </cell>
          <cell r="AZ427">
            <v>0</v>
          </cell>
          <cell r="BD427">
            <v>0</v>
          </cell>
          <cell r="BE427" t="str">
            <v>--</v>
          </cell>
          <cell r="BH427">
            <v>0</v>
          </cell>
          <cell r="BI427">
            <v>0</v>
          </cell>
          <cell r="BJ427">
            <v>0</v>
          </cell>
          <cell r="BK427">
            <v>0</v>
          </cell>
          <cell r="BL427">
            <v>0</v>
          </cell>
          <cell r="BM427">
            <v>0</v>
          </cell>
          <cell r="BN427">
            <v>0</v>
          </cell>
          <cell r="BO427">
            <v>0</v>
          </cell>
          <cell r="BP427">
            <v>0</v>
          </cell>
          <cell r="BQ427">
            <v>0</v>
          </cell>
          <cell r="BR427">
            <v>0</v>
          </cell>
          <cell r="BS427">
            <v>0</v>
          </cell>
          <cell r="BT427">
            <v>0</v>
          </cell>
          <cell r="BU427">
            <v>0</v>
          </cell>
          <cell r="BW427">
            <v>0</v>
          </cell>
          <cell r="BX427" t="str">
            <v>--</v>
          </cell>
          <cell r="BZ427">
            <v>-818</v>
          </cell>
        </row>
        <row r="428">
          <cell r="A428">
            <v>821</v>
          </cell>
          <cell r="B428" t="str">
            <v>GREATER FALL RIVER</v>
          </cell>
          <cell r="C428">
            <v>0</v>
          </cell>
          <cell r="D428">
            <v>0</v>
          </cell>
          <cell r="E428">
            <v>0</v>
          </cell>
          <cell r="F428">
            <v>0</v>
          </cell>
          <cell r="G428">
            <v>0</v>
          </cell>
          <cell r="H428">
            <v>0</v>
          </cell>
          <cell r="I428">
            <v>0</v>
          </cell>
          <cell r="J428">
            <v>0</v>
          </cell>
          <cell r="K428">
            <v>0</v>
          </cell>
          <cell r="L428">
            <v>0</v>
          </cell>
          <cell r="M428">
            <v>0</v>
          </cell>
          <cell r="N428">
            <v>0</v>
          </cell>
          <cell r="R428">
            <v>0</v>
          </cell>
          <cell r="S428" t="str">
            <v>--</v>
          </cell>
          <cell r="V428">
            <v>0</v>
          </cell>
          <cell r="W428">
            <v>0</v>
          </cell>
          <cell r="X428">
            <v>0</v>
          </cell>
          <cell r="Y428">
            <v>0</v>
          </cell>
          <cell r="Z428">
            <v>0</v>
          </cell>
          <cell r="AA428">
            <v>0</v>
          </cell>
          <cell r="AB428">
            <v>0</v>
          </cell>
          <cell r="AC428">
            <v>0</v>
          </cell>
          <cell r="AD428">
            <v>0</v>
          </cell>
          <cell r="AE428">
            <v>0</v>
          </cell>
          <cell r="AG428">
            <v>0</v>
          </cell>
          <cell r="AK428">
            <v>0</v>
          </cell>
          <cell r="AL428" t="str">
            <v>--</v>
          </cell>
          <cell r="AM428" t="str">
            <v>--</v>
          </cell>
          <cell r="AO428">
            <v>0</v>
          </cell>
          <cell r="AP428">
            <v>0</v>
          </cell>
          <cell r="AQ428">
            <v>0</v>
          </cell>
          <cell r="AR428">
            <v>0</v>
          </cell>
          <cell r="AS428">
            <v>0</v>
          </cell>
          <cell r="AT428">
            <v>0</v>
          </cell>
          <cell r="AU428">
            <v>0</v>
          </cell>
          <cell r="AV428">
            <v>0</v>
          </cell>
          <cell r="AW428">
            <v>0</v>
          </cell>
          <cell r="AX428">
            <v>0</v>
          </cell>
          <cell r="AZ428">
            <v>0</v>
          </cell>
          <cell r="BD428">
            <v>0</v>
          </cell>
          <cell r="BE428" t="str">
            <v>--</v>
          </cell>
          <cell r="BH428">
            <v>0</v>
          </cell>
          <cell r="BI428">
            <v>0</v>
          </cell>
          <cell r="BJ428">
            <v>0</v>
          </cell>
          <cell r="BK428">
            <v>0</v>
          </cell>
          <cell r="BL428">
            <v>0</v>
          </cell>
          <cell r="BM428">
            <v>0</v>
          </cell>
          <cell r="BN428">
            <v>0</v>
          </cell>
          <cell r="BO428">
            <v>0</v>
          </cell>
          <cell r="BP428">
            <v>0</v>
          </cell>
          <cell r="BQ428">
            <v>0</v>
          </cell>
          <cell r="BR428">
            <v>0</v>
          </cell>
          <cell r="BS428">
            <v>0</v>
          </cell>
          <cell r="BT428">
            <v>0</v>
          </cell>
          <cell r="BU428">
            <v>0</v>
          </cell>
          <cell r="BW428">
            <v>0</v>
          </cell>
          <cell r="BX428" t="str">
            <v>--</v>
          </cell>
          <cell r="BZ428">
            <v>-821</v>
          </cell>
        </row>
        <row r="429">
          <cell r="A429">
            <v>823</v>
          </cell>
          <cell r="B429" t="str">
            <v>GREATER LAWRENCE</v>
          </cell>
          <cell r="C429">
            <v>0</v>
          </cell>
          <cell r="D429">
            <v>0</v>
          </cell>
          <cell r="E429">
            <v>0</v>
          </cell>
          <cell r="F429">
            <v>0</v>
          </cell>
          <cell r="G429">
            <v>0</v>
          </cell>
          <cell r="H429">
            <v>0</v>
          </cell>
          <cell r="I429">
            <v>0</v>
          </cell>
          <cell r="J429">
            <v>0</v>
          </cell>
          <cell r="K429">
            <v>0</v>
          </cell>
          <cell r="L429">
            <v>0</v>
          </cell>
          <cell r="M429">
            <v>0</v>
          </cell>
          <cell r="N429">
            <v>0</v>
          </cell>
          <cell r="R429">
            <v>0</v>
          </cell>
          <cell r="S429" t="str">
            <v>--</v>
          </cell>
          <cell r="V429">
            <v>0</v>
          </cell>
          <cell r="W429">
            <v>0</v>
          </cell>
          <cell r="X429">
            <v>0</v>
          </cell>
          <cell r="Y429">
            <v>0</v>
          </cell>
          <cell r="Z429">
            <v>0</v>
          </cell>
          <cell r="AA429">
            <v>0</v>
          </cell>
          <cell r="AB429">
            <v>0</v>
          </cell>
          <cell r="AC429">
            <v>0</v>
          </cell>
          <cell r="AD429">
            <v>0</v>
          </cell>
          <cell r="AE429">
            <v>0</v>
          </cell>
          <cell r="AG429">
            <v>0</v>
          </cell>
          <cell r="AK429">
            <v>0</v>
          </cell>
          <cell r="AL429" t="str">
            <v>--</v>
          </cell>
          <cell r="AM429" t="str">
            <v>--</v>
          </cell>
          <cell r="AO429">
            <v>0</v>
          </cell>
          <cell r="AP429">
            <v>0</v>
          </cell>
          <cell r="AQ429">
            <v>0</v>
          </cell>
          <cell r="AR429">
            <v>0</v>
          </cell>
          <cell r="AS429">
            <v>0</v>
          </cell>
          <cell r="AT429">
            <v>0</v>
          </cell>
          <cell r="AU429">
            <v>0</v>
          </cell>
          <cell r="AV429">
            <v>0</v>
          </cell>
          <cell r="AW429">
            <v>0</v>
          </cell>
          <cell r="AX429">
            <v>0</v>
          </cell>
          <cell r="AZ429">
            <v>0</v>
          </cell>
          <cell r="BD429">
            <v>0</v>
          </cell>
          <cell r="BE429" t="str">
            <v>--</v>
          </cell>
          <cell r="BH429">
            <v>0</v>
          </cell>
          <cell r="BI429">
            <v>0</v>
          </cell>
          <cell r="BJ429">
            <v>0</v>
          </cell>
          <cell r="BK429">
            <v>0</v>
          </cell>
          <cell r="BL429">
            <v>0</v>
          </cell>
          <cell r="BM429">
            <v>0</v>
          </cell>
          <cell r="BN429">
            <v>0</v>
          </cell>
          <cell r="BO429">
            <v>0</v>
          </cell>
          <cell r="BP429">
            <v>0</v>
          </cell>
          <cell r="BQ429">
            <v>0</v>
          </cell>
          <cell r="BR429">
            <v>0</v>
          </cell>
          <cell r="BS429">
            <v>0</v>
          </cell>
          <cell r="BT429">
            <v>0</v>
          </cell>
          <cell r="BU429">
            <v>0</v>
          </cell>
          <cell r="BW429">
            <v>0</v>
          </cell>
          <cell r="BX429" t="str">
            <v>--</v>
          </cell>
          <cell r="BZ429">
            <v>-823</v>
          </cell>
        </row>
        <row r="430">
          <cell r="A430">
            <v>825</v>
          </cell>
          <cell r="B430" t="str">
            <v>GREATER NEW BEDFORD</v>
          </cell>
          <cell r="C430">
            <v>0</v>
          </cell>
          <cell r="D430">
            <v>0</v>
          </cell>
          <cell r="E430">
            <v>0</v>
          </cell>
          <cell r="F430">
            <v>0</v>
          </cell>
          <cell r="G430">
            <v>0</v>
          </cell>
          <cell r="H430">
            <v>0</v>
          </cell>
          <cell r="I430">
            <v>0</v>
          </cell>
          <cell r="J430">
            <v>0</v>
          </cell>
          <cell r="K430">
            <v>0</v>
          </cell>
          <cell r="L430">
            <v>0</v>
          </cell>
          <cell r="M430">
            <v>0</v>
          </cell>
          <cell r="N430">
            <v>0</v>
          </cell>
          <cell r="R430">
            <v>0</v>
          </cell>
          <cell r="S430" t="str">
            <v>--</v>
          </cell>
          <cell r="V430">
            <v>0</v>
          </cell>
          <cell r="W430">
            <v>0</v>
          </cell>
          <cell r="X430">
            <v>0</v>
          </cell>
          <cell r="Y430">
            <v>0</v>
          </cell>
          <cell r="Z430">
            <v>0</v>
          </cell>
          <cell r="AA430">
            <v>0</v>
          </cell>
          <cell r="AB430">
            <v>0</v>
          </cell>
          <cell r="AC430">
            <v>0</v>
          </cell>
          <cell r="AD430">
            <v>0</v>
          </cell>
          <cell r="AE430">
            <v>0</v>
          </cell>
          <cell r="AG430">
            <v>0</v>
          </cell>
          <cell r="AK430">
            <v>0</v>
          </cell>
          <cell r="AL430" t="str">
            <v>--</v>
          </cell>
          <cell r="AM430" t="str">
            <v>--</v>
          </cell>
          <cell r="AO430">
            <v>0</v>
          </cell>
          <cell r="AP430">
            <v>0</v>
          </cell>
          <cell r="AQ430">
            <v>0</v>
          </cell>
          <cell r="AR430">
            <v>0</v>
          </cell>
          <cell r="AS430">
            <v>0</v>
          </cell>
          <cell r="AT430">
            <v>0</v>
          </cell>
          <cell r="AU430">
            <v>0</v>
          </cell>
          <cell r="AV430">
            <v>0</v>
          </cell>
          <cell r="AW430">
            <v>0</v>
          </cell>
          <cell r="AX430">
            <v>0</v>
          </cell>
          <cell r="AZ430">
            <v>0</v>
          </cell>
          <cell r="BD430">
            <v>0</v>
          </cell>
          <cell r="BE430" t="str">
            <v>--</v>
          </cell>
          <cell r="BH430">
            <v>0</v>
          </cell>
          <cell r="BI430">
            <v>0</v>
          </cell>
          <cell r="BJ430">
            <v>0</v>
          </cell>
          <cell r="BK430">
            <v>0</v>
          </cell>
          <cell r="BL430">
            <v>0</v>
          </cell>
          <cell r="BM430">
            <v>0</v>
          </cell>
          <cell r="BN430">
            <v>0</v>
          </cell>
          <cell r="BO430">
            <v>0</v>
          </cell>
          <cell r="BP430">
            <v>0</v>
          </cell>
          <cell r="BQ430">
            <v>0</v>
          </cell>
          <cell r="BR430">
            <v>0</v>
          </cell>
          <cell r="BS430">
            <v>0</v>
          </cell>
          <cell r="BT430">
            <v>0</v>
          </cell>
          <cell r="BU430">
            <v>0</v>
          </cell>
          <cell r="BW430">
            <v>0</v>
          </cell>
          <cell r="BX430" t="str">
            <v>--</v>
          </cell>
          <cell r="BZ430">
            <v>-825</v>
          </cell>
        </row>
        <row r="431">
          <cell r="A431">
            <v>828</v>
          </cell>
          <cell r="B431" t="str">
            <v>GREATER LOWELL</v>
          </cell>
          <cell r="C431">
            <v>0</v>
          </cell>
          <cell r="D431">
            <v>0</v>
          </cell>
          <cell r="E431">
            <v>0</v>
          </cell>
          <cell r="F431">
            <v>0</v>
          </cell>
          <cell r="G431">
            <v>0</v>
          </cell>
          <cell r="H431">
            <v>0</v>
          </cell>
          <cell r="I431">
            <v>0</v>
          </cell>
          <cell r="J431">
            <v>0</v>
          </cell>
          <cell r="K431">
            <v>0</v>
          </cell>
          <cell r="L431">
            <v>0</v>
          </cell>
          <cell r="M431">
            <v>0</v>
          </cell>
          <cell r="N431">
            <v>0</v>
          </cell>
          <cell r="R431">
            <v>0</v>
          </cell>
          <cell r="S431" t="str">
            <v>--</v>
          </cell>
          <cell r="V431">
            <v>0</v>
          </cell>
          <cell r="W431">
            <v>0</v>
          </cell>
          <cell r="X431">
            <v>0</v>
          </cell>
          <cell r="Y431">
            <v>0</v>
          </cell>
          <cell r="Z431">
            <v>0</v>
          </cell>
          <cell r="AA431">
            <v>0</v>
          </cell>
          <cell r="AB431">
            <v>0</v>
          </cell>
          <cell r="AC431">
            <v>0</v>
          </cell>
          <cell r="AD431">
            <v>0</v>
          </cell>
          <cell r="AE431">
            <v>0</v>
          </cell>
          <cell r="AG431">
            <v>0</v>
          </cell>
          <cell r="AK431">
            <v>0</v>
          </cell>
          <cell r="AL431" t="str">
            <v>--</v>
          </cell>
          <cell r="AM431" t="str">
            <v>--</v>
          </cell>
          <cell r="AO431">
            <v>0</v>
          </cell>
          <cell r="AP431">
            <v>0</v>
          </cell>
          <cell r="AQ431">
            <v>0</v>
          </cell>
          <cell r="AR431">
            <v>0</v>
          </cell>
          <cell r="AS431">
            <v>0</v>
          </cell>
          <cell r="AT431">
            <v>0</v>
          </cell>
          <cell r="AU431">
            <v>0</v>
          </cell>
          <cell r="AV431">
            <v>0</v>
          </cell>
          <cell r="AW431">
            <v>0</v>
          </cell>
          <cell r="AX431">
            <v>0</v>
          </cell>
          <cell r="AZ431">
            <v>0</v>
          </cell>
          <cell r="BD431">
            <v>0</v>
          </cell>
          <cell r="BE431" t="str">
            <v>--</v>
          </cell>
          <cell r="BH431">
            <v>0</v>
          </cell>
          <cell r="BI431">
            <v>0</v>
          </cell>
          <cell r="BJ431">
            <v>0</v>
          </cell>
          <cell r="BK431">
            <v>0</v>
          </cell>
          <cell r="BL431">
            <v>0</v>
          </cell>
          <cell r="BM431">
            <v>0</v>
          </cell>
          <cell r="BN431">
            <v>0</v>
          </cell>
          <cell r="BO431">
            <v>0</v>
          </cell>
          <cell r="BP431">
            <v>0</v>
          </cell>
          <cell r="BQ431">
            <v>0</v>
          </cell>
          <cell r="BR431">
            <v>0</v>
          </cell>
          <cell r="BS431">
            <v>0</v>
          </cell>
          <cell r="BT431">
            <v>0</v>
          </cell>
          <cell r="BU431">
            <v>0</v>
          </cell>
          <cell r="BW431">
            <v>0</v>
          </cell>
          <cell r="BX431" t="str">
            <v>--</v>
          </cell>
          <cell r="BZ431">
            <v>-828</v>
          </cell>
        </row>
        <row r="432">
          <cell r="A432">
            <v>829</v>
          </cell>
          <cell r="B432" t="str">
            <v>SOUTH MIDDLESEX</v>
          </cell>
          <cell r="C432">
            <v>0</v>
          </cell>
          <cell r="D432">
            <v>0</v>
          </cell>
          <cell r="E432">
            <v>0</v>
          </cell>
          <cell r="F432">
            <v>0</v>
          </cell>
          <cell r="G432">
            <v>0</v>
          </cell>
          <cell r="H432">
            <v>0</v>
          </cell>
          <cell r="I432">
            <v>0</v>
          </cell>
          <cell r="J432">
            <v>0</v>
          </cell>
          <cell r="K432">
            <v>0</v>
          </cell>
          <cell r="L432">
            <v>0</v>
          </cell>
          <cell r="M432">
            <v>0</v>
          </cell>
          <cell r="N432">
            <v>0</v>
          </cell>
          <cell r="R432">
            <v>0</v>
          </cell>
          <cell r="S432" t="str">
            <v>--</v>
          </cell>
          <cell r="V432">
            <v>0</v>
          </cell>
          <cell r="W432">
            <v>0</v>
          </cell>
          <cell r="X432">
            <v>0</v>
          </cell>
          <cell r="Y432">
            <v>0</v>
          </cell>
          <cell r="Z432">
            <v>0</v>
          </cell>
          <cell r="AA432">
            <v>0</v>
          </cell>
          <cell r="AB432">
            <v>0</v>
          </cell>
          <cell r="AC432">
            <v>0</v>
          </cell>
          <cell r="AD432">
            <v>0</v>
          </cell>
          <cell r="AE432">
            <v>0</v>
          </cell>
          <cell r="AG432">
            <v>0</v>
          </cell>
          <cell r="AK432">
            <v>0</v>
          </cell>
          <cell r="AL432" t="str">
            <v>--</v>
          </cell>
          <cell r="AM432" t="str">
            <v>--</v>
          </cell>
          <cell r="AO432">
            <v>0</v>
          </cell>
          <cell r="AP432">
            <v>0</v>
          </cell>
          <cell r="AQ432">
            <v>0</v>
          </cell>
          <cell r="AR432">
            <v>0</v>
          </cell>
          <cell r="AS432">
            <v>0</v>
          </cell>
          <cell r="AT432">
            <v>0</v>
          </cell>
          <cell r="AU432">
            <v>0</v>
          </cell>
          <cell r="AV432">
            <v>0</v>
          </cell>
          <cell r="AW432">
            <v>0</v>
          </cell>
          <cell r="AX432">
            <v>0</v>
          </cell>
          <cell r="AZ432">
            <v>0</v>
          </cell>
          <cell r="BD432">
            <v>0</v>
          </cell>
          <cell r="BE432" t="str">
            <v>--</v>
          </cell>
          <cell r="BH432">
            <v>0</v>
          </cell>
          <cell r="BI432">
            <v>0</v>
          </cell>
          <cell r="BJ432">
            <v>0</v>
          </cell>
          <cell r="BK432">
            <v>0</v>
          </cell>
          <cell r="BL432">
            <v>0</v>
          </cell>
          <cell r="BM432">
            <v>0</v>
          </cell>
          <cell r="BN432">
            <v>0</v>
          </cell>
          <cell r="BO432">
            <v>0</v>
          </cell>
          <cell r="BP432">
            <v>0</v>
          </cell>
          <cell r="BQ432">
            <v>0</v>
          </cell>
          <cell r="BR432">
            <v>0</v>
          </cell>
          <cell r="BS432">
            <v>0</v>
          </cell>
          <cell r="BT432">
            <v>0</v>
          </cell>
          <cell r="BU432">
            <v>0</v>
          </cell>
          <cell r="BW432">
            <v>0</v>
          </cell>
          <cell r="BX432" t="str">
            <v>--</v>
          </cell>
          <cell r="BZ432">
            <v>-829</v>
          </cell>
        </row>
        <row r="433">
          <cell r="A433">
            <v>830</v>
          </cell>
          <cell r="B433" t="str">
            <v>MINUTEMAN</v>
          </cell>
          <cell r="C433">
            <v>0</v>
          </cell>
          <cell r="D433">
            <v>0</v>
          </cell>
          <cell r="E433">
            <v>0</v>
          </cell>
          <cell r="F433">
            <v>0</v>
          </cell>
          <cell r="G433">
            <v>0</v>
          </cell>
          <cell r="H433">
            <v>0</v>
          </cell>
          <cell r="I433">
            <v>0</v>
          </cell>
          <cell r="J433">
            <v>0</v>
          </cell>
          <cell r="K433">
            <v>0</v>
          </cell>
          <cell r="L433">
            <v>0</v>
          </cell>
          <cell r="M433">
            <v>0</v>
          </cell>
          <cell r="N433">
            <v>0</v>
          </cell>
          <cell r="R433">
            <v>0</v>
          </cell>
          <cell r="S433" t="str">
            <v>--</v>
          </cell>
          <cell r="V433">
            <v>0</v>
          </cell>
          <cell r="W433">
            <v>0</v>
          </cell>
          <cell r="X433">
            <v>0</v>
          </cell>
          <cell r="Y433">
            <v>0</v>
          </cell>
          <cell r="Z433">
            <v>0</v>
          </cell>
          <cell r="AA433">
            <v>0</v>
          </cell>
          <cell r="AB433">
            <v>0</v>
          </cell>
          <cell r="AC433">
            <v>0</v>
          </cell>
          <cell r="AD433">
            <v>0</v>
          </cell>
          <cell r="AE433">
            <v>0</v>
          </cell>
          <cell r="AG433">
            <v>0</v>
          </cell>
          <cell r="AK433">
            <v>0</v>
          </cell>
          <cell r="AL433" t="str">
            <v>--</v>
          </cell>
          <cell r="AM433" t="str">
            <v>--</v>
          </cell>
          <cell r="AO433">
            <v>0</v>
          </cell>
          <cell r="AP433">
            <v>0</v>
          </cell>
          <cell r="AQ433">
            <v>0</v>
          </cell>
          <cell r="AR433">
            <v>0</v>
          </cell>
          <cell r="AS433">
            <v>0</v>
          </cell>
          <cell r="AT433">
            <v>0</v>
          </cell>
          <cell r="AU433">
            <v>0</v>
          </cell>
          <cell r="AV433">
            <v>0</v>
          </cell>
          <cell r="AW433">
            <v>0</v>
          </cell>
          <cell r="AX433">
            <v>0</v>
          </cell>
          <cell r="AZ433">
            <v>0</v>
          </cell>
          <cell r="BD433">
            <v>0</v>
          </cell>
          <cell r="BE433" t="str">
            <v>--</v>
          </cell>
          <cell r="BH433">
            <v>0</v>
          </cell>
          <cell r="BI433">
            <v>0</v>
          </cell>
          <cell r="BJ433">
            <v>0</v>
          </cell>
          <cell r="BK433">
            <v>0</v>
          </cell>
          <cell r="BL433">
            <v>0</v>
          </cell>
          <cell r="BM433">
            <v>0</v>
          </cell>
          <cell r="BN433">
            <v>0</v>
          </cell>
          <cell r="BO433">
            <v>0</v>
          </cell>
          <cell r="BP433">
            <v>0</v>
          </cell>
          <cell r="BQ433">
            <v>0</v>
          </cell>
          <cell r="BR433">
            <v>0</v>
          </cell>
          <cell r="BS433">
            <v>0</v>
          </cell>
          <cell r="BT433">
            <v>0</v>
          </cell>
          <cell r="BU433">
            <v>0</v>
          </cell>
          <cell r="BW433">
            <v>0</v>
          </cell>
          <cell r="BX433" t="str">
            <v>--</v>
          </cell>
          <cell r="BZ433">
            <v>-830</v>
          </cell>
        </row>
        <row r="434">
          <cell r="A434">
            <v>832</v>
          </cell>
          <cell r="B434" t="str">
            <v>MONTACHUSETT</v>
          </cell>
          <cell r="C434">
            <v>0</v>
          </cell>
          <cell r="D434">
            <v>0</v>
          </cell>
          <cell r="E434">
            <v>0</v>
          </cell>
          <cell r="F434">
            <v>0</v>
          </cell>
          <cell r="G434">
            <v>0</v>
          </cell>
          <cell r="H434">
            <v>0</v>
          </cell>
          <cell r="I434">
            <v>0</v>
          </cell>
          <cell r="J434">
            <v>0</v>
          </cell>
          <cell r="K434">
            <v>0</v>
          </cell>
          <cell r="L434">
            <v>0</v>
          </cell>
          <cell r="M434">
            <v>0</v>
          </cell>
          <cell r="N434">
            <v>0</v>
          </cell>
          <cell r="R434">
            <v>0</v>
          </cell>
          <cell r="S434" t="str">
            <v>--</v>
          </cell>
          <cell r="V434">
            <v>0</v>
          </cell>
          <cell r="W434">
            <v>0</v>
          </cell>
          <cell r="X434">
            <v>0</v>
          </cell>
          <cell r="Y434">
            <v>0</v>
          </cell>
          <cell r="Z434">
            <v>0</v>
          </cell>
          <cell r="AA434">
            <v>0</v>
          </cell>
          <cell r="AB434">
            <v>0</v>
          </cell>
          <cell r="AC434">
            <v>0</v>
          </cell>
          <cell r="AD434">
            <v>0</v>
          </cell>
          <cell r="AE434">
            <v>0</v>
          </cell>
          <cell r="AG434">
            <v>0</v>
          </cell>
          <cell r="AK434">
            <v>0</v>
          </cell>
          <cell r="AL434" t="str">
            <v>--</v>
          </cell>
          <cell r="AM434" t="str">
            <v>--</v>
          </cell>
          <cell r="AO434">
            <v>0</v>
          </cell>
          <cell r="AP434">
            <v>0</v>
          </cell>
          <cell r="AQ434">
            <v>0</v>
          </cell>
          <cell r="AR434">
            <v>0</v>
          </cell>
          <cell r="AS434">
            <v>0</v>
          </cell>
          <cell r="AT434">
            <v>0</v>
          </cell>
          <cell r="AU434">
            <v>0</v>
          </cell>
          <cell r="AV434">
            <v>0</v>
          </cell>
          <cell r="AW434">
            <v>0</v>
          </cell>
          <cell r="AX434">
            <v>0</v>
          </cell>
          <cell r="AZ434">
            <v>0</v>
          </cell>
          <cell r="BD434">
            <v>0</v>
          </cell>
          <cell r="BE434" t="str">
            <v>--</v>
          </cell>
          <cell r="BH434">
            <v>0</v>
          </cell>
          <cell r="BI434">
            <v>0</v>
          </cell>
          <cell r="BJ434">
            <v>0</v>
          </cell>
          <cell r="BK434">
            <v>0</v>
          </cell>
          <cell r="BL434">
            <v>0</v>
          </cell>
          <cell r="BM434">
            <v>0</v>
          </cell>
          <cell r="BN434">
            <v>0</v>
          </cell>
          <cell r="BO434">
            <v>0</v>
          </cell>
          <cell r="BP434">
            <v>0</v>
          </cell>
          <cell r="BQ434">
            <v>0</v>
          </cell>
          <cell r="BR434">
            <v>0</v>
          </cell>
          <cell r="BS434">
            <v>0</v>
          </cell>
          <cell r="BT434">
            <v>0</v>
          </cell>
          <cell r="BU434">
            <v>0</v>
          </cell>
          <cell r="BW434">
            <v>0</v>
          </cell>
          <cell r="BX434" t="str">
            <v>--</v>
          </cell>
          <cell r="BZ434">
            <v>-832</v>
          </cell>
        </row>
        <row r="435">
          <cell r="A435">
            <v>851</v>
          </cell>
          <cell r="B435" t="str">
            <v>NORTHERN BERKSHIRE</v>
          </cell>
          <cell r="C435">
            <v>0</v>
          </cell>
          <cell r="D435">
            <v>0</v>
          </cell>
          <cell r="E435">
            <v>0</v>
          </cell>
          <cell r="F435">
            <v>0</v>
          </cell>
          <cell r="G435">
            <v>0</v>
          </cell>
          <cell r="H435">
            <v>0</v>
          </cell>
          <cell r="I435">
            <v>0</v>
          </cell>
          <cell r="J435">
            <v>0</v>
          </cell>
          <cell r="K435">
            <v>0</v>
          </cell>
          <cell r="L435">
            <v>0</v>
          </cell>
          <cell r="M435">
            <v>0</v>
          </cell>
          <cell r="N435">
            <v>0</v>
          </cell>
          <cell r="R435">
            <v>0</v>
          </cell>
          <cell r="S435" t="str">
            <v>--</v>
          </cell>
          <cell r="V435">
            <v>0</v>
          </cell>
          <cell r="W435">
            <v>0</v>
          </cell>
          <cell r="X435">
            <v>0</v>
          </cell>
          <cell r="Y435">
            <v>0</v>
          </cell>
          <cell r="Z435">
            <v>0</v>
          </cell>
          <cell r="AA435">
            <v>0</v>
          </cell>
          <cell r="AB435">
            <v>0</v>
          </cell>
          <cell r="AC435">
            <v>0</v>
          </cell>
          <cell r="AD435">
            <v>0</v>
          </cell>
          <cell r="AE435">
            <v>0</v>
          </cell>
          <cell r="AG435">
            <v>0</v>
          </cell>
          <cell r="AK435">
            <v>0</v>
          </cell>
          <cell r="AL435" t="str">
            <v>--</v>
          </cell>
          <cell r="AM435" t="str">
            <v>--</v>
          </cell>
          <cell r="AO435">
            <v>0</v>
          </cell>
          <cell r="AP435">
            <v>0</v>
          </cell>
          <cell r="AQ435">
            <v>0</v>
          </cell>
          <cell r="AR435">
            <v>0</v>
          </cell>
          <cell r="AS435">
            <v>0</v>
          </cell>
          <cell r="AT435">
            <v>0</v>
          </cell>
          <cell r="AU435">
            <v>0</v>
          </cell>
          <cell r="AV435">
            <v>0</v>
          </cell>
          <cell r="AW435">
            <v>0</v>
          </cell>
          <cell r="AX435">
            <v>0</v>
          </cell>
          <cell r="AZ435">
            <v>0</v>
          </cell>
          <cell r="BD435">
            <v>0</v>
          </cell>
          <cell r="BE435" t="str">
            <v>--</v>
          </cell>
          <cell r="BH435">
            <v>0</v>
          </cell>
          <cell r="BI435">
            <v>0</v>
          </cell>
          <cell r="BJ435">
            <v>0</v>
          </cell>
          <cell r="BK435">
            <v>0</v>
          </cell>
          <cell r="BL435">
            <v>0</v>
          </cell>
          <cell r="BM435">
            <v>0</v>
          </cell>
          <cell r="BN435">
            <v>0</v>
          </cell>
          <cell r="BO435">
            <v>0</v>
          </cell>
          <cell r="BP435">
            <v>0</v>
          </cell>
          <cell r="BQ435">
            <v>0</v>
          </cell>
          <cell r="BR435">
            <v>0</v>
          </cell>
          <cell r="BS435">
            <v>0</v>
          </cell>
          <cell r="BT435">
            <v>0</v>
          </cell>
          <cell r="BU435">
            <v>0</v>
          </cell>
          <cell r="BW435">
            <v>0</v>
          </cell>
          <cell r="BX435" t="str">
            <v>--</v>
          </cell>
          <cell r="BZ435">
            <v>-851</v>
          </cell>
        </row>
        <row r="436">
          <cell r="A436">
            <v>852</v>
          </cell>
          <cell r="B436" t="str">
            <v>NASHOBA VALLEY</v>
          </cell>
          <cell r="C436">
            <v>0</v>
          </cell>
          <cell r="D436">
            <v>0</v>
          </cell>
          <cell r="E436">
            <v>0</v>
          </cell>
          <cell r="F436">
            <v>0</v>
          </cell>
          <cell r="G436">
            <v>0</v>
          </cell>
          <cell r="H436">
            <v>0</v>
          </cell>
          <cell r="I436">
            <v>0</v>
          </cell>
          <cell r="J436">
            <v>0</v>
          </cell>
          <cell r="K436">
            <v>0</v>
          </cell>
          <cell r="L436">
            <v>0</v>
          </cell>
          <cell r="M436">
            <v>0</v>
          </cell>
          <cell r="N436">
            <v>0</v>
          </cell>
          <cell r="R436">
            <v>0</v>
          </cell>
          <cell r="S436" t="str">
            <v>--</v>
          </cell>
          <cell r="V436">
            <v>0</v>
          </cell>
          <cell r="W436">
            <v>0</v>
          </cell>
          <cell r="X436">
            <v>0</v>
          </cell>
          <cell r="Y436">
            <v>0</v>
          </cell>
          <cell r="Z436">
            <v>0</v>
          </cell>
          <cell r="AA436">
            <v>0</v>
          </cell>
          <cell r="AB436">
            <v>0</v>
          </cell>
          <cell r="AC436">
            <v>0</v>
          </cell>
          <cell r="AD436">
            <v>0</v>
          </cell>
          <cell r="AE436">
            <v>0</v>
          </cell>
          <cell r="AG436">
            <v>0</v>
          </cell>
          <cell r="AK436">
            <v>0</v>
          </cell>
          <cell r="AL436" t="str">
            <v>--</v>
          </cell>
          <cell r="AM436" t="str">
            <v>--</v>
          </cell>
          <cell r="AO436">
            <v>0</v>
          </cell>
          <cell r="AP436">
            <v>0</v>
          </cell>
          <cell r="AQ436">
            <v>0</v>
          </cell>
          <cell r="AR436">
            <v>0</v>
          </cell>
          <cell r="AS436">
            <v>0</v>
          </cell>
          <cell r="AT436">
            <v>0</v>
          </cell>
          <cell r="AU436">
            <v>0</v>
          </cell>
          <cell r="AV436">
            <v>0</v>
          </cell>
          <cell r="AW436">
            <v>0</v>
          </cell>
          <cell r="AX436">
            <v>0</v>
          </cell>
          <cell r="AZ436">
            <v>0</v>
          </cell>
          <cell r="BD436">
            <v>0</v>
          </cell>
          <cell r="BE436" t="str">
            <v>--</v>
          </cell>
          <cell r="BH436">
            <v>0</v>
          </cell>
          <cell r="BI436">
            <v>0</v>
          </cell>
          <cell r="BJ436">
            <v>0</v>
          </cell>
          <cell r="BK436">
            <v>0</v>
          </cell>
          <cell r="BL436">
            <v>0</v>
          </cell>
          <cell r="BM436">
            <v>0</v>
          </cell>
          <cell r="BN436">
            <v>0</v>
          </cell>
          <cell r="BO436">
            <v>0</v>
          </cell>
          <cell r="BP436">
            <v>0</v>
          </cell>
          <cell r="BQ436">
            <v>0</v>
          </cell>
          <cell r="BR436">
            <v>0</v>
          </cell>
          <cell r="BS436">
            <v>0</v>
          </cell>
          <cell r="BT436">
            <v>0</v>
          </cell>
          <cell r="BU436">
            <v>0</v>
          </cell>
          <cell r="BW436">
            <v>0</v>
          </cell>
          <cell r="BX436" t="str">
            <v>--</v>
          </cell>
          <cell r="BZ436">
            <v>-852</v>
          </cell>
        </row>
        <row r="437">
          <cell r="A437">
            <v>853</v>
          </cell>
          <cell r="B437" t="str">
            <v>NORTHEAST METROPOLITAN</v>
          </cell>
          <cell r="C437">
            <v>0</v>
          </cell>
          <cell r="D437">
            <v>0</v>
          </cell>
          <cell r="E437">
            <v>0</v>
          </cell>
          <cell r="F437">
            <v>0</v>
          </cell>
          <cell r="G437">
            <v>0</v>
          </cell>
          <cell r="H437">
            <v>0</v>
          </cell>
          <cell r="I437">
            <v>0</v>
          </cell>
          <cell r="J437">
            <v>0</v>
          </cell>
          <cell r="K437">
            <v>0</v>
          </cell>
          <cell r="L437">
            <v>0</v>
          </cell>
          <cell r="M437">
            <v>0</v>
          </cell>
          <cell r="N437">
            <v>0</v>
          </cell>
          <cell r="R437">
            <v>0</v>
          </cell>
          <cell r="S437" t="str">
            <v>--</v>
          </cell>
          <cell r="V437">
            <v>0</v>
          </cell>
          <cell r="W437">
            <v>0</v>
          </cell>
          <cell r="X437">
            <v>0</v>
          </cell>
          <cell r="Y437">
            <v>0</v>
          </cell>
          <cell r="Z437">
            <v>0</v>
          </cell>
          <cell r="AA437">
            <v>0</v>
          </cell>
          <cell r="AB437">
            <v>0</v>
          </cell>
          <cell r="AC437">
            <v>0</v>
          </cell>
          <cell r="AD437">
            <v>0</v>
          </cell>
          <cell r="AE437">
            <v>0</v>
          </cell>
          <cell r="AG437">
            <v>0</v>
          </cell>
          <cell r="AK437">
            <v>0</v>
          </cell>
          <cell r="AL437" t="str">
            <v>--</v>
          </cell>
          <cell r="AM437" t="str">
            <v>--</v>
          </cell>
          <cell r="AO437">
            <v>0</v>
          </cell>
          <cell r="AP437">
            <v>0</v>
          </cell>
          <cell r="AQ437">
            <v>0</v>
          </cell>
          <cell r="AR437">
            <v>0</v>
          </cell>
          <cell r="AS437">
            <v>0</v>
          </cell>
          <cell r="AT437">
            <v>0</v>
          </cell>
          <cell r="AU437">
            <v>0</v>
          </cell>
          <cell r="AV437">
            <v>0</v>
          </cell>
          <cell r="AW437">
            <v>0</v>
          </cell>
          <cell r="AX437">
            <v>0</v>
          </cell>
          <cell r="AZ437">
            <v>0</v>
          </cell>
          <cell r="BD437">
            <v>0</v>
          </cell>
          <cell r="BE437" t="str">
            <v>--</v>
          </cell>
          <cell r="BH437">
            <v>0</v>
          </cell>
          <cell r="BI437">
            <v>0</v>
          </cell>
          <cell r="BJ437">
            <v>0</v>
          </cell>
          <cell r="BK437">
            <v>0</v>
          </cell>
          <cell r="BL437">
            <v>0</v>
          </cell>
          <cell r="BM437">
            <v>0</v>
          </cell>
          <cell r="BN437">
            <v>0</v>
          </cell>
          <cell r="BO437">
            <v>0</v>
          </cell>
          <cell r="BP437">
            <v>0</v>
          </cell>
          <cell r="BQ437">
            <v>0</v>
          </cell>
          <cell r="BR437">
            <v>0</v>
          </cell>
          <cell r="BS437">
            <v>0</v>
          </cell>
          <cell r="BT437">
            <v>0</v>
          </cell>
          <cell r="BU437">
            <v>0</v>
          </cell>
          <cell r="BW437">
            <v>0</v>
          </cell>
          <cell r="BX437" t="str">
            <v>--</v>
          </cell>
          <cell r="BZ437">
            <v>-853</v>
          </cell>
        </row>
        <row r="438">
          <cell r="A438">
            <v>855</v>
          </cell>
          <cell r="B438" t="str">
            <v>OLD COLONY</v>
          </cell>
          <cell r="C438">
            <v>0</v>
          </cell>
          <cell r="D438">
            <v>0</v>
          </cell>
          <cell r="E438">
            <v>0</v>
          </cell>
          <cell r="F438">
            <v>0</v>
          </cell>
          <cell r="G438">
            <v>0</v>
          </cell>
          <cell r="H438">
            <v>0</v>
          </cell>
          <cell r="I438">
            <v>0</v>
          </cell>
          <cell r="J438">
            <v>0</v>
          </cell>
          <cell r="K438">
            <v>0</v>
          </cell>
          <cell r="L438">
            <v>0</v>
          </cell>
          <cell r="M438">
            <v>0</v>
          </cell>
          <cell r="N438">
            <v>0</v>
          </cell>
          <cell r="R438">
            <v>0</v>
          </cell>
          <cell r="S438" t="str">
            <v>--</v>
          </cell>
          <cell r="V438">
            <v>0</v>
          </cell>
          <cell r="W438">
            <v>0</v>
          </cell>
          <cell r="X438">
            <v>0</v>
          </cell>
          <cell r="Y438">
            <v>0</v>
          </cell>
          <cell r="Z438">
            <v>0</v>
          </cell>
          <cell r="AA438">
            <v>0</v>
          </cell>
          <cell r="AB438">
            <v>0</v>
          </cell>
          <cell r="AC438">
            <v>0</v>
          </cell>
          <cell r="AD438">
            <v>0</v>
          </cell>
          <cell r="AE438">
            <v>0</v>
          </cell>
          <cell r="AG438">
            <v>0</v>
          </cell>
          <cell r="AK438">
            <v>0</v>
          </cell>
          <cell r="AL438" t="str">
            <v>--</v>
          </cell>
          <cell r="AM438" t="str">
            <v>--</v>
          </cell>
          <cell r="AO438">
            <v>0</v>
          </cell>
          <cell r="AP438">
            <v>0</v>
          </cell>
          <cell r="AQ438">
            <v>0</v>
          </cell>
          <cell r="AR438">
            <v>0</v>
          </cell>
          <cell r="AS438">
            <v>0</v>
          </cell>
          <cell r="AT438">
            <v>0</v>
          </cell>
          <cell r="AU438">
            <v>0</v>
          </cell>
          <cell r="AV438">
            <v>0</v>
          </cell>
          <cell r="AW438">
            <v>0</v>
          </cell>
          <cell r="AX438">
            <v>0</v>
          </cell>
          <cell r="AZ438">
            <v>0</v>
          </cell>
          <cell r="BD438">
            <v>0</v>
          </cell>
          <cell r="BE438" t="str">
            <v>--</v>
          </cell>
          <cell r="BH438">
            <v>0</v>
          </cell>
          <cell r="BI438">
            <v>0</v>
          </cell>
          <cell r="BJ438">
            <v>0</v>
          </cell>
          <cell r="BK438">
            <v>0</v>
          </cell>
          <cell r="BL438">
            <v>0</v>
          </cell>
          <cell r="BM438">
            <v>0</v>
          </cell>
          <cell r="BN438">
            <v>0</v>
          </cell>
          <cell r="BO438">
            <v>0</v>
          </cell>
          <cell r="BP438">
            <v>0</v>
          </cell>
          <cell r="BQ438">
            <v>0</v>
          </cell>
          <cell r="BR438">
            <v>0</v>
          </cell>
          <cell r="BS438">
            <v>0</v>
          </cell>
          <cell r="BT438">
            <v>0</v>
          </cell>
          <cell r="BU438">
            <v>0</v>
          </cell>
          <cell r="BW438">
            <v>0</v>
          </cell>
          <cell r="BX438" t="str">
            <v>--</v>
          </cell>
          <cell r="BZ438">
            <v>-855</v>
          </cell>
        </row>
        <row r="439">
          <cell r="A439">
            <v>860</v>
          </cell>
          <cell r="B439" t="str">
            <v>PATHFINDER</v>
          </cell>
          <cell r="C439">
            <v>0</v>
          </cell>
          <cell r="D439">
            <v>0</v>
          </cell>
          <cell r="E439">
            <v>0</v>
          </cell>
          <cell r="F439">
            <v>0</v>
          </cell>
          <cell r="G439">
            <v>0</v>
          </cell>
          <cell r="H439">
            <v>0</v>
          </cell>
          <cell r="I439">
            <v>0</v>
          </cell>
          <cell r="J439">
            <v>0</v>
          </cell>
          <cell r="K439">
            <v>0</v>
          </cell>
          <cell r="L439">
            <v>0</v>
          </cell>
          <cell r="M439">
            <v>0</v>
          </cell>
          <cell r="N439">
            <v>0</v>
          </cell>
          <cell r="R439">
            <v>0</v>
          </cell>
          <cell r="S439" t="str">
            <v>--</v>
          </cell>
          <cell r="V439">
            <v>0</v>
          </cell>
          <cell r="W439">
            <v>0</v>
          </cell>
          <cell r="X439">
            <v>0</v>
          </cell>
          <cell r="Y439">
            <v>0</v>
          </cell>
          <cell r="Z439">
            <v>0</v>
          </cell>
          <cell r="AA439">
            <v>0</v>
          </cell>
          <cell r="AB439">
            <v>0</v>
          </cell>
          <cell r="AC439">
            <v>0</v>
          </cell>
          <cell r="AD439">
            <v>0</v>
          </cell>
          <cell r="AE439">
            <v>0</v>
          </cell>
          <cell r="AG439">
            <v>0</v>
          </cell>
          <cell r="AK439">
            <v>0</v>
          </cell>
          <cell r="AL439" t="str">
            <v>--</v>
          </cell>
          <cell r="AM439" t="str">
            <v>--</v>
          </cell>
          <cell r="AO439">
            <v>0</v>
          </cell>
          <cell r="AP439">
            <v>0</v>
          </cell>
          <cell r="AQ439">
            <v>0</v>
          </cell>
          <cell r="AR439">
            <v>0</v>
          </cell>
          <cell r="AS439">
            <v>0</v>
          </cell>
          <cell r="AT439">
            <v>0</v>
          </cell>
          <cell r="AU439">
            <v>0</v>
          </cell>
          <cell r="AV439">
            <v>0</v>
          </cell>
          <cell r="AW439">
            <v>0</v>
          </cell>
          <cell r="AX439">
            <v>0</v>
          </cell>
          <cell r="AZ439">
            <v>0</v>
          </cell>
          <cell r="BD439">
            <v>0</v>
          </cell>
          <cell r="BE439" t="str">
            <v>--</v>
          </cell>
          <cell r="BH439">
            <v>0</v>
          </cell>
          <cell r="BI439">
            <v>0</v>
          </cell>
          <cell r="BJ439">
            <v>0</v>
          </cell>
          <cell r="BK439">
            <v>0</v>
          </cell>
          <cell r="BL439">
            <v>0</v>
          </cell>
          <cell r="BM439">
            <v>0</v>
          </cell>
          <cell r="BN439">
            <v>0</v>
          </cell>
          <cell r="BO439">
            <v>0</v>
          </cell>
          <cell r="BP439">
            <v>0</v>
          </cell>
          <cell r="BQ439">
            <v>0</v>
          </cell>
          <cell r="BR439">
            <v>0</v>
          </cell>
          <cell r="BS439">
            <v>0</v>
          </cell>
          <cell r="BT439">
            <v>0</v>
          </cell>
          <cell r="BU439">
            <v>0</v>
          </cell>
          <cell r="BW439">
            <v>0</v>
          </cell>
          <cell r="BX439" t="str">
            <v>--</v>
          </cell>
          <cell r="BZ439">
            <v>-860</v>
          </cell>
        </row>
        <row r="440">
          <cell r="A440">
            <v>871</v>
          </cell>
          <cell r="B440" t="str">
            <v>SHAWSHEEN VALLEY</v>
          </cell>
          <cell r="C440">
            <v>0</v>
          </cell>
          <cell r="D440">
            <v>0</v>
          </cell>
          <cell r="E440">
            <v>0</v>
          </cell>
          <cell r="F440">
            <v>0</v>
          </cell>
          <cell r="G440">
            <v>0</v>
          </cell>
          <cell r="H440">
            <v>0</v>
          </cell>
          <cell r="I440">
            <v>0</v>
          </cell>
          <cell r="J440">
            <v>0</v>
          </cell>
          <cell r="K440">
            <v>0</v>
          </cell>
          <cell r="L440">
            <v>0</v>
          </cell>
          <cell r="M440">
            <v>0</v>
          </cell>
          <cell r="N440">
            <v>0</v>
          </cell>
          <cell r="R440">
            <v>0</v>
          </cell>
          <cell r="S440" t="str">
            <v>--</v>
          </cell>
          <cell r="V440">
            <v>0</v>
          </cell>
          <cell r="W440">
            <v>0</v>
          </cell>
          <cell r="X440">
            <v>0</v>
          </cell>
          <cell r="Y440">
            <v>0</v>
          </cell>
          <cell r="Z440">
            <v>0</v>
          </cell>
          <cell r="AA440">
            <v>0</v>
          </cell>
          <cell r="AB440">
            <v>0</v>
          </cell>
          <cell r="AC440">
            <v>0</v>
          </cell>
          <cell r="AD440">
            <v>0</v>
          </cell>
          <cell r="AE440">
            <v>0</v>
          </cell>
          <cell r="AG440">
            <v>0</v>
          </cell>
          <cell r="AK440">
            <v>0</v>
          </cell>
          <cell r="AL440" t="str">
            <v>--</v>
          </cell>
          <cell r="AM440" t="str">
            <v>--</v>
          </cell>
          <cell r="AO440">
            <v>0</v>
          </cell>
          <cell r="AP440">
            <v>0</v>
          </cell>
          <cell r="AQ440">
            <v>0</v>
          </cell>
          <cell r="AR440">
            <v>0</v>
          </cell>
          <cell r="AS440">
            <v>0</v>
          </cell>
          <cell r="AT440">
            <v>0</v>
          </cell>
          <cell r="AU440">
            <v>0</v>
          </cell>
          <cell r="AV440">
            <v>0</v>
          </cell>
          <cell r="AW440">
            <v>0</v>
          </cell>
          <cell r="AX440">
            <v>0</v>
          </cell>
          <cell r="AZ440">
            <v>0</v>
          </cell>
          <cell r="BD440">
            <v>0</v>
          </cell>
          <cell r="BE440" t="str">
            <v>--</v>
          </cell>
          <cell r="BH440">
            <v>0</v>
          </cell>
          <cell r="BI440">
            <v>0</v>
          </cell>
          <cell r="BJ440">
            <v>0</v>
          </cell>
          <cell r="BK440">
            <v>0</v>
          </cell>
          <cell r="BL440">
            <v>0</v>
          </cell>
          <cell r="BM440">
            <v>0</v>
          </cell>
          <cell r="BN440">
            <v>0</v>
          </cell>
          <cell r="BO440">
            <v>0</v>
          </cell>
          <cell r="BP440">
            <v>0</v>
          </cell>
          <cell r="BQ440">
            <v>0</v>
          </cell>
          <cell r="BR440">
            <v>0</v>
          </cell>
          <cell r="BS440">
            <v>0</v>
          </cell>
          <cell r="BT440">
            <v>0</v>
          </cell>
          <cell r="BU440">
            <v>0</v>
          </cell>
          <cell r="BW440">
            <v>0</v>
          </cell>
          <cell r="BX440" t="str">
            <v>--</v>
          </cell>
          <cell r="BZ440">
            <v>-871</v>
          </cell>
        </row>
        <row r="441">
          <cell r="A441">
            <v>872</v>
          </cell>
          <cell r="B441" t="str">
            <v>SOUTHEASTERN</v>
          </cell>
          <cell r="C441">
            <v>0</v>
          </cell>
          <cell r="D441">
            <v>0</v>
          </cell>
          <cell r="E441">
            <v>0</v>
          </cell>
          <cell r="F441">
            <v>0</v>
          </cell>
          <cell r="G441">
            <v>0</v>
          </cell>
          <cell r="H441">
            <v>0</v>
          </cell>
          <cell r="I441">
            <v>0</v>
          </cell>
          <cell r="J441">
            <v>0</v>
          </cell>
          <cell r="K441">
            <v>0</v>
          </cell>
          <cell r="L441">
            <v>0</v>
          </cell>
          <cell r="M441">
            <v>0</v>
          </cell>
          <cell r="N441">
            <v>0</v>
          </cell>
          <cell r="R441">
            <v>0</v>
          </cell>
          <cell r="S441" t="str">
            <v>--</v>
          </cell>
          <cell r="V441">
            <v>0</v>
          </cell>
          <cell r="W441">
            <v>0</v>
          </cell>
          <cell r="X441">
            <v>0</v>
          </cell>
          <cell r="Y441">
            <v>0</v>
          </cell>
          <cell r="Z441">
            <v>0</v>
          </cell>
          <cell r="AA441">
            <v>0</v>
          </cell>
          <cell r="AB441">
            <v>0</v>
          </cell>
          <cell r="AC441">
            <v>0</v>
          </cell>
          <cell r="AD441">
            <v>0</v>
          </cell>
          <cell r="AE441">
            <v>0</v>
          </cell>
          <cell r="AG441">
            <v>0</v>
          </cell>
          <cell r="AK441">
            <v>0</v>
          </cell>
          <cell r="AL441" t="str">
            <v>--</v>
          </cell>
          <cell r="AM441" t="str">
            <v>--</v>
          </cell>
          <cell r="AO441">
            <v>0</v>
          </cell>
          <cell r="AP441">
            <v>0</v>
          </cell>
          <cell r="AQ441">
            <v>0</v>
          </cell>
          <cell r="AR441">
            <v>0</v>
          </cell>
          <cell r="AS441">
            <v>0</v>
          </cell>
          <cell r="AT441">
            <v>0</v>
          </cell>
          <cell r="AU441">
            <v>0</v>
          </cell>
          <cell r="AV441">
            <v>0</v>
          </cell>
          <cell r="AW441">
            <v>0</v>
          </cell>
          <cell r="AX441">
            <v>0</v>
          </cell>
          <cell r="AZ441">
            <v>0</v>
          </cell>
          <cell r="BD441">
            <v>0</v>
          </cell>
          <cell r="BE441" t="str">
            <v>--</v>
          </cell>
          <cell r="BH441">
            <v>0</v>
          </cell>
          <cell r="BI441">
            <v>0</v>
          </cell>
          <cell r="BJ441">
            <v>0</v>
          </cell>
          <cell r="BK441">
            <v>0</v>
          </cell>
          <cell r="BL441">
            <v>0</v>
          </cell>
          <cell r="BM441">
            <v>0</v>
          </cell>
          <cell r="BN441">
            <v>0</v>
          </cell>
          <cell r="BO441">
            <v>0</v>
          </cell>
          <cell r="BP441">
            <v>0</v>
          </cell>
          <cell r="BQ441">
            <v>0</v>
          </cell>
          <cell r="BR441">
            <v>0</v>
          </cell>
          <cell r="BS441">
            <v>0</v>
          </cell>
          <cell r="BT441">
            <v>0</v>
          </cell>
          <cell r="BU441">
            <v>0</v>
          </cell>
          <cell r="BW441">
            <v>0</v>
          </cell>
          <cell r="BX441" t="str">
            <v>--</v>
          </cell>
          <cell r="BZ441">
            <v>-872</v>
          </cell>
        </row>
        <row r="442">
          <cell r="A442">
            <v>873</v>
          </cell>
          <cell r="B442" t="str">
            <v>SOUTH SHORE</v>
          </cell>
          <cell r="C442">
            <v>0</v>
          </cell>
          <cell r="D442">
            <v>0</v>
          </cell>
          <cell r="E442">
            <v>0</v>
          </cell>
          <cell r="F442">
            <v>0</v>
          </cell>
          <cell r="G442">
            <v>0</v>
          </cell>
          <cell r="H442">
            <v>0</v>
          </cell>
          <cell r="I442">
            <v>0</v>
          </cell>
          <cell r="J442">
            <v>0</v>
          </cell>
          <cell r="K442">
            <v>0</v>
          </cell>
          <cell r="L442">
            <v>0</v>
          </cell>
          <cell r="M442">
            <v>0</v>
          </cell>
          <cell r="N442">
            <v>0</v>
          </cell>
          <cell r="R442">
            <v>0</v>
          </cell>
          <cell r="S442" t="str">
            <v>--</v>
          </cell>
          <cell r="V442">
            <v>0</v>
          </cell>
          <cell r="W442">
            <v>0</v>
          </cell>
          <cell r="X442">
            <v>0</v>
          </cell>
          <cell r="Y442">
            <v>0</v>
          </cell>
          <cell r="Z442">
            <v>0</v>
          </cell>
          <cell r="AA442">
            <v>0</v>
          </cell>
          <cell r="AB442">
            <v>0</v>
          </cell>
          <cell r="AC442">
            <v>0</v>
          </cell>
          <cell r="AD442">
            <v>0</v>
          </cell>
          <cell r="AE442">
            <v>0</v>
          </cell>
          <cell r="AG442">
            <v>0</v>
          </cell>
          <cell r="AK442">
            <v>0</v>
          </cell>
          <cell r="AL442" t="str">
            <v>--</v>
          </cell>
          <cell r="AM442" t="str">
            <v>--</v>
          </cell>
          <cell r="AO442">
            <v>0</v>
          </cell>
          <cell r="AP442">
            <v>0</v>
          </cell>
          <cell r="AQ442">
            <v>0</v>
          </cell>
          <cell r="AR442">
            <v>0</v>
          </cell>
          <cell r="AS442">
            <v>0</v>
          </cell>
          <cell r="AT442">
            <v>0</v>
          </cell>
          <cell r="AU442">
            <v>0</v>
          </cell>
          <cell r="AV442">
            <v>0</v>
          </cell>
          <cell r="AW442">
            <v>0</v>
          </cell>
          <cell r="AX442">
            <v>0</v>
          </cell>
          <cell r="AZ442">
            <v>0</v>
          </cell>
          <cell r="BD442">
            <v>0</v>
          </cell>
          <cell r="BE442" t="str">
            <v>--</v>
          </cell>
          <cell r="BH442">
            <v>0</v>
          </cell>
          <cell r="BI442">
            <v>0</v>
          </cell>
          <cell r="BJ442">
            <v>0</v>
          </cell>
          <cell r="BK442">
            <v>0</v>
          </cell>
          <cell r="BL442">
            <v>0</v>
          </cell>
          <cell r="BM442">
            <v>0</v>
          </cell>
          <cell r="BN442">
            <v>0</v>
          </cell>
          <cell r="BO442">
            <v>0</v>
          </cell>
          <cell r="BP442">
            <v>0</v>
          </cell>
          <cell r="BQ442">
            <v>0</v>
          </cell>
          <cell r="BR442">
            <v>0</v>
          </cell>
          <cell r="BS442">
            <v>0</v>
          </cell>
          <cell r="BT442">
            <v>0</v>
          </cell>
          <cell r="BU442">
            <v>0</v>
          </cell>
          <cell r="BW442">
            <v>0</v>
          </cell>
          <cell r="BX442" t="str">
            <v>--</v>
          </cell>
          <cell r="BZ442">
            <v>-873</v>
          </cell>
        </row>
        <row r="443">
          <cell r="A443">
            <v>876</v>
          </cell>
          <cell r="B443" t="str">
            <v>SOUTHERN WORCESTER</v>
          </cell>
          <cell r="C443">
            <v>0</v>
          </cell>
          <cell r="D443">
            <v>0</v>
          </cell>
          <cell r="E443">
            <v>0</v>
          </cell>
          <cell r="F443">
            <v>0</v>
          </cell>
          <cell r="G443">
            <v>0</v>
          </cell>
          <cell r="H443">
            <v>0</v>
          </cell>
          <cell r="I443">
            <v>0</v>
          </cell>
          <cell r="J443">
            <v>0</v>
          </cell>
          <cell r="K443">
            <v>0</v>
          </cell>
          <cell r="L443">
            <v>0</v>
          </cell>
          <cell r="M443">
            <v>0</v>
          </cell>
          <cell r="N443">
            <v>0</v>
          </cell>
          <cell r="R443">
            <v>0</v>
          </cell>
          <cell r="S443" t="str">
            <v>--</v>
          </cell>
          <cell r="V443">
            <v>0</v>
          </cell>
          <cell r="W443">
            <v>0</v>
          </cell>
          <cell r="X443">
            <v>0</v>
          </cell>
          <cell r="Y443">
            <v>0</v>
          </cell>
          <cell r="Z443">
            <v>0</v>
          </cell>
          <cell r="AA443">
            <v>0</v>
          </cell>
          <cell r="AB443">
            <v>0</v>
          </cell>
          <cell r="AC443">
            <v>0</v>
          </cell>
          <cell r="AD443">
            <v>0</v>
          </cell>
          <cell r="AE443">
            <v>0</v>
          </cell>
          <cell r="AG443">
            <v>0</v>
          </cell>
          <cell r="AK443">
            <v>0</v>
          </cell>
          <cell r="AL443" t="str">
            <v>--</v>
          </cell>
          <cell r="AM443" t="str">
            <v>--</v>
          </cell>
          <cell r="AO443">
            <v>0</v>
          </cell>
          <cell r="AP443">
            <v>0</v>
          </cell>
          <cell r="AQ443">
            <v>0</v>
          </cell>
          <cell r="AR443">
            <v>0</v>
          </cell>
          <cell r="AS443">
            <v>0</v>
          </cell>
          <cell r="AT443">
            <v>0</v>
          </cell>
          <cell r="AU443">
            <v>0</v>
          </cell>
          <cell r="AV443">
            <v>0</v>
          </cell>
          <cell r="AW443">
            <v>0</v>
          </cell>
          <cell r="AX443">
            <v>0</v>
          </cell>
          <cell r="AZ443">
            <v>0</v>
          </cell>
          <cell r="BD443">
            <v>0</v>
          </cell>
          <cell r="BE443" t="str">
            <v>--</v>
          </cell>
          <cell r="BH443">
            <v>0</v>
          </cell>
          <cell r="BI443">
            <v>0</v>
          </cell>
          <cell r="BJ443">
            <v>0</v>
          </cell>
          <cell r="BK443">
            <v>0</v>
          </cell>
          <cell r="BL443">
            <v>0</v>
          </cell>
          <cell r="BM443">
            <v>0</v>
          </cell>
          <cell r="BN443">
            <v>0</v>
          </cell>
          <cell r="BO443">
            <v>0</v>
          </cell>
          <cell r="BP443">
            <v>0</v>
          </cell>
          <cell r="BQ443">
            <v>0</v>
          </cell>
          <cell r="BR443">
            <v>0</v>
          </cell>
          <cell r="BS443">
            <v>0</v>
          </cell>
          <cell r="BT443">
            <v>0</v>
          </cell>
          <cell r="BU443">
            <v>0</v>
          </cell>
          <cell r="BW443">
            <v>0</v>
          </cell>
          <cell r="BX443" t="str">
            <v>--</v>
          </cell>
          <cell r="BZ443">
            <v>-876</v>
          </cell>
        </row>
        <row r="444">
          <cell r="A444">
            <v>878</v>
          </cell>
          <cell r="B444" t="str">
            <v>TRI COUNTY</v>
          </cell>
          <cell r="C444">
            <v>0</v>
          </cell>
          <cell r="D444">
            <v>0</v>
          </cell>
          <cell r="E444">
            <v>0</v>
          </cell>
          <cell r="F444">
            <v>0</v>
          </cell>
          <cell r="G444">
            <v>0</v>
          </cell>
          <cell r="H444">
            <v>0</v>
          </cell>
          <cell r="I444">
            <v>0</v>
          </cell>
          <cell r="J444">
            <v>0</v>
          </cell>
          <cell r="K444">
            <v>0</v>
          </cell>
          <cell r="L444">
            <v>0</v>
          </cell>
          <cell r="M444">
            <v>0</v>
          </cell>
          <cell r="N444">
            <v>0</v>
          </cell>
          <cell r="R444">
            <v>0</v>
          </cell>
          <cell r="S444" t="str">
            <v>--</v>
          </cell>
          <cell r="V444">
            <v>0</v>
          </cell>
          <cell r="W444">
            <v>0</v>
          </cell>
          <cell r="X444">
            <v>0</v>
          </cell>
          <cell r="Y444">
            <v>0</v>
          </cell>
          <cell r="Z444">
            <v>0</v>
          </cell>
          <cell r="AA444">
            <v>0</v>
          </cell>
          <cell r="AB444">
            <v>0</v>
          </cell>
          <cell r="AC444">
            <v>0</v>
          </cell>
          <cell r="AD444">
            <v>0</v>
          </cell>
          <cell r="AE444">
            <v>0</v>
          </cell>
          <cell r="AG444">
            <v>0</v>
          </cell>
          <cell r="AK444">
            <v>0</v>
          </cell>
          <cell r="AL444" t="str">
            <v>--</v>
          </cell>
          <cell r="AM444" t="str">
            <v>--</v>
          </cell>
          <cell r="AO444">
            <v>0</v>
          </cell>
          <cell r="AP444">
            <v>0</v>
          </cell>
          <cell r="AQ444">
            <v>0</v>
          </cell>
          <cell r="AR444">
            <v>0</v>
          </cell>
          <cell r="AS444">
            <v>0</v>
          </cell>
          <cell r="AT444">
            <v>0</v>
          </cell>
          <cell r="AU444">
            <v>0</v>
          </cell>
          <cell r="AV444">
            <v>0</v>
          </cell>
          <cell r="AW444">
            <v>0</v>
          </cell>
          <cell r="AX444">
            <v>0</v>
          </cell>
          <cell r="AZ444">
            <v>0</v>
          </cell>
          <cell r="BD444">
            <v>0</v>
          </cell>
          <cell r="BE444" t="str">
            <v>--</v>
          </cell>
          <cell r="BH444">
            <v>0</v>
          </cell>
          <cell r="BI444">
            <v>0</v>
          </cell>
          <cell r="BJ444">
            <v>0</v>
          </cell>
          <cell r="BK444">
            <v>0</v>
          </cell>
          <cell r="BL444">
            <v>0</v>
          </cell>
          <cell r="BM444">
            <v>0</v>
          </cell>
          <cell r="BN444">
            <v>0</v>
          </cell>
          <cell r="BO444">
            <v>0</v>
          </cell>
          <cell r="BP444">
            <v>0</v>
          </cell>
          <cell r="BQ444">
            <v>0</v>
          </cell>
          <cell r="BR444">
            <v>0</v>
          </cell>
          <cell r="BS444">
            <v>0</v>
          </cell>
          <cell r="BT444">
            <v>0</v>
          </cell>
          <cell r="BU444">
            <v>0</v>
          </cell>
          <cell r="BW444">
            <v>0</v>
          </cell>
          <cell r="BX444" t="str">
            <v>--</v>
          </cell>
          <cell r="BZ444">
            <v>-878</v>
          </cell>
        </row>
        <row r="445">
          <cell r="A445">
            <v>879</v>
          </cell>
          <cell r="B445" t="str">
            <v>UPPER CAPE COD</v>
          </cell>
          <cell r="C445">
            <v>0</v>
          </cell>
          <cell r="D445">
            <v>0</v>
          </cell>
          <cell r="E445">
            <v>0</v>
          </cell>
          <cell r="F445">
            <v>0</v>
          </cell>
          <cell r="G445">
            <v>0</v>
          </cell>
          <cell r="H445">
            <v>0</v>
          </cell>
          <cell r="I445">
            <v>0</v>
          </cell>
          <cell r="J445">
            <v>0</v>
          </cell>
          <cell r="K445">
            <v>0</v>
          </cell>
          <cell r="L445">
            <v>0</v>
          </cell>
          <cell r="M445">
            <v>0</v>
          </cell>
          <cell r="N445">
            <v>0</v>
          </cell>
          <cell r="R445">
            <v>0</v>
          </cell>
          <cell r="S445" t="str">
            <v>--</v>
          </cell>
          <cell r="V445">
            <v>0</v>
          </cell>
          <cell r="W445">
            <v>0</v>
          </cell>
          <cell r="X445">
            <v>0</v>
          </cell>
          <cell r="Y445">
            <v>0</v>
          </cell>
          <cell r="Z445">
            <v>0</v>
          </cell>
          <cell r="AA445">
            <v>0</v>
          </cell>
          <cell r="AB445">
            <v>0</v>
          </cell>
          <cell r="AC445">
            <v>0</v>
          </cell>
          <cell r="AD445">
            <v>0</v>
          </cell>
          <cell r="AE445">
            <v>0</v>
          </cell>
          <cell r="AG445">
            <v>0</v>
          </cell>
          <cell r="AK445">
            <v>0</v>
          </cell>
          <cell r="AL445" t="str">
            <v>--</v>
          </cell>
          <cell r="AM445" t="str">
            <v>--</v>
          </cell>
          <cell r="AO445">
            <v>0</v>
          </cell>
          <cell r="AP445">
            <v>0</v>
          </cell>
          <cell r="AQ445">
            <v>0</v>
          </cell>
          <cell r="AR445">
            <v>0</v>
          </cell>
          <cell r="AS445">
            <v>0</v>
          </cell>
          <cell r="AT445">
            <v>0</v>
          </cell>
          <cell r="AU445">
            <v>0</v>
          </cell>
          <cell r="AV445">
            <v>0</v>
          </cell>
          <cell r="AW445">
            <v>0</v>
          </cell>
          <cell r="AX445">
            <v>0</v>
          </cell>
          <cell r="AZ445">
            <v>0</v>
          </cell>
          <cell r="BD445">
            <v>0</v>
          </cell>
          <cell r="BE445" t="str">
            <v>--</v>
          </cell>
          <cell r="BH445">
            <v>0</v>
          </cell>
          <cell r="BI445">
            <v>0</v>
          </cell>
          <cell r="BJ445">
            <v>0</v>
          </cell>
          <cell r="BK445">
            <v>0</v>
          </cell>
          <cell r="BL445">
            <v>0</v>
          </cell>
          <cell r="BM445">
            <v>0</v>
          </cell>
          <cell r="BN445">
            <v>0</v>
          </cell>
          <cell r="BO445">
            <v>0</v>
          </cell>
          <cell r="BP445">
            <v>0</v>
          </cell>
          <cell r="BQ445">
            <v>0</v>
          </cell>
          <cell r="BR445">
            <v>0</v>
          </cell>
          <cell r="BS445">
            <v>0</v>
          </cell>
          <cell r="BT445">
            <v>0</v>
          </cell>
          <cell r="BU445">
            <v>0</v>
          </cell>
          <cell r="BW445">
            <v>0</v>
          </cell>
          <cell r="BX445" t="str">
            <v>--</v>
          </cell>
          <cell r="BZ445">
            <v>-879</v>
          </cell>
        </row>
        <row r="446">
          <cell r="A446">
            <v>885</v>
          </cell>
          <cell r="B446" t="str">
            <v>WHITTIER</v>
          </cell>
          <cell r="C446">
            <v>0</v>
          </cell>
          <cell r="D446">
            <v>0</v>
          </cell>
          <cell r="E446">
            <v>0</v>
          </cell>
          <cell r="F446">
            <v>0</v>
          </cell>
          <cell r="G446">
            <v>0</v>
          </cell>
          <cell r="H446">
            <v>0</v>
          </cell>
          <cell r="I446">
            <v>0</v>
          </cell>
          <cell r="J446">
            <v>0</v>
          </cell>
          <cell r="K446">
            <v>0</v>
          </cell>
          <cell r="L446">
            <v>0</v>
          </cell>
          <cell r="M446">
            <v>0</v>
          </cell>
          <cell r="N446">
            <v>0</v>
          </cell>
          <cell r="R446">
            <v>0</v>
          </cell>
          <cell r="S446" t="str">
            <v>--</v>
          </cell>
          <cell r="V446">
            <v>0</v>
          </cell>
          <cell r="W446">
            <v>0</v>
          </cell>
          <cell r="X446">
            <v>0</v>
          </cell>
          <cell r="Y446">
            <v>0</v>
          </cell>
          <cell r="Z446">
            <v>0</v>
          </cell>
          <cell r="AA446">
            <v>0</v>
          </cell>
          <cell r="AB446">
            <v>0</v>
          </cell>
          <cell r="AC446">
            <v>0</v>
          </cell>
          <cell r="AD446">
            <v>0</v>
          </cell>
          <cell r="AE446">
            <v>0</v>
          </cell>
          <cell r="AG446">
            <v>0</v>
          </cell>
          <cell r="AK446">
            <v>0</v>
          </cell>
          <cell r="AL446" t="str">
            <v>--</v>
          </cell>
          <cell r="AM446" t="str">
            <v>--</v>
          </cell>
          <cell r="AO446">
            <v>0</v>
          </cell>
          <cell r="AP446">
            <v>0</v>
          </cell>
          <cell r="AQ446">
            <v>0</v>
          </cell>
          <cell r="AR446">
            <v>0</v>
          </cell>
          <cell r="AS446">
            <v>0</v>
          </cell>
          <cell r="AT446">
            <v>0</v>
          </cell>
          <cell r="AU446">
            <v>0</v>
          </cell>
          <cell r="AV446">
            <v>0</v>
          </cell>
          <cell r="AW446">
            <v>0</v>
          </cell>
          <cell r="AX446">
            <v>0</v>
          </cell>
          <cell r="AZ446">
            <v>0</v>
          </cell>
          <cell r="BD446">
            <v>0</v>
          </cell>
          <cell r="BE446" t="str">
            <v>--</v>
          </cell>
          <cell r="BH446">
            <v>0</v>
          </cell>
          <cell r="BI446">
            <v>0</v>
          </cell>
          <cell r="BJ446">
            <v>0</v>
          </cell>
          <cell r="BK446">
            <v>0</v>
          </cell>
          <cell r="BL446">
            <v>0</v>
          </cell>
          <cell r="BM446">
            <v>0</v>
          </cell>
          <cell r="BN446">
            <v>0</v>
          </cell>
          <cell r="BO446">
            <v>0</v>
          </cell>
          <cell r="BP446">
            <v>0</v>
          </cell>
          <cell r="BQ446">
            <v>0</v>
          </cell>
          <cell r="BR446">
            <v>0</v>
          </cell>
          <cell r="BS446">
            <v>0</v>
          </cell>
          <cell r="BT446">
            <v>0</v>
          </cell>
          <cell r="BU446">
            <v>0</v>
          </cell>
          <cell r="BW446">
            <v>0</v>
          </cell>
          <cell r="BX446" t="str">
            <v>--</v>
          </cell>
          <cell r="BZ446">
            <v>-885</v>
          </cell>
        </row>
        <row r="447">
          <cell r="A447">
            <v>910</v>
          </cell>
          <cell r="B447" t="str">
            <v>BRISTOL COUNTY</v>
          </cell>
          <cell r="C447">
            <v>0</v>
          </cell>
          <cell r="D447">
            <v>0</v>
          </cell>
          <cell r="E447">
            <v>0</v>
          </cell>
          <cell r="F447">
            <v>0</v>
          </cell>
          <cell r="G447">
            <v>0</v>
          </cell>
          <cell r="H447">
            <v>0</v>
          </cell>
          <cell r="I447">
            <v>0</v>
          </cell>
          <cell r="J447">
            <v>0</v>
          </cell>
          <cell r="K447">
            <v>0</v>
          </cell>
          <cell r="L447">
            <v>0</v>
          </cell>
          <cell r="M447">
            <v>0</v>
          </cell>
          <cell r="N447">
            <v>0</v>
          </cell>
          <cell r="R447">
            <v>0</v>
          </cell>
          <cell r="S447" t="str">
            <v>--</v>
          </cell>
          <cell r="V447">
            <v>0</v>
          </cell>
          <cell r="W447">
            <v>0</v>
          </cell>
          <cell r="X447">
            <v>0</v>
          </cell>
          <cell r="Y447">
            <v>0</v>
          </cell>
          <cell r="Z447">
            <v>0</v>
          </cell>
          <cell r="AA447">
            <v>0</v>
          </cell>
          <cell r="AB447">
            <v>0</v>
          </cell>
          <cell r="AC447">
            <v>0</v>
          </cell>
          <cell r="AD447">
            <v>0</v>
          </cell>
          <cell r="AE447">
            <v>0</v>
          </cell>
          <cell r="AG447">
            <v>0</v>
          </cell>
          <cell r="AK447">
            <v>0</v>
          </cell>
          <cell r="AL447" t="str">
            <v>--</v>
          </cell>
          <cell r="AM447" t="str">
            <v>--</v>
          </cell>
          <cell r="AO447">
            <v>0</v>
          </cell>
          <cell r="AP447">
            <v>0</v>
          </cell>
          <cell r="AQ447">
            <v>0</v>
          </cell>
          <cell r="AR447">
            <v>0</v>
          </cell>
          <cell r="AS447">
            <v>0</v>
          </cell>
          <cell r="AT447">
            <v>0</v>
          </cell>
          <cell r="AU447">
            <v>0</v>
          </cell>
          <cell r="AV447">
            <v>0</v>
          </cell>
          <cell r="AW447">
            <v>0</v>
          </cell>
          <cell r="AX447">
            <v>0</v>
          </cell>
          <cell r="AZ447">
            <v>0</v>
          </cell>
          <cell r="BD447">
            <v>0</v>
          </cell>
          <cell r="BE447" t="str">
            <v>--</v>
          </cell>
          <cell r="BH447">
            <v>0</v>
          </cell>
          <cell r="BI447">
            <v>0</v>
          </cell>
          <cell r="BJ447">
            <v>0</v>
          </cell>
          <cell r="BK447">
            <v>0</v>
          </cell>
          <cell r="BL447">
            <v>0</v>
          </cell>
          <cell r="BM447">
            <v>0</v>
          </cell>
          <cell r="BN447">
            <v>0</v>
          </cell>
          <cell r="BO447">
            <v>0</v>
          </cell>
          <cell r="BP447">
            <v>0</v>
          </cell>
          <cell r="BQ447">
            <v>0</v>
          </cell>
          <cell r="BR447">
            <v>0</v>
          </cell>
          <cell r="BS447">
            <v>0</v>
          </cell>
          <cell r="BT447">
            <v>0</v>
          </cell>
          <cell r="BU447">
            <v>0</v>
          </cell>
          <cell r="BW447">
            <v>0</v>
          </cell>
          <cell r="BX447" t="str">
            <v>--</v>
          </cell>
          <cell r="BZ447">
            <v>-910</v>
          </cell>
        </row>
        <row r="448">
          <cell r="A448">
            <v>915</v>
          </cell>
          <cell r="B448" t="str">
            <v>NORFOLK COUNTY</v>
          </cell>
          <cell r="C448">
            <v>0</v>
          </cell>
          <cell r="D448">
            <v>0</v>
          </cell>
          <cell r="E448">
            <v>0</v>
          </cell>
          <cell r="F448">
            <v>0</v>
          </cell>
          <cell r="G448">
            <v>0</v>
          </cell>
          <cell r="H448">
            <v>0</v>
          </cell>
          <cell r="I448">
            <v>0</v>
          </cell>
          <cell r="J448">
            <v>0</v>
          </cell>
          <cell r="K448">
            <v>0</v>
          </cell>
          <cell r="L448">
            <v>0</v>
          </cell>
          <cell r="M448">
            <v>0</v>
          </cell>
          <cell r="N448">
            <v>0</v>
          </cell>
          <cell r="R448">
            <v>0</v>
          </cell>
          <cell r="S448" t="str">
            <v>--</v>
          </cell>
          <cell r="V448">
            <v>0</v>
          </cell>
          <cell r="W448">
            <v>0</v>
          </cell>
          <cell r="X448">
            <v>0</v>
          </cell>
          <cell r="Y448">
            <v>0</v>
          </cell>
          <cell r="Z448">
            <v>0</v>
          </cell>
          <cell r="AA448">
            <v>0</v>
          </cell>
          <cell r="AB448">
            <v>0</v>
          </cell>
          <cell r="AC448">
            <v>0</v>
          </cell>
          <cell r="AD448">
            <v>0</v>
          </cell>
          <cell r="AE448">
            <v>0</v>
          </cell>
          <cell r="AG448">
            <v>0</v>
          </cell>
          <cell r="AK448">
            <v>0</v>
          </cell>
          <cell r="AL448" t="str">
            <v>--</v>
          </cell>
          <cell r="AM448" t="str">
            <v>--</v>
          </cell>
          <cell r="AO448">
            <v>0</v>
          </cell>
          <cell r="AP448">
            <v>0</v>
          </cell>
          <cell r="AQ448">
            <v>0</v>
          </cell>
          <cell r="AR448">
            <v>0</v>
          </cell>
          <cell r="AS448">
            <v>0</v>
          </cell>
          <cell r="AT448">
            <v>0</v>
          </cell>
          <cell r="AU448">
            <v>0</v>
          </cell>
          <cell r="AV448">
            <v>0</v>
          </cell>
          <cell r="AW448">
            <v>0</v>
          </cell>
          <cell r="AX448">
            <v>0</v>
          </cell>
          <cell r="AZ448">
            <v>0</v>
          </cell>
          <cell r="BD448">
            <v>0</v>
          </cell>
          <cell r="BE448" t="str">
            <v>--</v>
          </cell>
          <cell r="BH448">
            <v>0</v>
          </cell>
          <cell r="BI448">
            <v>0</v>
          </cell>
          <cell r="BJ448">
            <v>0</v>
          </cell>
          <cell r="BK448">
            <v>0</v>
          </cell>
          <cell r="BL448">
            <v>0</v>
          </cell>
          <cell r="BM448">
            <v>0</v>
          </cell>
          <cell r="BN448">
            <v>0</v>
          </cell>
          <cell r="BO448">
            <v>0</v>
          </cell>
          <cell r="BP448">
            <v>0</v>
          </cell>
          <cell r="BQ448">
            <v>0</v>
          </cell>
          <cell r="BR448">
            <v>0</v>
          </cell>
          <cell r="BS448">
            <v>0</v>
          </cell>
          <cell r="BT448">
            <v>0</v>
          </cell>
          <cell r="BU448">
            <v>0</v>
          </cell>
          <cell r="BW448">
            <v>0</v>
          </cell>
          <cell r="BX448" t="str">
            <v>--</v>
          </cell>
          <cell r="BZ448">
            <v>-915</v>
          </cell>
        </row>
        <row r="449">
          <cell r="A449">
            <v>998</v>
          </cell>
          <cell r="B449" t="str">
            <v>OUT OF STATE</v>
          </cell>
          <cell r="BZ449">
            <v>-998</v>
          </cell>
        </row>
        <row r="451">
          <cell r="A451">
            <v>999</v>
          </cell>
          <cell r="B451" t="str">
            <v>STATE TOTALS</v>
          </cell>
          <cell r="C451">
            <v>45914</v>
          </cell>
          <cell r="D451">
            <v>48483</v>
          </cell>
          <cell r="E451">
            <v>0</v>
          </cell>
          <cell r="F451">
            <v>0</v>
          </cell>
          <cell r="G451">
            <v>0</v>
          </cell>
          <cell r="H451">
            <v>0</v>
          </cell>
          <cell r="I451">
            <v>0</v>
          </cell>
          <cell r="J451">
            <v>0</v>
          </cell>
          <cell r="K451">
            <v>0</v>
          </cell>
          <cell r="L451">
            <v>0</v>
          </cell>
          <cell r="M451">
            <v>0</v>
          </cell>
          <cell r="N451">
            <v>0</v>
          </cell>
          <cell r="O451">
            <v>0</v>
          </cell>
          <cell r="P451">
            <v>0</v>
          </cell>
          <cell r="R451">
            <v>2569.0000000000086</v>
          </cell>
          <cell r="S451">
            <v>5.5952432809164954</v>
          </cell>
          <cell r="T451" t="str">
            <v xml:space="preserve"> </v>
          </cell>
          <cell r="V451">
            <v>809033560</v>
          </cell>
          <cell r="W451">
            <v>934915870.57025421</v>
          </cell>
          <cell r="X451">
            <v>0</v>
          </cell>
          <cell r="Y451">
            <v>0</v>
          </cell>
          <cell r="Z451">
            <v>0</v>
          </cell>
          <cell r="AA451">
            <v>0</v>
          </cell>
          <cell r="AB451">
            <v>0</v>
          </cell>
          <cell r="AC451">
            <v>0</v>
          </cell>
          <cell r="AD451">
            <v>0</v>
          </cell>
          <cell r="AE451">
            <v>0</v>
          </cell>
          <cell r="AF451">
            <v>0</v>
          </cell>
          <cell r="AG451">
            <v>0</v>
          </cell>
          <cell r="AH451">
            <v>0</v>
          </cell>
          <cell r="AI451">
            <v>0</v>
          </cell>
          <cell r="AK451">
            <v>125882310.57025422</v>
          </cell>
          <cell r="AL451">
            <v>15.559590701064895</v>
          </cell>
          <cell r="AM451">
            <v>9.9643474201483997</v>
          </cell>
          <cell r="AO451">
            <v>148518948.66365039</v>
          </cell>
          <cell r="AP451">
            <v>211639554.57025418</v>
          </cell>
          <cell r="AQ451">
            <v>0</v>
          </cell>
          <cell r="AR451">
            <v>0</v>
          </cell>
          <cell r="AS451">
            <v>0</v>
          </cell>
          <cell r="AT451">
            <v>0</v>
          </cell>
          <cell r="AU451">
            <v>0</v>
          </cell>
          <cell r="AV451">
            <v>0</v>
          </cell>
          <cell r="AW451">
            <v>0</v>
          </cell>
          <cell r="AX451">
            <v>0</v>
          </cell>
          <cell r="AY451">
            <v>0</v>
          </cell>
          <cell r="AZ451">
            <v>0</v>
          </cell>
          <cell r="BA451">
            <v>0</v>
          </cell>
          <cell r="BB451">
            <v>0</v>
          </cell>
          <cell r="BD451">
            <v>63120605.906603828</v>
          </cell>
          <cell r="BE451" t="str">
            <v>--</v>
          </cell>
          <cell r="BH451">
            <v>660514611.33634913</v>
          </cell>
          <cell r="BI451">
            <v>723276316.00000024</v>
          </cell>
          <cell r="BJ451">
            <v>0</v>
          </cell>
          <cell r="BK451">
            <v>0</v>
          </cell>
          <cell r="BL451">
            <v>0</v>
          </cell>
          <cell r="BM451">
            <v>0</v>
          </cell>
          <cell r="BN451">
            <v>0</v>
          </cell>
          <cell r="BO451">
            <v>0</v>
          </cell>
          <cell r="BP451">
            <v>0</v>
          </cell>
          <cell r="BQ451">
            <v>0</v>
          </cell>
          <cell r="BR451">
            <v>0</v>
          </cell>
          <cell r="BS451">
            <v>0</v>
          </cell>
          <cell r="BT451">
            <v>0</v>
          </cell>
          <cell r="BU451">
            <v>0</v>
          </cell>
          <cell r="BW451">
            <v>62761704.663650393</v>
          </cell>
          <cell r="BX451" t="str">
            <v>--</v>
          </cell>
        </row>
      </sheetData>
      <sheetData sheetId="5"/>
      <sheetData sheetId="6">
        <row r="9">
          <cell r="AA9" t="str">
            <v xml:space="preserve"> </v>
          </cell>
          <cell r="CA9" t="str">
            <v xml:space="preserve"> </v>
          </cell>
          <cell r="DA9" t="str">
            <v xml:space="preserve"> </v>
          </cell>
        </row>
        <row r="10">
          <cell r="A10">
            <v>1</v>
          </cell>
          <cell r="B10">
            <v>1</v>
          </cell>
          <cell r="C10" t="str">
            <v>ABINGTON</v>
          </cell>
          <cell r="D10">
            <v>37</v>
          </cell>
          <cell r="E10">
            <v>522531</v>
          </cell>
          <cell r="F10">
            <v>0</v>
          </cell>
          <cell r="G10">
            <v>34706</v>
          </cell>
          <cell r="H10">
            <v>557237</v>
          </cell>
          <cell r="J10">
            <v>34706</v>
          </cell>
          <cell r="K10">
            <v>143696.45079788429</v>
          </cell>
          <cell r="L10">
            <v>178402.45079788429</v>
          </cell>
          <cell r="N10">
            <v>378834.54920211574</v>
          </cell>
          <cell r="P10">
            <v>34706</v>
          </cell>
          <cell r="Q10">
            <v>0</v>
          </cell>
          <cell r="R10">
            <v>0</v>
          </cell>
          <cell r="S10">
            <v>0</v>
          </cell>
          <cell r="T10">
            <v>143696.45079788429</v>
          </cell>
          <cell r="U10">
            <v>178402.45079788429</v>
          </cell>
          <cell r="W10">
            <v>179290</v>
          </cell>
          <cell r="AA10">
            <v>1</v>
          </cell>
          <cell r="AB10">
            <v>37</v>
          </cell>
          <cell r="AC10">
            <v>0</v>
          </cell>
          <cell r="AD10">
            <v>0</v>
          </cell>
          <cell r="AE10">
            <v>0</v>
          </cell>
          <cell r="AF10">
            <v>522531</v>
          </cell>
          <cell r="AG10">
            <v>0</v>
          </cell>
          <cell r="AH10">
            <v>0</v>
          </cell>
          <cell r="AI10">
            <v>522531</v>
          </cell>
          <cell r="AJ10">
            <v>0</v>
          </cell>
          <cell r="AK10">
            <v>34706</v>
          </cell>
          <cell r="AL10">
            <v>557237</v>
          </cell>
          <cell r="AM10">
            <v>0</v>
          </cell>
          <cell r="AN10">
            <v>0</v>
          </cell>
          <cell r="AO10">
            <v>0</v>
          </cell>
          <cell r="AP10">
            <v>0</v>
          </cell>
          <cell r="AQ10">
            <v>557237</v>
          </cell>
          <cell r="AR10" t="str">
            <v xml:space="preserve"> </v>
          </cell>
          <cell r="AS10">
            <v>1</v>
          </cell>
          <cell r="AT10">
            <v>2</v>
          </cell>
          <cell r="AU10">
            <v>0</v>
          </cell>
          <cell r="AV10">
            <v>0</v>
          </cell>
          <cell r="AW10">
            <v>0</v>
          </cell>
          <cell r="AX10">
            <v>0</v>
          </cell>
          <cell r="AY10">
            <v>0</v>
          </cell>
          <cell r="AZ10" t="str">
            <v xml:space="preserve"> </v>
          </cell>
          <cell r="BA10">
            <v>0</v>
          </cell>
          <cell r="BB10">
            <v>0</v>
          </cell>
          <cell r="BC10">
            <v>0</v>
          </cell>
          <cell r="BD10">
            <v>0</v>
          </cell>
          <cell r="BE10">
            <v>0</v>
          </cell>
          <cell r="BF10" t="str">
            <v xml:space="preserve"> </v>
          </cell>
          <cell r="BG10">
            <v>9</v>
          </cell>
          <cell r="BH10">
            <v>1.6432941638940344</v>
          </cell>
          <cell r="BI10">
            <v>0</v>
          </cell>
          <cell r="CA10">
            <v>1</v>
          </cell>
          <cell r="CB10">
            <v>1</v>
          </cell>
          <cell r="CC10" t="str">
            <v>ABINGTON</v>
          </cell>
          <cell r="CD10">
            <v>522531</v>
          </cell>
          <cell r="CE10">
            <v>409015</v>
          </cell>
          <cell r="CF10">
            <v>113516</v>
          </cell>
          <cell r="CG10">
            <v>31068</v>
          </cell>
          <cell r="CH10">
            <v>0</v>
          </cell>
          <cell r="CI10">
            <v>0</v>
          </cell>
          <cell r="CJ10">
            <v>144584</v>
          </cell>
          <cell r="CK10">
            <v>143696.45079788429</v>
          </cell>
          <cell r="CT10">
            <v>113516</v>
          </cell>
          <cell r="CU10">
            <v>30180.450797884281</v>
          </cell>
          <cell r="CV10">
            <v>0</v>
          </cell>
          <cell r="CW10">
            <v>143696.45079788429</v>
          </cell>
          <cell r="CX10">
            <v>0</v>
          </cell>
          <cell r="CY10">
            <v>-887.54920211571152</v>
          </cell>
          <cell r="DA10">
            <v>1</v>
          </cell>
          <cell r="DB10" t="str">
            <v>ABINGTON</v>
          </cell>
          <cell r="DC10">
            <v>0</v>
          </cell>
          <cell r="DD10">
            <v>0</v>
          </cell>
          <cell r="DE10">
            <v>0</v>
          </cell>
          <cell r="DF10">
            <v>0</v>
          </cell>
          <cell r="DG10">
            <v>0</v>
          </cell>
          <cell r="DH10">
            <v>0</v>
          </cell>
          <cell r="DI10">
            <v>0</v>
          </cell>
          <cell r="DJ10">
            <v>0</v>
          </cell>
          <cell r="DK10">
            <v>0</v>
          </cell>
          <cell r="DL10">
            <v>0</v>
          </cell>
          <cell r="DN10">
            <v>0</v>
          </cell>
          <cell r="DP10">
            <v>113516</v>
          </cell>
          <cell r="DQ10">
            <v>113516</v>
          </cell>
          <cell r="DR10">
            <v>0</v>
          </cell>
          <cell r="DS10">
            <v>0</v>
          </cell>
          <cell r="DT10">
            <v>0</v>
          </cell>
          <cell r="DV10">
            <v>0</v>
          </cell>
          <cell r="EC10">
            <v>0</v>
          </cell>
          <cell r="EE10">
            <v>1</v>
          </cell>
        </row>
        <row r="11">
          <cell r="A11">
            <v>2</v>
          </cell>
          <cell r="B11">
            <v>2</v>
          </cell>
          <cell r="C11" t="str">
            <v>ACTON</v>
          </cell>
          <cell r="D11">
            <v>0</v>
          </cell>
          <cell r="E11">
            <v>0</v>
          </cell>
          <cell r="F11">
            <v>0</v>
          </cell>
          <cell r="G11">
            <v>0</v>
          </cell>
          <cell r="H11">
            <v>0</v>
          </cell>
          <cell r="J11">
            <v>0</v>
          </cell>
          <cell r="K11">
            <v>0</v>
          </cell>
          <cell r="L11">
            <v>0</v>
          </cell>
          <cell r="N11">
            <v>0</v>
          </cell>
          <cell r="P11">
            <v>0</v>
          </cell>
          <cell r="Q11">
            <v>0</v>
          </cell>
          <cell r="R11">
            <v>0</v>
          </cell>
          <cell r="S11">
            <v>0</v>
          </cell>
          <cell r="T11">
            <v>0</v>
          </cell>
          <cell r="U11">
            <v>0</v>
          </cell>
          <cell r="W11">
            <v>0</v>
          </cell>
          <cell r="AA11">
            <v>2</v>
          </cell>
          <cell r="AS11">
            <v>2</v>
          </cell>
          <cell r="CA11">
            <v>2</v>
          </cell>
          <cell r="CB11">
            <v>2</v>
          </cell>
          <cell r="CC11" t="str">
            <v>ACTON</v>
          </cell>
          <cell r="CD11">
            <v>0</v>
          </cell>
          <cell r="CE11">
            <v>0</v>
          </cell>
          <cell r="CF11">
            <v>0</v>
          </cell>
          <cell r="CG11">
            <v>0</v>
          </cell>
          <cell r="CH11">
            <v>0</v>
          </cell>
          <cell r="CI11">
            <v>0</v>
          </cell>
          <cell r="CJ11">
            <v>0</v>
          </cell>
          <cell r="CK11">
            <v>0</v>
          </cell>
          <cell r="CT11">
            <v>0</v>
          </cell>
          <cell r="CU11">
            <v>0</v>
          </cell>
          <cell r="CV11">
            <v>0</v>
          </cell>
          <cell r="CW11">
            <v>0</v>
          </cell>
          <cell r="CX11">
            <v>0</v>
          </cell>
          <cell r="CY11">
            <v>0</v>
          </cell>
          <cell r="DA11">
            <v>2</v>
          </cell>
          <cell r="DB11" t="str">
            <v>ACTON</v>
          </cell>
          <cell r="DC11">
            <v>0</v>
          </cell>
          <cell r="DD11">
            <v>0</v>
          </cell>
          <cell r="DE11">
            <v>0</v>
          </cell>
          <cell r="DF11">
            <v>0</v>
          </cell>
          <cell r="DG11">
            <v>0</v>
          </cell>
          <cell r="DH11">
            <v>0</v>
          </cell>
          <cell r="DI11">
            <v>0</v>
          </cell>
          <cell r="DJ11">
            <v>0</v>
          </cell>
          <cell r="DK11">
            <v>0</v>
          </cell>
          <cell r="DL11">
            <v>0</v>
          </cell>
          <cell r="DN11">
            <v>0</v>
          </cell>
          <cell r="DP11">
            <v>0</v>
          </cell>
          <cell r="DQ11">
            <v>0</v>
          </cell>
          <cell r="DR11">
            <v>0</v>
          </cell>
          <cell r="DS11">
            <v>0</v>
          </cell>
          <cell r="DT11">
            <v>0</v>
          </cell>
          <cell r="DV11">
            <v>0</v>
          </cell>
          <cell r="EB11" t="str">
            <v>fy15</v>
          </cell>
          <cell r="EC11">
            <v>0</v>
          </cell>
          <cell r="EE11">
            <v>2</v>
          </cell>
        </row>
        <row r="12">
          <cell r="A12">
            <v>3</v>
          </cell>
          <cell r="B12">
            <v>3</v>
          </cell>
          <cell r="C12" t="str">
            <v>ACUSHNET</v>
          </cell>
          <cell r="D12">
            <v>2</v>
          </cell>
          <cell r="E12">
            <v>20794</v>
          </cell>
          <cell r="F12">
            <v>0</v>
          </cell>
          <cell r="G12">
            <v>1876</v>
          </cell>
          <cell r="H12">
            <v>22670</v>
          </cell>
          <cell r="J12">
            <v>1876</v>
          </cell>
          <cell r="K12">
            <v>-4.7892141546349194</v>
          </cell>
          <cell r="L12">
            <v>1871.2107858453651</v>
          </cell>
          <cell r="N12">
            <v>20798.789214154636</v>
          </cell>
          <cell r="P12">
            <v>1876</v>
          </cell>
          <cell r="Q12">
            <v>0</v>
          </cell>
          <cell r="R12">
            <v>0</v>
          </cell>
          <cell r="S12">
            <v>0</v>
          </cell>
          <cell r="T12">
            <v>-4.7892141546349194</v>
          </cell>
          <cell r="U12">
            <v>1871.2107858453651</v>
          </cell>
          <cell r="W12">
            <v>11643.210785845366</v>
          </cell>
          <cell r="AA12">
            <v>3</v>
          </cell>
          <cell r="AB12">
            <v>2</v>
          </cell>
          <cell r="AC12">
            <v>0</v>
          </cell>
          <cell r="AD12">
            <v>0</v>
          </cell>
          <cell r="AE12">
            <v>0</v>
          </cell>
          <cell r="AF12">
            <v>20794</v>
          </cell>
          <cell r="AG12">
            <v>0</v>
          </cell>
          <cell r="AH12">
            <v>0</v>
          </cell>
          <cell r="AI12">
            <v>20794</v>
          </cell>
          <cell r="AJ12">
            <v>0</v>
          </cell>
          <cell r="AK12">
            <v>1876</v>
          </cell>
          <cell r="AL12">
            <v>22670</v>
          </cell>
          <cell r="AM12">
            <v>0</v>
          </cell>
          <cell r="AN12">
            <v>0</v>
          </cell>
          <cell r="AO12">
            <v>0</v>
          </cell>
          <cell r="AP12">
            <v>0</v>
          </cell>
          <cell r="AQ12">
            <v>22670</v>
          </cell>
          <cell r="AR12" t="str">
            <v xml:space="preserve"> </v>
          </cell>
          <cell r="AS12">
            <v>3</v>
          </cell>
          <cell r="AT12">
            <v>0</v>
          </cell>
          <cell r="AU12">
            <v>0</v>
          </cell>
          <cell r="AV12">
            <v>0</v>
          </cell>
          <cell r="AW12">
            <v>0</v>
          </cell>
          <cell r="AX12">
            <v>0</v>
          </cell>
          <cell r="AY12">
            <v>0</v>
          </cell>
          <cell r="AZ12" t="str">
            <v xml:space="preserve"> </v>
          </cell>
          <cell r="BA12">
            <v>0</v>
          </cell>
          <cell r="BB12">
            <v>0</v>
          </cell>
          <cell r="BC12">
            <v>0</v>
          </cell>
          <cell r="BD12">
            <v>0</v>
          </cell>
          <cell r="BE12">
            <v>0</v>
          </cell>
          <cell r="BF12" t="str">
            <v xml:space="preserve"> </v>
          </cell>
          <cell r="BG12">
            <v>9</v>
          </cell>
          <cell r="BH12">
            <v>0.13013670800461469</v>
          </cell>
          <cell r="BI12">
            <v>0</v>
          </cell>
          <cell r="CA12">
            <v>3</v>
          </cell>
          <cell r="CB12">
            <v>3</v>
          </cell>
          <cell r="CC12" t="str">
            <v>ACUSHNET</v>
          </cell>
          <cell r="CD12">
            <v>20794</v>
          </cell>
          <cell r="CE12">
            <v>31405</v>
          </cell>
          <cell r="CF12">
            <v>0</v>
          </cell>
          <cell r="CG12">
            <v>0</v>
          </cell>
          <cell r="CH12">
            <v>9772</v>
          </cell>
          <cell r="CI12">
            <v>-4.7892141546349194</v>
          </cell>
          <cell r="CJ12">
            <v>9767.2107858453655</v>
          </cell>
          <cell r="CK12">
            <v>-4.7892141546349194</v>
          </cell>
          <cell r="CT12">
            <v>-4.7892141546349194</v>
          </cell>
          <cell r="CU12">
            <v>0</v>
          </cell>
          <cell r="CV12">
            <v>0</v>
          </cell>
          <cell r="CW12">
            <v>-4.7892141546349194</v>
          </cell>
          <cell r="CX12">
            <v>0</v>
          </cell>
          <cell r="CY12">
            <v>-9772</v>
          </cell>
          <cell r="DA12">
            <v>3</v>
          </cell>
          <cell r="DB12" t="str">
            <v>ACUSHNET</v>
          </cell>
          <cell r="DC12">
            <v>0</v>
          </cell>
          <cell r="DD12">
            <v>0</v>
          </cell>
          <cell r="DE12">
            <v>0</v>
          </cell>
          <cell r="DF12">
            <v>0</v>
          </cell>
          <cell r="DG12">
            <v>0</v>
          </cell>
          <cell r="DH12">
            <v>0</v>
          </cell>
          <cell r="DI12">
            <v>0</v>
          </cell>
          <cell r="DJ12">
            <v>0</v>
          </cell>
          <cell r="DK12">
            <v>0</v>
          </cell>
          <cell r="DL12">
            <v>0</v>
          </cell>
          <cell r="DN12">
            <v>0</v>
          </cell>
          <cell r="DP12">
            <v>0</v>
          </cell>
          <cell r="DQ12">
            <v>0</v>
          </cell>
          <cell r="DR12">
            <v>0</v>
          </cell>
          <cell r="DS12">
            <v>-4.7892141546349194</v>
          </cell>
          <cell r="DT12">
            <v>-4.7892141546349194</v>
          </cell>
          <cell r="DV12">
            <v>0</v>
          </cell>
          <cell r="EC12">
            <v>0</v>
          </cell>
          <cell r="EE12">
            <v>3</v>
          </cell>
        </row>
        <row r="13">
          <cell r="A13">
            <v>4</v>
          </cell>
          <cell r="B13">
            <v>4</v>
          </cell>
          <cell r="C13" t="str">
            <v>ADAMS</v>
          </cell>
          <cell r="D13">
            <v>0</v>
          </cell>
          <cell r="E13">
            <v>0</v>
          </cell>
          <cell r="F13">
            <v>0</v>
          </cell>
          <cell r="G13">
            <v>0</v>
          </cell>
          <cell r="H13">
            <v>0</v>
          </cell>
          <cell r="J13">
            <v>0</v>
          </cell>
          <cell r="K13">
            <v>0</v>
          </cell>
          <cell r="L13">
            <v>0</v>
          </cell>
          <cell r="N13">
            <v>0</v>
          </cell>
          <cell r="P13">
            <v>0</v>
          </cell>
          <cell r="Q13">
            <v>0</v>
          </cell>
          <cell r="R13">
            <v>0</v>
          </cell>
          <cell r="S13">
            <v>0</v>
          </cell>
          <cell r="T13">
            <v>0</v>
          </cell>
          <cell r="U13">
            <v>0</v>
          </cell>
          <cell r="W13">
            <v>0</v>
          </cell>
          <cell r="AA13">
            <v>4</v>
          </cell>
          <cell r="AS13">
            <v>4</v>
          </cell>
          <cell r="CA13">
            <v>4</v>
          </cell>
          <cell r="CB13">
            <v>4</v>
          </cell>
          <cell r="CC13" t="str">
            <v>ADAMS</v>
          </cell>
          <cell r="CD13">
            <v>0</v>
          </cell>
          <cell r="CE13">
            <v>0</v>
          </cell>
          <cell r="CF13">
            <v>0</v>
          </cell>
          <cell r="CG13">
            <v>0</v>
          </cell>
          <cell r="CH13">
            <v>0</v>
          </cell>
          <cell r="CI13">
            <v>0</v>
          </cell>
          <cell r="CJ13">
            <v>0</v>
          </cell>
          <cell r="CK13">
            <v>0</v>
          </cell>
          <cell r="CT13">
            <v>0</v>
          </cell>
          <cell r="CU13">
            <v>0</v>
          </cell>
          <cell r="CV13">
            <v>0</v>
          </cell>
          <cell r="CW13">
            <v>0</v>
          </cell>
          <cell r="CX13">
            <v>0</v>
          </cell>
          <cell r="CY13">
            <v>0</v>
          </cell>
          <cell r="DA13">
            <v>4</v>
          </cell>
          <cell r="DB13" t="str">
            <v>ADAMS</v>
          </cell>
          <cell r="DC13">
            <v>0</v>
          </cell>
          <cell r="DD13">
            <v>0</v>
          </cell>
          <cell r="DE13">
            <v>0</v>
          </cell>
          <cell r="DF13">
            <v>0</v>
          </cell>
          <cell r="DG13">
            <v>0</v>
          </cell>
          <cell r="DH13">
            <v>0</v>
          </cell>
          <cell r="DI13">
            <v>0</v>
          </cell>
          <cell r="DJ13">
            <v>0</v>
          </cell>
          <cell r="DK13">
            <v>0</v>
          </cell>
          <cell r="DL13">
            <v>0</v>
          </cell>
          <cell r="DN13">
            <v>0</v>
          </cell>
          <cell r="DP13">
            <v>0</v>
          </cell>
          <cell r="DQ13">
            <v>0</v>
          </cell>
          <cell r="DR13">
            <v>0</v>
          </cell>
          <cell r="DS13">
            <v>0</v>
          </cell>
          <cell r="DT13">
            <v>0</v>
          </cell>
          <cell r="DV13">
            <v>0</v>
          </cell>
          <cell r="EC13">
            <v>0</v>
          </cell>
          <cell r="EE13">
            <v>4</v>
          </cell>
        </row>
        <row r="14">
          <cell r="A14">
            <v>5</v>
          </cell>
          <cell r="B14">
            <v>5</v>
          </cell>
          <cell r="C14" t="str">
            <v>AGAWAM</v>
          </cell>
          <cell r="D14">
            <v>71</v>
          </cell>
          <cell r="E14">
            <v>1214588</v>
          </cell>
          <cell r="F14">
            <v>0</v>
          </cell>
          <cell r="G14">
            <v>66598</v>
          </cell>
          <cell r="H14">
            <v>1281186</v>
          </cell>
          <cell r="J14">
            <v>66598</v>
          </cell>
          <cell r="K14">
            <v>365713.47823943984</v>
          </cell>
          <cell r="L14">
            <v>432311.47823943984</v>
          </cell>
          <cell r="N14">
            <v>848874.52176056011</v>
          </cell>
          <cell r="P14">
            <v>66598</v>
          </cell>
          <cell r="Q14">
            <v>0</v>
          </cell>
          <cell r="R14">
            <v>0</v>
          </cell>
          <cell r="S14">
            <v>0</v>
          </cell>
          <cell r="T14">
            <v>365713.47823943984</v>
          </cell>
          <cell r="U14">
            <v>432311.47823943984</v>
          </cell>
          <cell r="W14">
            <v>475839.02664412011</v>
          </cell>
          <cell r="AA14">
            <v>5</v>
          </cell>
          <cell r="AB14">
            <v>71</v>
          </cell>
          <cell r="AC14">
            <v>0</v>
          </cell>
          <cell r="AD14">
            <v>0</v>
          </cell>
          <cell r="AE14">
            <v>0</v>
          </cell>
          <cell r="AF14">
            <v>1214588</v>
          </cell>
          <cell r="AG14">
            <v>0</v>
          </cell>
          <cell r="AH14">
            <v>0</v>
          </cell>
          <cell r="AI14">
            <v>1214588</v>
          </cell>
          <cell r="AJ14">
            <v>0</v>
          </cell>
          <cell r="AK14">
            <v>66598</v>
          </cell>
          <cell r="AL14">
            <v>1281186</v>
          </cell>
          <cell r="AM14">
            <v>0</v>
          </cell>
          <cell r="AN14">
            <v>0</v>
          </cell>
          <cell r="AO14">
            <v>0</v>
          </cell>
          <cell r="AP14">
            <v>0</v>
          </cell>
          <cell r="AQ14">
            <v>1281186</v>
          </cell>
          <cell r="AR14" t="str">
            <v xml:space="preserve"> </v>
          </cell>
          <cell r="AS14">
            <v>5</v>
          </cell>
          <cell r="AT14">
            <v>9</v>
          </cell>
          <cell r="AU14">
            <v>0</v>
          </cell>
          <cell r="AV14">
            <v>0</v>
          </cell>
          <cell r="AW14">
            <v>0</v>
          </cell>
          <cell r="AX14">
            <v>0</v>
          </cell>
          <cell r="AY14">
            <v>0</v>
          </cell>
          <cell r="AZ14" t="str">
            <v xml:space="preserve"> </v>
          </cell>
          <cell r="BA14">
            <v>0</v>
          </cell>
          <cell r="BB14">
            <v>0</v>
          </cell>
          <cell r="BC14">
            <v>0</v>
          </cell>
          <cell r="BD14">
            <v>0</v>
          </cell>
          <cell r="BE14">
            <v>0</v>
          </cell>
          <cell r="BF14" t="str">
            <v xml:space="preserve"> </v>
          </cell>
          <cell r="BG14">
            <v>9</v>
          </cell>
          <cell r="BH14">
            <v>1.8582311775653233</v>
          </cell>
          <cell r="BI14">
            <v>0</v>
          </cell>
          <cell r="CA14">
            <v>5</v>
          </cell>
          <cell r="CB14">
            <v>5</v>
          </cell>
          <cell r="CC14" t="str">
            <v>AGAWAM</v>
          </cell>
          <cell r="CD14">
            <v>1214588</v>
          </cell>
          <cell r="CE14">
            <v>943167</v>
          </cell>
          <cell r="CF14">
            <v>271421</v>
          </cell>
          <cell r="CG14">
            <v>97086</v>
          </cell>
          <cell r="CH14">
            <v>40754</v>
          </cell>
          <cell r="CI14">
            <v>-19.973355879861629</v>
          </cell>
          <cell r="CJ14">
            <v>409241.02664412011</v>
          </cell>
          <cell r="CK14">
            <v>365713.47823943984</v>
          </cell>
          <cell r="CT14">
            <v>271401.02664412011</v>
          </cell>
          <cell r="CU14">
            <v>94312.451595319726</v>
          </cell>
          <cell r="CV14">
            <v>0</v>
          </cell>
          <cell r="CW14">
            <v>365713.47823943984</v>
          </cell>
          <cell r="CX14">
            <v>0</v>
          </cell>
          <cell r="CY14">
            <v>-43527.548404680274</v>
          </cell>
          <cell r="DA14">
            <v>5</v>
          </cell>
          <cell r="DB14" t="str">
            <v>AGAWAM</v>
          </cell>
          <cell r="DC14">
            <v>0</v>
          </cell>
          <cell r="DD14">
            <v>0</v>
          </cell>
          <cell r="DE14">
            <v>0</v>
          </cell>
          <cell r="DF14">
            <v>0</v>
          </cell>
          <cell r="DG14">
            <v>0</v>
          </cell>
          <cell r="DH14">
            <v>0</v>
          </cell>
          <cell r="DI14">
            <v>0</v>
          </cell>
          <cell r="DJ14">
            <v>0</v>
          </cell>
          <cell r="DK14">
            <v>0</v>
          </cell>
          <cell r="DL14">
            <v>0</v>
          </cell>
          <cell r="DN14">
            <v>0</v>
          </cell>
          <cell r="DP14">
            <v>271421</v>
          </cell>
          <cell r="DQ14">
            <v>271421</v>
          </cell>
          <cell r="DR14">
            <v>0</v>
          </cell>
          <cell r="DS14">
            <v>-19.973355879861629</v>
          </cell>
          <cell r="DT14">
            <v>-19.973355879861629</v>
          </cell>
          <cell r="DV14">
            <v>0</v>
          </cell>
          <cell r="EC14">
            <v>0</v>
          </cell>
          <cell r="EE14">
            <v>5</v>
          </cell>
        </row>
        <row r="15">
          <cell r="A15">
            <v>6</v>
          </cell>
          <cell r="B15">
            <v>6</v>
          </cell>
          <cell r="C15" t="str">
            <v>ALFORD</v>
          </cell>
          <cell r="D15">
            <v>0</v>
          </cell>
          <cell r="E15">
            <v>0</v>
          </cell>
          <cell r="F15">
            <v>0</v>
          </cell>
          <cell r="G15">
            <v>0</v>
          </cell>
          <cell r="H15">
            <v>0</v>
          </cell>
          <cell r="J15">
            <v>0</v>
          </cell>
          <cell r="K15">
            <v>0</v>
          </cell>
          <cell r="L15">
            <v>0</v>
          </cell>
          <cell r="N15">
            <v>0</v>
          </cell>
          <cell r="P15">
            <v>0</v>
          </cell>
          <cell r="Q15">
            <v>0</v>
          </cell>
          <cell r="R15">
            <v>0</v>
          </cell>
          <cell r="S15">
            <v>0</v>
          </cell>
          <cell r="T15">
            <v>0</v>
          </cell>
          <cell r="U15">
            <v>0</v>
          </cell>
          <cell r="W15">
            <v>0</v>
          </cell>
          <cell r="AA15">
            <v>6</v>
          </cell>
          <cell r="AS15">
            <v>6</v>
          </cell>
          <cell r="CA15">
            <v>6</v>
          </cell>
          <cell r="CB15">
            <v>6</v>
          </cell>
          <cell r="CC15" t="str">
            <v>ALFORD</v>
          </cell>
          <cell r="CD15">
            <v>0</v>
          </cell>
          <cell r="CE15">
            <v>0</v>
          </cell>
          <cell r="CF15">
            <v>0</v>
          </cell>
          <cell r="CG15">
            <v>0</v>
          </cell>
          <cell r="CH15">
            <v>0</v>
          </cell>
          <cell r="CI15">
            <v>0</v>
          </cell>
          <cell r="CJ15">
            <v>0</v>
          </cell>
          <cell r="CK15">
            <v>0</v>
          </cell>
          <cell r="CT15">
            <v>0</v>
          </cell>
          <cell r="CU15">
            <v>0</v>
          </cell>
          <cell r="CV15">
            <v>0</v>
          </cell>
          <cell r="CW15">
            <v>0</v>
          </cell>
          <cell r="CX15">
            <v>0</v>
          </cell>
          <cell r="CY15">
            <v>0</v>
          </cell>
          <cell r="DA15">
            <v>6</v>
          </cell>
          <cell r="DB15" t="str">
            <v>ALFORD</v>
          </cell>
          <cell r="DC15">
            <v>0</v>
          </cell>
          <cell r="DD15">
            <v>0</v>
          </cell>
          <cell r="DE15">
            <v>0</v>
          </cell>
          <cell r="DF15">
            <v>0</v>
          </cell>
          <cell r="DG15">
            <v>0</v>
          </cell>
          <cell r="DH15">
            <v>0</v>
          </cell>
          <cell r="DI15">
            <v>0</v>
          </cell>
          <cell r="DJ15">
            <v>0</v>
          </cell>
          <cell r="DK15">
            <v>0</v>
          </cell>
          <cell r="DL15">
            <v>0</v>
          </cell>
          <cell r="DN15">
            <v>0</v>
          </cell>
          <cell r="DP15">
            <v>0</v>
          </cell>
          <cell r="DQ15">
            <v>0</v>
          </cell>
          <cell r="DR15">
            <v>0</v>
          </cell>
          <cell r="DS15">
            <v>0</v>
          </cell>
          <cell r="DT15">
            <v>0</v>
          </cell>
          <cell r="DV15">
            <v>0</v>
          </cell>
          <cell r="EC15">
            <v>0</v>
          </cell>
          <cell r="EE15">
            <v>6</v>
          </cell>
        </row>
        <row r="16">
          <cell r="A16">
            <v>7</v>
          </cell>
          <cell r="B16">
            <v>7</v>
          </cell>
          <cell r="C16" t="str">
            <v>AMESBURY</v>
          </cell>
          <cell r="D16">
            <v>80</v>
          </cell>
          <cell r="E16">
            <v>1203132</v>
          </cell>
          <cell r="F16">
            <v>0</v>
          </cell>
          <cell r="G16">
            <v>75040</v>
          </cell>
          <cell r="H16">
            <v>1278172</v>
          </cell>
          <cell r="J16">
            <v>75040</v>
          </cell>
          <cell r="K16">
            <v>415499.27637315658</v>
          </cell>
          <cell r="L16">
            <v>490539.27637315658</v>
          </cell>
          <cell r="N16">
            <v>787632.72362684342</v>
          </cell>
          <cell r="P16">
            <v>75040</v>
          </cell>
          <cell r="Q16">
            <v>0</v>
          </cell>
          <cell r="R16">
            <v>0</v>
          </cell>
          <cell r="S16">
            <v>0</v>
          </cell>
          <cell r="T16">
            <v>415499.27637315658</v>
          </cell>
          <cell r="U16">
            <v>490539.27637315658</v>
          </cell>
          <cell r="W16">
            <v>515389.57159088796</v>
          </cell>
          <cell r="AA16">
            <v>7</v>
          </cell>
          <cell r="AB16">
            <v>80</v>
          </cell>
          <cell r="AC16">
            <v>0</v>
          </cell>
          <cell r="AD16">
            <v>0</v>
          </cell>
          <cell r="AE16">
            <v>0</v>
          </cell>
          <cell r="AF16">
            <v>1203132</v>
          </cell>
          <cell r="AG16">
            <v>0</v>
          </cell>
          <cell r="AH16">
            <v>0</v>
          </cell>
          <cell r="AI16">
            <v>1203132</v>
          </cell>
          <cell r="AJ16">
            <v>0</v>
          </cell>
          <cell r="AK16">
            <v>75040</v>
          </cell>
          <cell r="AL16">
            <v>1278172</v>
          </cell>
          <cell r="AM16">
            <v>0</v>
          </cell>
          <cell r="AN16">
            <v>0</v>
          </cell>
          <cell r="AO16">
            <v>0</v>
          </cell>
          <cell r="AP16">
            <v>0</v>
          </cell>
          <cell r="AQ16">
            <v>1278172</v>
          </cell>
          <cell r="AR16" t="str">
            <v xml:space="preserve"> </v>
          </cell>
          <cell r="AS16">
            <v>7</v>
          </cell>
          <cell r="AT16">
            <v>32</v>
          </cell>
          <cell r="AU16">
            <v>0</v>
          </cell>
          <cell r="AV16">
            <v>0</v>
          </cell>
          <cell r="AW16">
            <v>0</v>
          </cell>
          <cell r="AX16">
            <v>0</v>
          </cell>
          <cell r="AY16">
            <v>0</v>
          </cell>
          <cell r="AZ16" t="str">
            <v xml:space="preserve"> </v>
          </cell>
          <cell r="BA16">
            <v>0</v>
          </cell>
          <cell r="BB16">
            <v>0</v>
          </cell>
          <cell r="BC16">
            <v>0</v>
          </cell>
          <cell r="BD16">
            <v>0</v>
          </cell>
          <cell r="BE16">
            <v>0</v>
          </cell>
          <cell r="BF16" t="str">
            <v xml:space="preserve"> </v>
          </cell>
          <cell r="BG16">
            <v>9</v>
          </cell>
          <cell r="BH16">
            <v>3.3677092417336798</v>
          </cell>
          <cell r="BI16">
            <v>0</v>
          </cell>
          <cell r="CA16">
            <v>7</v>
          </cell>
          <cell r="CB16">
            <v>7</v>
          </cell>
          <cell r="CC16" t="str">
            <v>AMESBURY</v>
          </cell>
          <cell r="CD16">
            <v>1203132</v>
          </cell>
          <cell r="CE16">
            <v>895208</v>
          </cell>
          <cell r="CF16">
            <v>307924</v>
          </cell>
          <cell r="CG16">
            <v>110749.8</v>
          </cell>
          <cell r="CH16">
            <v>21686.400000000001</v>
          </cell>
          <cell r="CI16">
            <v>-10.628409112076042</v>
          </cell>
          <cell r="CJ16">
            <v>440349.57159088796</v>
          </cell>
          <cell r="CK16">
            <v>415499.27637315658</v>
          </cell>
          <cell r="CT16">
            <v>307913.37159088789</v>
          </cell>
          <cell r="CU16">
            <v>107585.90478226871</v>
          </cell>
          <cell r="CV16">
            <v>0</v>
          </cell>
          <cell r="CW16">
            <v>415499.27637315658</v>
          </cell>
          <cell r="CX16">
            <v>0</v>
          </cell>
          <cell r="CY16">
            <v>-24850.295217731385</v>
          </cell>
          <cell r="DA16">
            <v>7</v>
          </cell>
          <cell r="DB16" t="str">
            <v>AMESBURY</v>
          </cell>
          <cell r="DC16">
            <v>0</v>
          </cell>
          <cell r="DD16">
            <v>0</v>
          </cell>
          <cell r="DE16">
            <v>0</v>
          </cell>
          <cell r="DF16">
            <v>0</v>
          </cell>
          <cell r="DG16">
            <v>0</v>
          </cell>
          <cell r="DH16">
            <v>0</v>
          </cell>
          <cell r="DI16">
            <v>0</v>
          </cell>
          <cell r="DJ16">
            <v>0</v>
          </cell>
          <cell r="DK16">
            <v>0</v>
          </cell>
          <cell r="DL16">
            <v>0</v>
          </cell>
          <cell r="DN16">
            <v>0</v>
          </cell>
          <cell r="DP16">
            <v>307924</v>
          </cell>
          <cell r="DQ16">
            <v>307924</v>
          </cell>
          <cell r="DR16">
            <v>0</v>
          </cell>
          <cell r="DS16">
            <v>-10.628409112076042</v>
          </cell>
          <cell r="DT16">
            <v>-10.628409112076042</v>
          </cell>
          <cell r="DV16">
            <v>0</v>
          </cell>
          <cell r="EC16">
            <v>0</v>
          </cell>
          <cell r="EE16">
            <v>7</v>
          </cell>
        </row>
        <row r="17">
          <cell r="A17">
            <v>8</v>
          </cell>
          <cell r="B17">
            <v>8</v>
          </cell>
          <cell r="C17" t="str">
            <v>AMHERST</v>
          </cell>
          <cell r="D17">
            <v>77</v>
          </cell>
          <cell r="E17">
            <v>1639257</v>
          </cell>
          <cell r="F17">
            <v>0</v>
          </cell>
          <cell r="G17">
            <v>72226</v>
          </cell>
          <cell r="H17">
            <v>1711483</v>
          </cell>
          <cell r="J17">
            <v>72226</v>
          </cell>
          <cell r="K17">
            <v>102660</v>
          </cell>
          <cell r="L17">
            <v>174886</v>
          </cell>
          <cell r="N17">
            <v>1536597</v>
          </cell>
          <cell r="P17">
            <v>72226</v>
          </cell>
          <cell r="Q17">
            <v>0</v>
          </cell>
          <cell r="R17">
            <v>0</v>
          </cell>
          <cell r="S17">
            <v>0</v>
          </cell>
          <cell r="T17">
            <v>102660</v>
          </cell>
          <cell r="U17">
            <v>174886</v>
          </cell>
          <cell r="W17">
            <v>174886</v>
          </cell>
          <cell r="AA17">
            <v>8</v>
          </cell>
          <cell r="AB17">
            <v>77</v>
          </cell>
          <cell r="AC17">
            <v>0</v>
          </cell>
          <cell r="AD17">
            <v>0</v>
          </cell>
          <cell r="AE17">
            <v>0</v>
          </cell>
          <cell r="AF17">
            <v>1639257</v>
          </cell>
          <cell r="AG17">
            <v>0</v>
          </cell>
          <cell r="AH17">
            <v>0</v>
          </cell>
          <cell r="AI17">
            <v>1639257</v>
          </cell>
          <cell r="AJ17">
            <v>0</v>
          </cell>
          <cell r="AK17">
            <v>72226</v>
          </cell>
          <cell r="AL17">
            <v>1711483</v>
          </cell>
          <cell r="AM17">
            <v>0</v>
          </cell>
          <cell r="AN17">
            <v>0</v>
          </cell>
          <cell r="AO17">
            <v>0</v>
          </cell>
          <cell r="AP17">
            <v>0</v>
          </cell>
          <cell r="AQ17">
            <v>1711483</v>
          </cell>
          <cell r="AR17" t="str">
            <v xml:space="preserve"> </v>
          </cell>
          <cell r="AS17">
            <v>8</v>
          </cell>
          <cell r="AT17">
            <v>12</v>
          </cell>
          <cell r="AU17">
            <v>0</v>
          </cell>
          <cell r="AV17">
            <v>0</v>
          </cell>
          <cell r="AW17">
            <v>0</v>
          </cell>
          <cell r="AX17">
            <v>0</v>
          </cell>
          <cell r="AY17">
            <v>0</v>
          </cell>
          <cell r="AZ17" t="str">
            <v xml:space="preserve"> </v>
          </cell>
          <cell r="BA17">
            <v>0</v>
          </cell>
          <cell r="BB17">
            <v>0</v>
          </cell>
          <cell r="BC17">
            <v>0</v>
          </cell>
          <cell r="BD17">
            <v>0</v>
          </cell>
          <cell r="BE17">
            <v>0</v>
          </cell>
          <cell r="BF17" t="str">
            <v xml:space="preserve"> </v>
          </cell>
          <cell r="BG17">
            <v>9</v>
          </cell>
          <cell r="BH17">
            <v>6.0838956064756058</v>
          </cell>
          <cell r="BI17">
            <v>0</v>
          </cell>
          <cell r="CA17">
            <v>8</v>
          </cell>
          <cell r="CB17">
            <v>8</v>
          </cell>
          <cell r="CC17" t="str">
            <v>AMHERST</v>
          </cell>
          <cell r="CD17">
            <v>1639257</v>
          </cell>
          <cell r="CE17">
            <v>1536597</v>
          </cell>
          <cell r="CF17">
            <v>102660</v>
          </cell>
          <cell r="CG17">
            <v>0</v>
          </cell>
          <cell r="CH17">
            <v>0</v>
          </cell>
          <cell r="CI17">
            <v>0</v>
          </cell>
          <cell r="CJ17">
            <v>102660</v>
          </cell>
          <cell r="CK17">
            <v>102660</v>
          </cell>
          <cell r="CT17">
            <v>102660</v>
          </cell>
          <cell r="CU17">
            <v>0</v>
          </cell>
          <cell r="CV17">
            <v>0</v>
          </cell>
          <cell r="CW17">
            <v>102660</v>
          </cell>
          <cell r="CX17">
            <v>0</v>
          </cell>
          <cell r="CY17">
            <v>0</v>
          </cell>
          <cell r="DA17">
            <v>8</v>
          </cell>
          <cell r="DB17" t="str">
            <v>AMHERST</v>
          </cell>
          <cell r="DC17">
            <v>0</v>
          </cell>
          <cell r="DD17">
            <v>0</v>
          </cell>
          <cell r="DE17">
            <v>0</v>
          </cell>
          <cell r="DF17">
            <v>0</v>
          </cell>
          <cell r="DG17">
            <v>0</v>
          </cell>
          <cell r="DH17">
            <v>0</v>
          </cell>
          <cell r="DI17">
            <v>0</v>
          </cell>
          <cell r="DJ17">
            <v>0</v>
          </cell>
          <cell r="DK17">
            <v>0</v>
          </cell>
          <cell r="DL17">
            <v>0</v>
          </cell>
          <cell r="DN17">
            <v>0</v>
          </cell>
          <cell r="DP17">
            <v>102660</v>
          </cell>
          <cell r="DQ17">
            <v>102660</v>
          </cell>
          <cell r="DR17">
            <v>0</v>
          </cell>
          <cell r="DS17">
            <v>0</v>
          </cell>
          <cell r="DT17">
            <v>0</v>
          </cell>
          <cell r="DV17">
            <v>0</v>
          </cell>
          <cell r="EC17">
            <v>0</v>
          </cell>
          <cell r="EE17">
            <v>8</v>
          </cell>
        </row>
        <row r="18">
          <cell r="A18">
            <v>9</v>
          </cell>
          <cell r="B18">
            <v>9</v>
          </cell>
          <cell r="C18" t="str">
            <v>ANDOVER</v>
          </cell>
          <cell r="D18">
            <v>15</v>
          </cell>
          <cell r="E18">
            <v>282713</v>
          </cell>
          <cell r="F18">
            <v>0</v>
          </cell>
          <cell r="G18">
            <v>14050</v>
          </cell>
          <cell r="H18">
            <v>296763</v>
          </cell>
          <cell r="J18">
            <v>14050</v>
          </cell>
          <cell r="K18">
            <v>59771.281394406629</v>
          </cell>
          <cell r="L18">
            <v>73821.281394406629</v>
          </cell>
          <cell r="N18">
            <v>222941.71860559337</v>
          </cell>
          <cell r="P18">
            <v>14050</v>
          </cell>
          <cell r="Q18">
            <v>0</v>
          </cell>
          <cell r="R18">
            <v>0</v>
          </cell>
          <cell r="S18">
            <v>0</v>
          </cell>
          <cell r="T18">
            <v>59771.281394406629</v>
          </cell>
          <cell r="U18">
            <v>73821.281394406629</v>
          </cell>
          <cell r="W18">
            <v>91948.141538144497</v>
          </cell>
          <cell r="AA18">
            <v>9</v>
          </cell>
          <cell r="AB18">
            <v>15</v>
          </cell>
          <cell r="AC18">
            <v>2.2019161342386129E-2</v>
          </cell>
          <cell r="AD18">
            <v>0</v>
          </cell>
          <cell r="AE18">
            <v>0</v>
          </cell>
          <cell r="AF18">
            <v>282713</v>
          </cell>
          <cell r="AG18">
            <v>0</v>
          </cell>
          <cell r="AH18">
            <v>0</v>
          </cell>
          <cell r="AI18">
            <v>282713</v>
          </cell>
          <cell r="AJ18">
            <v>0</v>
          </cell>
          <cell r="AK18">
            <v>14050</v>
          </cell>
          <cell r="AL18">
            <v>296763</v>
          </cell>
          <cell r="AM18">
            <v>0</v>
          </cell>
          <cell r="AN18">
            <v>0</v>
          </cell>
          <cell r="AO18">
            <v>0</v>
          </cell>
          <cell r="AP18">
            <v>0</v>
          </cell>
          <cell r="AQ18">
            <v>296763</v>
          </cell>
          <cell r="AR18" t="str">
            <v xml:space="preserve"> </v>
          </cell>
          <cell r="AS18">
            <v>9</v>
          </cell>
          <cell r="AT18">
            <v>7</v>
          </cell>
          <cell r="AU18">
            <v>0</v>
          </cell>
          <cell r="AV18">
            <v>0</v>
          </cell>
          <cell r="AW18">
            <v>0</v>
          </cell>
          <cell r="AX18">
            <v>0</v>
          </cell>
          <cell r="AY18">
            <v>0</v>
          </cell>
          <cell r="AZ18" t="str">
            <v xml:space="preserve"> </v>
          </cell>
          <cell r="BA18">
            <v>0</v>
          </cell>
          <cell r="BB18">
            <v>0</v>
          </cell>
          <cell r="BC18">
            <v>0</v>
          </cell>
          <cell r="BD18">
            <v>0</v>
          </cell>
          <cell r="BE18">
            <v>0</v>
          </cell>
          <cell r="BF18" t="str">
            <v xml:space="preserve"> </v>
          </cell>
          <cell r="BG18">
            <v>9</v>
          </cell>
          <cell r="BH18">
            <v>0.24727355025907066</v>
          </cell>
          <cell r="BI18">
            <v>0</v>
          </cell>
          <cell r="CA18">
            <v>9</v>
          </cell>
          <cell r="CB18">
            <v>9</v>
          </cell>
          <cell r="CC18" t="str">
            <v>ANDOVER</v>
          </cell>
          <cell r="CD18">
            <v>282713</v>
          </cell>
          <cell r="CE18">
            <v>252451</v>
          </cell>
          <cell r="CF18">
            <v>30262</v>
          </cell>
          <cell r="CG18">
            <v>30385.8</v>
          </cell>
          <cell r="CH18">
            <v>17258.8</v>
          </cell>
          <cell r="CI18">
            <v>-8.4584618555090856</v>
          </cell>
          <cell r="CJ18">
            <v>77898.141538144497</v>
          </cell>
          <cell r="CK18">
            <v>59771.281394406629</v>
          </cell>
          <cell r="CT18">
            <v>30253.541538144491</v>
          </cell>
          <cell r="CU18">
            <v>29517.739856262138</v>
          </cell>
          <cell r="CV18">
            <v>0</v>
          </cell>
          <cell r="CW18">
            <v>59771.281394406629</v>
          </cell>
          <cell r="CX18">
            <v>0</v>
          </cell>
          <cell r="CY18">
            <v>-18126.860143737867</v>
          </cell>
          <cell r="DA18">
            <v>9</v>
          </cell>
          <cell r="DB18" t="str">
            <v>ANDOVER</v>
          </cell>
          <cell r="DC18">
            <v>0</v>
          </cell>
          <cell r="DD18">
            <v>0</v>
          </cell>
          <cell r="DE18">
            <v>0</v>
          </cell>
          <cell r="DF18">
            <v>0</v>
          </cell>
          <cell r="DG18">
            <v>0</v>
          </cell>
          <cell r="DH18">
            <v>0</v>
          </cell>
          <cell r="DI18">
            <v>0</v>
          </cell>
          <cell r="DJ18">
            <v>0</v>
          </cell>
          <cell r="DK18">
            <v>0</v>
          </cell>
          <cell r="DL18">
            <v>0</v>
          </cell>
          <cell r="DN18">
            <v>0</v>
          </cell>
          <cell r="DP18">
            <v>30262</v>
          </cell>
          <cell r="DQ18">
            <v>30262</v>
          </cell>
          <cell r="DR18">
            <v>0</v>
          </cell>
          <cell r="DS18">
            <v>-8.4584618555090856</v>
          </cell>
          <cell r="DT18">
            <v>-8.4584618555090856</v>
          </cell>
          <cell r="DV18">
            <v>0</v>
          </cell>
          <cell r="EC18">
            <v>0</v>
          </cell>
          <cell r="EE18">
            <v>9</v>
          </cell>
        </row>
        <row r="19">
          <cell r="A19">
            <v>10</v>
          </cell>
          <cell r="B19">
            <v>10</v>
          </cell>
          <cell r="C19" t="str">
            <v>ARLINGTON</v>
          </cell>
          <cell r="D19">
            <v>18</v>
          </cell>
          <cell r="E19">
            <v>329831</v>
          </cell>
          <cell r="F19">
            <v>0</v>
          </cell>
          <cell r="G19">
            <v>16871</v>
          </cell>
          <cell r="H19">
            <v>346702</v>
          </cell>
          <cell r="J19">
            <v>16871</v>
          </cell>
          <cell r="K19">
            <v>160322.104012772</v>
          </cell>
          <cell r="L19">
            <v>177193.104012772</v>
          </cell>
          <cell r="N19">
            <v>169508.895987228</v>
          </cell>
          <cell r="P19">
            <v>16871</v>
          </cell>
          <cell r="Q19">
            <v>0</v>
          </cell>
          <cell r="R19">
            <v>0</v>
          </cell>
          <cell r="S19">
            <v>0</v>
          </cell>
          <cell r="T19">
            <v>160322.104012772</v>
          </cell>
          <cell r="U19">
            <v>177193.104012772</v>
          </cell>
          <cell r="W19">
            <v>191106.32681738085</v>
          </cell>
          <cell r="AA19">
            <v>10</v>
          </cell>
          <cell r="AB19">
            <v>18</v>
          </cell>
          <cell r="AC19">
            <v>1.3452914798206279E-2</v>
          </cell>
          <cell r="AD19">
            <v>0</v>
          </cell>
          <cell r="AE19">
            <v>0</v>
          </cell>
          <cell r="AF19">
            <v>329831</v>
          </cell>
          <cell r="AG19">
            <v>0</v>
          </cell>
          <cell r="AH19">
            <v>0</v>
          </cell>
          <cell r="AI19">
            <v>329831</v>
          </cell>
          <cell r="AJ19">
            <v>0</v>
          </cell>
          <cell r="AK19">
            <v>16871</v>
          </cell>
          <cell r="AL19">
            <v>346702</v>
          </cell>
          <cell r="AM19">
            <v>0</v>
          </cell>
          <cell r="AN19">
            <v>0</v>
          </cell>
          <cell r="AO19">
            <v>0</v>
          </cell>
          <cell r="AP19">
            <v>0</v>
          </cell>
          <cell r="AQ19">
            <v>346702</v>
          </cell>
          <cell r="AR19" t="str">
            <v xml:space="preserve"> </v>
          </cell>
          <cell r="AS19">
            <v>10</v>
          </cell>
          <cell r="AT19">
            <v>3</v>
          </cell>
          <cell r="AU19">
            <v>0</v>
          </cell>
          <cell r="AV19">
            <v>0</v>
          </cell>
          <cell r="AW19">
            <v>0</v>
          </cell>
          <cell r="AX19">
            <v>0</v>
          </cell>
          <cell r="AY19">
            <v>0</v>
          </cell>
          <cell r="AZ19" t="str">
            <v xml:space="preserve"> </v>
          </cell>
          <cell r="BA19">
            <v>0</v>
          </cell>
          <cell r="BB19">
            <v>0</v>
          </cell>
          <cell r="BC19">
            <v>0</v>
          </cell>
          <cell r="BD19">
            <v>0</v>
          </cell>
          <cell r="BE19">
            <v>0</v>
          </cell>
          <cell r="BF19" t="str">
            <v xml:space="preserve"> </v>
          </cell>
          <cell r="BG19">
            <v>9</v>
          </cell>
          <cell r="BH19">
            <v>0.35034836189951363</v>
          </cell>
          <cell r="BI19">
            <v>0</v>
          </cell>
          <cell r="CA19">
            <v>10</v>
          </cell>
          <cell r="CB19">
            <v>10</v>
          </cell>
          <cell r="CC19" t="str">
            <v>ARLINGTON</v>
          </cell>
          <cell r="CD19">
            <v>329831</v>
          </cell>
          <cell r="CE19">
            <v>193483</v>
          </cell>
          <cell r="CF19">
            <v>136348</v>
          </cell>
          <cell r="CG19">
            <v>24685.8</v>
          </cell>
          <cell r="CH19">
            <v>13208</v>
          </cell>
          <cell r="CI19">
            <v>-6.4731826191564323</v>
          </cell>
          <cell r="CJ19">
            <v>174235.32681738085</v>
          </cell>
          <cell r="CK19">
            <v>160322.104012772</v>
          </cell>
          <cell r="CT19">
            <v>136341.52681738086</v>
          </cell>
          <cell r="CU19">
            <v>23980.577195391135</v>
          </cell>
          <cell r="CV19">
            <v>0</v>
          </cell>
          <cell r="CW19">
            <v>160322.104012772</v>
          </cell>
          <cell r="CX19">
            <v>0</v>
          </cell>
          <cell r="CY19">
            <v>-13913.222804608842</v>
          </cell>
          <cell r="DA19">
            <v>10</v>
          </cell>
          <cell r="DB19" t="str">
            <v>ARLINGTON</v>
          </cell>
          <cell r="DC19">
            <v>0</v>
          </cell>
          <cell r="DD19">
            <v>0</v>
          </cell>
          <cell r="DE19">
            <v>0</v>
          </cell>
          <cell r="DF19">
            <v>0</v>
          </cell>
          <cell r="DG19">
            <v>0</v>
          </cell>
          <cell r="DH19">
            <v>0</v>
          </cell>
          <cell r="DI19">
            <v>0</v>
          </cell>
          <cell r="DJ19">
            <v>0</v>
          </cell>
          <cell r="DK19">
            <v>0</v>
          </cell>
          <cell r="DL19">
            <v>0</v>
          </cell>
          <cell r="DN19">
            <v>0</v>
          </cell>
          <cell r="DP19">
            <v>136348</v>
          </cell>
          <cell r="DQ19">
            <v>136348</v>
          </cell>
          <cell r="DR19">
            <v>0</v>
          </cell>
          <cell r="DS19">
            <v>-6.4731826191564323</v>
          </cell>
          <cell r="DT19">
            <v>-6.4731826191564323</v>
          </cell>
          <cell r="DV19">
            <v>0</v>
          </cell>
          <cell r="EC19">
            <v>0</v>
          </cell>
          <cell r="EE19">
            <v>10</v>
          </cell>
        </row>
        <row r="20">
          <cell r="A20">
            <v>11</v>
          </cell>
          <cell r="B20">
            <v>11</v>
          </cell>
          <cell r="C20" t="str">
            <v>ASHBURNHAM</v>
          </cell>
          <cell r="D20">
            <v>0</v>
          </cell>
          <cell r="E20">
            <v>0</v>
          </cell>
          <cell r="F20">
            <v>0</v>
          </cell>
          <cell r="G20">
            <v>0</v>
          </cell>
          <cell r="H20">
            <v>0</v>
          </cell>
          <cell r="J20">
            <v>0</v>
          </cell>
          <cell r="K20">
            <v>0</v>
          </cell>
          <cell r="L20">
            <v>0</v>
          </cell>
          <cell r="N20">
            <v>0</v>
          </cell>
          <cell r="P20">
            <v>0</v>
          </cell>
          <cell r="Q20">
            <v>0</v>
          </cell>
          <cell r="R20">
            <v>0</v>
          </cell>
          <cell r="S20">
            <v>0</v>
          </cell>
          <cell r="T20">
            <v>0</v>
          </cell>
          <cell r="U20">
            <v>0</v>
          </cell>
          <cell r="W20">
            <v>0</v>
          </cell>
          <cell r="AA20">
            <v>11</v>
          </cell>
          <cell r="AS20">
            <v>11</v>
          </cell>
          <cell r="CA20">
            <v>11</v>
          </cell>
          <cell r="CB20">
            <v>11</v>
          </cell>
          <cell r="CC20" t="str">
            <v>ASHBURNHAM</v>
          </cell>
          <cell r="CD20">
            <v>0</v>
          </cell>
          <cell r="CE20">
            <v>0</v>
          </cell>
          <cell r="CF20">
            <v>0</v>
          </cell>
          <cell r="CG20">
            <v>0</v>
          </cell>
          <cell r="CH20">
            <v>0</v>
          </cell>
          <cell r="CI20">
            <v>0</v>
          </cell>
          <cell r="CJ20">
            <v>0</v>
          </cell>
          <cell r="CK20">
            <v>0</v>
          </cell>
          <cell r="CT20">
            <v>0</v>
          </cell>
          <cell r="CU20">
            <v>0</v>
          </cell>
          <cell r="CV20">
            <v>0</v>
          </cell>
          <cell r="CW20">
            <v>0</v>
          </cell>
          <cell r="CX20">
            <v>0</v>
          </cell>
          <cell r="CY20">
            <v>0</v>
          </cell>
          <cell r="DA20">
            <v>11</v>
          </cell>
          <cell r="DB20" t="str">
            <v>ASHBURNHAM</v>
          </cell>
          <cell r="DC20">
            <v>0</v>
          </cell>
          <cell r="DD20">
            <v>0</v>
          </cell>
          <cell r="DE20">
            <v>0</v>
          </cell>
          <cell r="DF20">
            <v>0</v>
          </cell>
          <cell r="DG20">
            <v>0</v>
          </cell>
          <cell r="DH20">
            <v>0</v>
          </cell>
          <cell r="DI20">
            <v>0</v>
          </cell>
          <cell r="DJ20">
            <v>0</v>
          </cell>
          <cell r="DK20">
            <v>0</v>
          </cell>
          <cell r="DL20">
            <v>0</v>
          </cell>
          <cell r="DN20">
            <v>0</v>
          </cell>
          <cell r="DP20">
            <v>0</v>
          </cell>
          <cell r="DQ20">
            <v>0</v>
          </cell>
          <cell r="DR20">
            <v>0</v>
          </cell>
          <cell r="DS20">
            <v>0</v>
          </cell>
          <cell r="DT20">
            <v>0</v>
          </cell>
          <cell r="DV20">
            <v>0</v>
          </cell>
          <cell r="EC20">
            <v>0</v>
          </cell>
          <cell r="EE20">
            <v>11</v>
          </cell>
        </row>
        <row r="21">
          <cell r="A21">
            <v>12</v>
          </cell>
          <cell r="B21">
            <v>12</v>
          </cell>
          <cell r="C21" t="str">
            <v>ASHBY</v>
          </cell>
          <cell r="D21">
            <v>0</v>
          </cell>
          <cell r="E21">
            <v>0</v>
          </cell>
          <cell r="F21">
            <v>0</v>
          </cell>
          <cell r="G21">
            <v>0</v>
          </cell>
          <cell r="H21">
            <v>0</v>
          </cell>
          <cell r="J21">
            <v>0</v>
          </cell>
          <cell r="K21">
            <v>0</v>
          </cell>
          <cell r="L21">
            <v>0</v>
          </cell>
          <cell r="N21">
            <v>0</v>
          </cell>
          <cell r="P21">
            <v>0</v>
          </cell>
          <cell r="Q21">
            <v>0</v>
          </cell>
          <cell r="R21">
            <v>0</v>
          </cell>
          <cell r="S21">
            <v>0</v>
          </cell>
          <cell r="T21">
            <v>0</v>
          </cell>
          <cell r="U21">
            <v>0</v>
          </cell>
          <cell r="W21">
            <v>0</v>
          </cell>
          <cell r="AA21">
            <v>12</v>
          </cell>
          <cell r="AS21">
            <v>12</v>
          </cell>
          <cell r="CA21">
            <v>12</v>
          </cell>
          <cell r="CB21">
            <v>12</v>
          </cell>
          <cell r="CC21" t="str">
            <v>ASHBY</v>
          </cell>
          <cell r="CD21">
            <v>0</v>
          </cell>
          <cell r="CE21">
            <v>0</v>
          </cell>
          <cell r="CF21">
            <v>0</v>
          </cell>
          <cell r="CG21">
            <v>0</v>
          </cell>
          <cell r="CH21">
            <v>0</v>
          </cell>
          <cell r="CI21">
            <v>0</v>
          </cell>
          <cell r="CJ21">
            <v>0</v>
          </cell>
          <cell r="CK21">
            <v>0</v>
          </cell>
          <cell r="CT21">
            <v>0</v>
          </cell>
          <cell r="CU21">
            <v>0</v>
          </cell>
          <cell r="CV21">
            <v>0</v>
          </cell>
          <cell r="CW21">
            <v>0</v>
          </cell>
          <cell r="CX21">
            <v>0</v>
          </cell>
          <cell r="CY21">
            <v>0</v>
          </cell>
          <cell r="DA21">
            <v>12</v>
          </cell>
          <cell r="DB21" t="str">
            <v>ASHBY</v>
          </cell>
          <cell r="DC21">
            <v>0</v>
          </cell>
          <cell r="DD21">
            <v>0</v>
          </cell>
          <cell r="DE21">
            <v>0</v>
          </cell>
          <cell r="DF21">
            <v>0</v>
          </cell>
          <cell r="DG21">
            <v>0</v>
          </cell>
          <cell r="DH21">
            <v>0</v>
          </cell>
          <cell r="DI21">
            <v>0</v>
          </cell>
          <cell r="DJ21">
            <v>0</v>
          </cell>
          <cell r="DK21">
            <v>0</v>
          </cell>
          <cell r="DL21">
            <v>0</v>
          </cell>
          <cell r="DN21">
            <v>0</v>
          </cell>
          <cell r="DP21">
            <v>0</v>
          </cell>
          <cell r="DQ21">
            <v>0</v>
          </cell>
          <cell r="DR21">
            <v>0</v>
          </cell>
          <cell r="DS21">
            <v>0</v>
          </cell>
          <cell r="DT21">
            <v>0</v>
          </cell>
          <cell r="DV21">
            <v>0</v>
          </cell>
          <cell r="EC21">
            <v>0</v>
          </cell>
          <cell r="EE21">
            <v>12</v>
          </cell>
        </row>
        <row r="22">
          <cell r="A22">
            <v>13</v>
          </cell>
          <cell r="B22">
            <v>13</v>
          </cell>
          <cell r="C22" t="str">
            <v>ASHFIELD</v>
          </cell>
          <cell r="D22">
            <v>0</v>
          </cell>
          <cell r="E22">
            <v>0</v>
          </cell>
          <cell r="F22">
            <v>0</v>
          </cell>
          <cell r="G22">
            <v>0</v>
          </cell>
          <cell r="H22">
            <v>0</v>
          </cell>
          <cell r="J22">
            <v>0</v>
          </cell>
          <cell r="K22">
            <v>0</v>
          </cell>
          <cell r="L22">
            <v>0</v>
          </cell>
          <cell r="N22">
            <v>0</v>
          </cell>
          <cell r="P22">
            <v>0</v>
          </cell>
          <cell r="Q22">
            <v>0</v>
          </cell>
          <cell r="R22">
            <v>0</v>
          </cell>
          <cell r="S22">
            <v>0</v>
          </cell>
          <cell r="T22">
            <v>0</v>
          </cell>
          <cell r="U22">
            <v>0</v>
          </cell>
          <cell r="W22">
            <v>0</v>
          </cell>
          <cell r="AA22">
            <v>13</v>
          </cell>
          <cell r="AS22">
            <v>13</v>
          </cell>
          <cell r="CA22">
            <v>13</v>
          </cell>
          <cell r="CB22">
            <v>13</v>
          </cell>
          <cell r="CC22" t="str">
            <v>ASHFIELD</v>
          </cell>
          <cell r="CD22">
            <v>0</v>
          </cell>
          <cell r="CE22">
            <v>0</v>
          </cell>
          <cell r="CF22">
            <v>0</v>
          </cell>
          <cell r="CG22">
            <v>0</v>
          </cell>
          <cell r="CH22">
            <v>0</v>
          </cell>
          <cell r="CI22">
            <v>0</v>
          </cell>
          <cell r="CJ22">
            <v>0</v>
          </cell>
          <cell r="CK22">
            <v>0</v>
          </cell>
          <cell r="CT22">
            <v>0</v>
          </cell>
          <cell r="CU22">
            <v>0</v>
          </cell>
          <cell r="CV22">
            <v>0</v>
          </cell>
          <cell r="CW22">
            <v>0</v>
          </cell>
          <cell r="CX22">
            <v>0</v>
          </cell>
          <cell r="CY22">
            <v>0</v>
          </cell>
          <cell r="DA22">
            <v>13</v>
          </cell>
          <cell r="DB22" t="str">
            <v>ASHFIELD</v>
          </cell>
          <cell r="DC22">
            <v>0</v>
          </cell>
          <cell r="DD22">
            <v>0</v>
          </cell>
          <cell r="DE22">
            <v>0</v>
          </cell>
          <cell r="DF22">
            <v>0</v>
          </cell>
          <cell r="DG22">
            <v>0</v>
          </cell>
          <cell r="DH22">
            <v>0</v>
          </cell>
          <cell r="DI22">
            <v>0</v>
          </cell>
          <cell r="DJ22">
            <v>0</v>
          </cell>
          <cell r="DK22">
            <v>0</v>
          </cell>
          <cell r="DL22">
            <v>0</v>
          </cell>
          <cell r="DN22">
            <v>0</v>
          </cell>
          <cell r="DP22">
            <v>0</v>
          </cell>
          <cell r="DQ22">
            <v>0</v>
          </cell>
          <cell r="DR22">
            <v>0</v>
          </cell>
          <cell r="DS22">
            <v>0</v>
          </cell>
          <cell r="DT22">
            <v>0</v>
          </cell>
          <cell r="DV22">
            <v>0</v>
          </cell>
          <cell r="EC22">
            <v>0</v>
          </cell>
          <cell r="EE22">
            <v>13</v>
          </cell>
        </row>
        <row r="23">
          <cell r="A23">
            <v>14</v>
          </cell>
          <cell r="B23">
            <v>14</v>
          </cell>
          <cell r="C23" t="str">
            <v>ASHLAND</v>
          </cell>
          <cell r="D23">
            <v>2</v>
          </cell>
          <cell r="E23">
            <v>27247</v>
          </cell>
          <cell r="F23">
            <v>0</v>
          </cell>
          <cell r="G23">
            <v>1876</v>
          </cell>
          <cell r="H23">
            <v>29123</v>
          </cell>
          <cell r="J23">
            <v>1876</v>
          </cell>
          <cell r="K23">
            <v>0</v>
          </cell>
          <cell r="L23">
            <v>1876</v>
          </cell>
          <cell r="N23">
            <v>27247</v>
          </cell>
          <cell r="P23">
            <v>1876</v>
          </cell>
          <cell r="Q23">
            <v>0</v>
          </cell>
          <cell r="R23">
            <v>0</v>
          </cell>
          <cell r="S23">
            <v>0</v>
          </cell>
          <cell r="T23">
            <v>0</v>
          </cell>
          <cell r="U23">
            <v>1876</v>
          </cell>
          <cell r="W23">
            <v>1876</v>
          </cell>
          <cell r="AA23">
            <v>14</v>
          </cell>
          <cell r="AB23">
            <v>2</v>
          </cell>
          <cell r="AC23">
            <v>0</v>
          </cell>
          <cell r="AD23">
            <v>0</v>
          </cell>
          <cell r="AE23">
            <v>0</v>
          </cell>
          <cell r="AF23">
            <v>27247</v>
          </cell>
          <cell r="AG23">
            <v>0</v>
          </cell>
          <cell r="AH23">
            <v>0</v>
          </cell>
          <cell r="AI23">
            <v>27247</v>
          </cell>
          <cell r="AJ23">
            <v>0</v>
          </cell>
          <cell r="AK23">
            <v>1876</v>
          </cell>
          <cell r="AL23">
            <v>29123</v>
          </cell>
          <cell r="AM23">
            <v>0</v>
          </cell>
          <cell r="AN23">
            <v>0</v>
          </cell>
          <cell r="AO23">
            <v>0</v>
          </cell>
          <cell r="AP23">
            <v>0</v>
          </cell>
          <cell r="AQ23">
            <v>29123</v>
          </cell>
          <cell r="AR23" t="str">
            <v xml:space="preserve"> </v>
          </cell>
          <cell r="AS23">
            <v>14</v>
          </cell>
          <cell r="AT23">
            <v>0</v>
          </cell>
          <cell r="AU23">
            <v>0</v>
          </cell>
          <cell r="AV23">
            <v>0</v>
          </cell>
          <cell r="AW23">
            <v>0</v>
          </cell>
          <cell r="AX23">
            <v>0</v>
          </cell>
          <cell r="AY23">
            <v>0</v>
          </cell>
          <cell r="AZ23" t="str">
            <v xml:space="preserve"> </v>
          </cell>
          <cell r="BA23">
            <v>0</v>
          </cell>
          <cell r="BB23">
            <v>0</v>
          </cell>
          <cell r="BC23">
            <v>0</v>
          </cell>
          <cell r="BD23">
            <v>0</v>
          </cell>
          <cell r="BE23">
            <v>0</v>
          </cell>
          <cell r="BF23" t="str">
            <v xml:space="preserve"> </v>
          </cell>
          <cell r="BG23">
            <v>9</v>
          </cell>
          <cell r="BH23">
            <v>6.6804839797048099E-2</v>
          </cell>
          <cell r="BI23">
            <v>0</v>
          </cell>
          <cell r="CA23">
            <v>14</v>
          </cell>
          <cell r="CB23">
            <v>14</v>
          </cell>
          <cell r="CC23" t="str">
            <v>ASHLAND</v>
          </cell>
          <cell r="CD23">
            <v>27247</v>
          </cell>
          <cell r="CE23">
            <v>71549</v>
          </cell>
          <cell r="CF23">
            <v>0</v>
          </cell>
          <cell r="CG23">
            <v>0</v>
          </cell>
          <cell r="CH23">
            <v>0</v>
          </cell>
          <cell r="CI23">
            <v>0</v>
          </cell>
          <cell r="CJ23">
            <v>0</v>
          </cell>
          <cell r="CK23">
            <v>0</v>
          </cell>
          <cell r="CT23">
            <v>0</v>
          </cell>
          <cell r="CU23">
            <v>0</v>
          </cell>
          <cell r="CV23">
            <v>0</v>
          </cell>
          <cell r="CW23">
            <v>0</v>
          </cell>
          <cell r="CX23">
            <v>0</v>
          </cell>
          <cell r="CY23">
            <v>0</v>
          </cell>
          <cell r="DA23">
            <v>14</v>
          </cell>
          <cell r="DB23" t="str">
            <v>ASHLAND</v>
          </cell>
          <cell r="DC23">
            <v>0</v>
          </cell>
          <cell r="DD23">
            <v>0</v>
          </cell>
          <cell r="DE23">
            <v>0</v>
          </cell>
          <cell r="DF23">
            <v>0</v>
          </cell>
          <cell r="DG23">
            <v>0</v>
          </cell>
          <cell r="DH23">
            <v>0</v>
          </cell>
          <cell r="DI23">
            <v>0</v>
          </cell>
          <cell r="DJ23">
            <v>0</v>
          </cell>
          <cell r="DK23">
            <v>0</v>
          </cell>
          <cell r="DL23">
            <v>0</v>
          </cell>
          <cell r="DN23">
            <v>0</v>
          </cell>
          <cell r="DP23">
            <v>0</v>
          </cell>
          <cell r="DQ23">
            <v>0</v>
          </cell>
          <cell r="DR23">
            <v>0</v>
          </cell>
          <cell r="DS23">
            <v>0</v>
          </cell>
          <cell r="DT23">
            <v>0</v>
          </cell>
          <cell r="DV23">
            <v>0</v>
          </cell>
          <cell r="EC23">
            <v>0</v>
          </cell>
          <cell r="EE23">
            <v>14</v>
          </cell>
        </row>
        <row r="24">
          <cell r="A24">
            <v>15</v>
          </cell>
          <cell r="B24">
            <v>15</v>
          </cell>
          <cell r="C24" t="str">
            <v>ATHOL</v>
          </cell>
          <cell r="D24">
            <v>0</v>
          </cell>
          <cell r="E24">
            <v>0</v>
          </cell>
          <cell r="F24">
            <v>0</v>
          </cell>
          <cell r="G24">
            <v>0</v>
          </cell>
          <cell r="H24">
            <v>0</v>
          </cell>
          <cell r="J24">
            <v>0</v>
          </cell>
          <cell r="K24">
            <v>0</v>
          </cell>
          <cell r="L24">
            <v>0</v>
          </cell>
          <cell r="N24">
            <v>0</v>
          </cell>
          <cell r="P24">
            <v>0</v>
          </cell>
          <cell r="Q24">
            <v>0</v>
          </cell>
          <cell r="R24">
            <v>0</v>
          </cell>
          <cell r="S24">
            <v>0</v>
          </cell>
          <cell r="T24">
            <v>0</v>
          </cell>
          <cell r="U24">
            <v>0</v>
          </cell>
          <cell r="W24">
            <v>0</v>
          </cell>
          <cell r="AA24">
            <v>15</v>
          </cell>
          <cell r="AS24">
            <v>15</v>
          </cell>
          <cell r="CA24">
            <v>15</v>
          </cell>
          <cell r="CB24">
            <v>15</v>
          </cell>
          <cell r="CC24" t="str">
            <v>ATHOL</v>
          </cell>
          <cell r="CD24">
            <v>0</v>
          </cell>
          <cell r="CE24">
            <v>0</v>
          </cell>
          <cell r="CF24">
            <v>0</v>
          </cell>
          <cell r="CG24">
            <v>0</v>
          </cell>
          <cell r="CH24">
            <v>0</v>
          </cell>
          <cell r="CI24">
            <v>0</v>
          </cell>
          <cell r="CJ24">
            <v>0</v>
          </cell>
          <cell r="CK24">
            <v>0</v>
          </cell>
          <cell r="CT24">
            <v>0</v>
          </cell>
          <cell r="CU24">
            <v>0</v>
          </cell>
          <cell r="CV24">
            <v>0</v>
          </cell>
          <cell r="CW24">
            <v>0</v>
          </cell>
          <cell r="CX24">
            <v>0</v>
          </cell>
          <cell r="CY24">
            <v>0</v>
          </cell>
          <cell r="DA24">
            <v>15</v>
          </cell>
          <cell r="DB24" t="str">
            <v>ATHOL</v>
          </cell>
          <cell r="DC24">
            <v>0</v>
          </cell>
          <cell r="DD24">
            <v>0</v>
          </cell>
          <cell r="DE24">
            <v>0</v>
          </cell>
          <cell r="DF24">
            <v>0</v>
          </cell>
          <cell r="DG24">
            <v>0</v>
          </cell>
          <cell r="DH24">
            <v>0</v>
          </cell>
          <cell r="DI24">
            <v>0</v>
          </cell>
          <cell r="DJ24">
            <v>0</v>
          </cell>
          <cell r="DK24">
            <v>0</v>
          </cell>
          <cell r="DL24">
            <v>0</v>
          </cell>
          <cell r="DN24">
            <v>0</v>
          </cell>
          <cell r="DP24">
            <v>0</v>
          </cell>
          <cell r="DQ24">
            <v>0</v>
          </cell>
          <cell r="DR24">
            <v>0</v>
          </cell>
          <cell r="DS24">
            <v>0</v>
          </cell>
          <cell r="DT24">
            <v>0</v>
          </cell>
          <cell r="DV24">
            <v>0</v>
          </cell>
          <cell r="EC24">
            <v>0</v>
          </cell>
          <cell r="EE24">
            <v>15</v>
          </cell>
        </row>
        <row r="25">
          <cell r="A25">
            <v>16</v>
          </cell>
          <cell r="B25">
            <v>16</v>
          </cell>
          <cell r="C25" t="str">
            <v>ATTLEBORO</v>
          </cell>
          <cell r="D25">
            <v>327</v>
          </cell>
          <cell r="E25">
            <v>4017047</v>
          </cell>
          <cell r="F25">
            <v>0</v>
          </cell>
          <cell r="G25">
            <v>306715</v>
          </cell>
          <cell r="H25">
            <v>4323762</v>
          </cell>
          <cell r="J25">
            <v>306715</v>
          </cell>
          <cell r="K25">
            <v>274035.19151092821</v>
          </cell>
          <cell r="L25">
            <v>580750.19151092821</v>
          </cell>
          <cell r="N25">
            <v>3743011.8084890717</v>
          </cell>
          <cell r="P25">
            <v>306715</v>
          </cell>
          <cell r="Q25">
            <v>0</v>
          </cell>
          <cell r="R25">
            <v>0</v>
          </cell>
          <cell r="S25">
            <v>0</v>
          </cell>
          <cell r="T25">
            <v>274035.19151092821</v>
          </cell>
          <cell r="U25">
            <v>580750.19151092821</v>
          </cell>
          <cell r="W25">
            <v>586036.80000000005</v>
          </cell>
          <cell r="AA25">
            <v>16</v>
          </cell>
          <cell r="AB25">
            <v>327</v>
          </cell>
          <cell r="AC25">
            <v>1.2096774193548387E-2</v>
          </cell>
          <cell r="AD25">
            <v>0</v>
          </cell>
          <cell r="AE25">
            <v>0</v>
          </cell>
          <cell r="AF25">
            <v>4017047</v>
          </cell>
          <cell r="AG25">
            <v>0</v>
          </cell>
          <cell r="AH25">
            <v>0</v>
          </cell>
          <cell r="AI25">
            <v>4017047</v>
          </cell>
          <cell r="AJ25">
            <v>0</v>
          </cell>
          <cell r="AK25">
            <v>306715</v>
          </cell>
          <cell r="AL25">
            <v>4323762</v>
          </cell>
          <cell r="AM25">
            <v>0</v>
          </cell>
          <cell r="AN25">
            <v>0</v>
          </cell>
          <cell r="AO25">
            <v>0</v>
          </cell>
          <cell r="AP25">
            <v>0</v>
          </cell>
          <cell r="AQ25">
            <v>4323762</v>
          </cell>
          <cell r="AR25" t="str">
            <v xml:space="preserve"> </v>
          </cell>
          <cell r="AS25">
            <v>16</v>
          </cell>
          <cell r="AT25">
            <v>27</v>
          </cell>
          <cell r="AU25">
            <v>0</v>
          </cell>
          <cell r="AV25">
            <v>0</v>
          </cell>
          <cell r="AW25">
            <v>0</v>
          </cell>
          <cell r="AX25">
            <v>0</v>
          </cell>
          <cell r="AY25">
            <v>0</v>
          </cell>
          <cell r="AZ25" t="str">
            <v xml:space="preserve"> </v>
          </cell>
          <cell r="BA25">
            <v>0</v>
          </cell>
          <cell r="BB25">
            <v>0</v>
          </cell>
          <cell r="BC25">
            <v>0</v>
          </cell>
          <cell r="BD25">
            <v>0</v>
          </cell>
          <cell r="BE25">
            <v>0</v>
          </cell>
          <cell r="BF25" t="str">
            <v xml:space="preserve"> </v>
          </cell>
          <cell r="BG25">
            <v>9</v>
          </cell>
          <cell r="BH25">
            <v>4.6891932076139353</v>
          </cell>
          <cell r="BI25">
            <v>0</v>
          </cell>
          <cell r="CA25">
            <v>16</v>
          </cell>
          <cell r="CB25">
            <v>16</v>
          </cell>
          <cell r="CC25" t="str">
            <v>ATTLEBORO</v>
          </cell>
          <cell r="CD25">
            <v>4017047</v>
          </cell>
          <cell r="CE25">
            <v>3922779</v>
          </cell>
          <cell r="CF25">
            <v>94268</v>
          </cell>
          <cell r="CG25">
            <v>185053.8</v>
          </cell>
          <cell r="CH25">
            <v>0</v>
          </cell>
          <cell r="CI25">
            <v>0</v>
          </cell>
          <cell r="CJ25">
            <v>279321.8</v>
          </cell>
          <cell r="CK25">
            <v>274035.19151092821</v>
          </cell>
          <cell r="CT25">
            <v>94268</v>
          </cell>
          <cell r="CU25">
            <v>179767.19151092821</v>
          </cell>
          <cell r="CV25">
            <v>0</v>
          </cell>
          <cell r="CW25">
            <v>274035.19151092821</v>
          </cell>
          <cell r="CX25">
            <v>0</v>
          </cell>
          <cell r="CY25">
            <v>-5286.6084890717757</v>
          </cell>
          <cell r="DA25">
            <v>16</v>
          </cell>
          <cell r="DB25" t="str">
            <v>ATTLEBORO</v>
          </cell>
          <cell r="DC25">
            <v>0</v>
          </cell>
          <cell r="DD25">
            <v>0</v>
          </cell>
          <cell r="DE25">
            <v>0</v>
          </cell>
          <cell r="DF25">
            <v>0</v>
          </cell>
          <cell r="DG25">
            <v>0</v>
          </cell>
          <cell r="DH25">
            <v>0</v>
          </cell>
          <cell r="DI25">
            <v>0</v>
          </cell>
          <cell r="DJ25">
            <v>0</v>
          </cell>
          <cell r="DK25">
            <v>0</v>
          </cell>
          <cell r="DL25">
            <v>0</v>
          </cell>
          <cell r="DN25">
            <v>0</v>
          </cell>
          <cell r="DP25">
            <v>94268</v>
          </cell>
          <cell r="DQ25">
            <v>94268</v>
          </cell>
          <cell r="DR25">
            <v>0</v>
          </cell>
          <cell r="DS25">
            <v>0</v>
          </cell>
          <cell r="DT25">
            <v>0</v>
          </cell>
          <cell r="DV25">
            <v>0</v>
          </cell>
          <cell r="EC25">
            <v>0</v>
          </cell>
          <cell r="EE25">
            <v>16</v>
          </cell>
        </row>
        <row r="26">
          <cell r="A26">
            <v>17</v>
          </cell>
          <cell r="B26">
            <v>17</v>
          </cell>
          <cell r="C26" t="str">
            <v>AUBURN</v>
          </cell>
          <cell r="D26">
            <v>7</v>
          </cell>
          <cell r="E26">
            <v>128653</v>
          </cell>
          <cell r="F26">
            <v>0</v>
          </cell>
          <cell r="G26">
            <v>6545</v>
          </cell>
          <cell r="H26">
            <v>135198</v>
          </cell>
          <cell r="J26">
            <v>6545</v>
          </cell>
          <cell r="K26">
            <v>0</v>
          </cell>
          <cell r="L26">
            <v>6545</v>
          </cell>
          <cell r="N26">
            <v>128653</v>
          </cell>
          <cell r="P26">
            <v>6545</v>
          </cell>
          <cell r="Q26">
            <v>0</v>
          </cell>
          <cell r="R26">
            <v>0</v>
          </cell>
          <cell r="S26">
            <v>0</v>
          </cell>
          <cell r="T26">
            <v>0</v>
          </cell>
          <cell r="U26">
            <v>6545</v>
          </cell>
          <cell r="W26">
            <v>6545</v>
          </cell>
          <cell r="AA26">
            <v>17</v>
          </cell>
          <cell r="AB26">
            <v>7</v>
          </cell>
          <cell r="AC26">
            <v>2.2354694485842028E-2</v>
          </cell>
          <cell r="AD26">
            <v>0</v>
          </cell>
          <cell r="AE26">
            <v>0</v>
          </cell>
          <cell r="AF26">
            <v>128653</v>
          </cell>
          <cell r="AG26">
            <v>0</v>
          </cell>
          <cell r="AH26">
            <v>0</v>
          </cell>
          <cell r="AI26">
            <v>128653</v>
          </cell>
          <cell r="AJ26">
            <v>0</v>
          </cell>
          <cell r="AK26">
            <v>6545</v>
          </cell>
          <cell r="AL26">
            <v>135198</v>
          </cell>
          <cell r="AM26">
            <v>0</v>
          </cell>
          <cell r="AN26">
            <v>0</v>
          </cell>
          <cell r="AO26">
            <v>0</v>
          </cell>
          <cell r="AP26">
            <v>0</v>
          </cell>
          <cell r="AQ26">
            <v>135198</v>
          </cell>
          <cell r="AR26" t="str">
            <v xml:space="preserve"> </v>
          </cell>
          <cell r="AS26">
            <v>17</v>
          </cell>
          <cell r="AT26">
            <v>0</v>
          </cell>
          <cell r="AU26">
            <v>0</v>
          </cell>
          <cell r="AV26">
            <v>0</v>
          </cell>
          <cell r="AW26">
            <v>0</v>
          </cell>
          <cell r="AX26">
            <v>0</v>
          </cell>
          <cell r="AY26">
            <v>0</v>
          </cell>
          <cell r="AZ26" t="str">
            <v xml:space="preserve"> </v>
          </cell>
          <cell r="BA26">
            <v>0</v>
          </cell>
          <cell r="BB26">
            <v>0</v>
          </cell>
          <cell r="BC26">
            <v>0</v>
          </cell>
          <cell r="BD26">
            <v>0</v>
          </cell>
          <cell r="BE26">
            <v>0</v>
          </cell>
          <cell r="BF26" t="str">
            <v xml:space="preserve"> </v>
          </cell>
          <cell r="BG26">
            <v>9</v>
          </cell>
          <cell r="BH26">
            <v>0.35589568797700577</v>
          </cell>
          <cell r="BI26">
            <v>0</v>
          </cell>
          <cell r="CA26">
            <v>17</v>
          </cell>
          <cell r="CB26">
            <v>17</v>
          </cell>
          <cell r="CC26" t="str">
            <v>AUBURN</v>
          </cell>
          <cell r="CD26">
            <v>128653</v>
          </cell>
          <cell r="CE26">
            <v>138431</v>
          </cell>
          <cell r="CF26">
            <v>0</v>
          </cell>
          <cell r="CG26">
            <v>0</v>
          </cell>
          <cell r="CH26">
            <v>0</v>
          </cell>
          <cell r="CI26">
            <v>0</v>
          </cell>
          <cell r="CJ26">
            <v>0</v>
          </cell>
          <cell r="CK26">
            <v>0</v>
          </cell>
          <cell r="CT26">
            <v>0</v>
          </cell>
          <cell r="CU26">
            <v>0</v>
          </cell>
          <cell r="CV26">
            <v>0</v>
          </cell>
          <cell r="CW26">
            <v>0</v>
          </cell>
          <cell r="CX26">
            <v>0</v>
          </cell>
          <cell r="CY26">
            <v>0</v>
          </cell>
          <cell r="DA26">
            <v>17</v>
          </cell>
          <cell r="DB26" t="str">
            <v>AUBURN</v>
          </cell>
          <cell r="DC26">
            <v>0</v>
          </cell>
          <cell r="DD26">
            <v>0</v>
          </cell>
          <cell r="DE26">
            <v>0</v>
          </cell>
          <cell r="DF26">
            <v>0</v>
          </cell>
          <cell r="DG26">
            <v>0</v>
          </cell>
          <cell r="DH26">
            <v>0</v>
          </cell>
          <cell r="DI26">
            <v>0</v>
          </cell>
          <cell r="DJ26">
            <v>0</v>
          </cell>
          <cell r="DK26">
            <v>0</v>
          </cell>
          <cell r="DL26">
            <v>0</v>
          </cell>
          <cell r="DN26">
            <v>0</v>
          </cell>
          <cell r="DP26">
            <v>0</v>
          </cell>
          <cell r="DQ26">
            <v>0</v>
          </cell>
          <cell r="DR26">
            <v>0</v>
          </cell>
          <cell r="DS26">
            <v>0</v>
          </cell>
          <cell r="DT26">
            <v>0</v>
          </cell>
          <cell r="DV26">
            <v>0</v>
          </cell>
          <cell r="EC26">
            <v>0</v>
          </cell>
          <cell r="EE26">
            <v>17</v>
          </cell>
        </row>
        <row r="27">
          <cell r="A27">
            <v>18</v>
          </cell>
          <cell r="B27">
            <v>18</v>
          </cell>
          <cell r="C27" t="str">
            <v>AVON</v>
          </cell>
          <cell r="D27">
            <v>16</v>
          </cell>
          <cell r="E27">
            <v>348469</v>
          </cell>
          <cell r="F27">
            <v>0</v>
          </cell>
          <cell r="G27">
            <v>14975</v>
          </cell>
          <cell r="H27">
            <v>363444</v>
          </cell>
          <cell r="J27">
            <v>14975</v>
          </cell>
          <cell r="K27">
            <v>32405.186354591446</v>
          </cell>
          <cell r="L27">
            <v>47380.186354591446</v>
          </cell>
          <cell r="N27">
            <v>316063.81364540855</v>
          </cell>
          <cell r="P27">
            <v>14975</v>
          </cell>
          <cell r="Q27">
            <v>0</v>
          </cell>
          <cell r="R27">
            <v>0</v>
          </cell>
          <cell r="S27">
            <v>0</v>
          </cell>
          <cell r="T27">
            <v>32405.186354591446</v>
          </cell>
          <cell r="U27">
            <v>47380.186354591446</v>
          </cell>
          <cell r="W27">
            <v>107875.61892411894</v>
          </cell>
          <cell r="AA27">
            <v>18</v>
          </cell>
          <cell r="AB27">
            <v>16</v>
          </cell>
          <cell r="AC27">
            <v>3.6290322580645157E-2</v>
          </cell>
          <cell r="AD27">
            <v>0</v>
          </cell>
          <cell r="AE27">
            <v>0</v>
          </cell>
          <cell r="AF27">
            <v>348469</v>
          </cell>
          <cell r="AG27">
            <v>0</v>
          </cell>
          <cell r="AH27">
            <v>0</v>
          </cell>
          <cell r="AI27">
            <v>348469</v>
          </cell>
          <cell r="AJ27">
            <v>0</v>
          </cell>
          <cell r="AK27">
            <v>14975</v>
          </cell>
          <cell r="AL27">
            <v>363444</v>
          </cell>
          <cell r="AM27">
            <v>0</v>
          </cell>
          <cell r="AN27">
            <v>0</v>
          </cell>
          <cell r="AO27">
            <v>0</v>
          </cell>
          <cell r="AP27">
            <v>0</v>
          </cell>
          <cell r="AQ27">
            <v>363444</v>
          </cell>
          <cell r="AR27" t="str">
            <v xml:space="preserve"> </v>
          </cell>
          <cell r="AS27">
            <v>18</v>
          </cell>
          <cell r="AT27">
            <v>3</v>
          </cell>
          <cell r="AU27">
            <v>0</v>
          </cell>
          <cell r="AV27">
            <v>0</v>
          </cell>
          <cell r="AW27">
            <v>0</v>
          </cell>
          <cell r="AX27">
            <v>0</v>
          </cell>
          <cell r="AY27">
            <v>0</v>
          </cell>
          <cell r="AZ27" t="str">
            <v xml:space="preserve"> </v>
          </cell>
          <cell r="BA27">
            <v>0</v>
          </cell>
          <cell r="BB27">
            <v>0</v>
          </cell>
          <cell r="BC27">
            <v>0</v>
          </cell>
          <cell r="BD27">
            <v>0</v>
          </cell>
          <cell r="BE27">
            <v>0</v>
          </cell>
          <cell r="BF27" t="str">
            <v xml:space="preserve"> </v>
          </cell>
          <cell r="BG27">
            <v>9</v>
          </cell>
          <cell r="BH27">
            <v>2.8970658355643524</v>
          </cell>
          <cell r="BI27">
            <v>0</v>
          </cell>
          <cell r="CA27">
            <v>18</v>
          </cell>
          <cell r="CB27">
            <v>18</v>
          </cell>
          <cell r="CC27" t="str">
            <v>AVON</v>
          </cell>
          <cell r="CD27">
            <v>348469</v>
          </cell>
          <cell r="CE27">
            <v>384359</v>
          </cell>
          <cell r="CF27">
            <v>0</v>
          </cell>
          <cell r="CG27">
            <v>33388.199999999997</v>
          </cell>
          <cell r="CH27">
            <v>59541.600000000006</v>
          </cell>
          <cell r="CI27">
            <v>-29.181075881060679</v>
          </cell>
          <cell r="CJ27">
            <v>92900.618924118942</v>
          </cell>
          <cell r="CK27">
            <v>32405.186354591446</v>
          </cell>
          <cell r="CT27">
            <v>-29.181075881060679</v>
          </cell>
          <cell r="CU27">
            <v>32434.367430472506</v>
          </cell>
          <cell r="CV27">
            <v>0</v>
          </cell>
          <cell r="CW27">
            <v>32405.186354591446</v>
          </cell>
          <cell r="CX27">
            <v>0</v>
          </cell>
          <cell r="CY27">
            <v>-60495.432569527497</v>
          </cell>
          <cell r="DA27">
            <v>18</v>
          </cell>
          <cell r="DB27" t="str">
            <v>AVON</v>
          </cell>
          <cell r="DC27">
            <v>0</v>
          </cell>
          <cell r="DD27">
            <v>0</v>
          </cell>
          <cell r="DE27">
            <v>0</v>
          </cell>
          <cell r="DF27">
            <v>0</v>
          </cell>
          <cell r="DG27">
            <v>0</v>
          </cell>
          <cell r="DH27">
            <v>0</v>
          </cell>
          <cell r="DI27">
            <v>0</v>
          </cell>
          <cell r="DJ27">
            <v>0</v>
          </cell>
          <cell r="DK27">
            <v>0</v>
          </cell>
          <cell r="DL27">
            <v>0</v>
          </cell>
          <cell r="DN27">
            <v>0</v>
          </cell>
          <cell r="DP27">
            <v>0</v>
          </cell>
          <cell r="DQ27">
            <v>0</v>
          </cell>
          <cell r="DR27">
            <v>0</v>
          </cell>
          <cell r="DS27">
            <v>-29.181075881060679</v>
          </cell>
          <cell r="DT27">
            <v>-29.181075881060679</v>
          </cell>
          <cell r="DV27">
            <v>0</v>
          </cell>
          <cell r="EC27">
            <v>0</v>
          </cell>
          <cell r="EE27">
            <v>18</v>
          </cell>
        </row>
        <row r="28">
          <cell r="A28">
            <v>19</v>
          </cell>
          <cell r="B28">
            <v>19</v>
          </cell>
          <cell r="C28" t="str">
            <v>AYER</v>
          </cell>
          <cell r="D28">
            <v>0</v>
          </cell>
          <cell r="E28">
            <v>0</v>
          </cell>
          <cell r="F28">
            <v>0</v>
          </cell>
          <cell r="G28">
            <v>0</v>
          </cell>
          <cell r="H28">
            <v>0</v>
          </cell>
          <cell r="J28">
            <v>0</v>
          </cell>
          <cell r="K28">
            <v>0</v>
          </cell>
          <cell r="L28">
            <v>0</v>
          </cell>
          <cell r="N28">
            <v>0</v>
          </cell>
          <cell r="P28">
            <v>0</v>
          </cell>
          <cell r="Q28">
            <v>0</v>
          </cell>
          <cell r="R28">
            <v>0</v>
          </cell>
          <cell r="S28">
            <v>0</v>
          </cell>
          <cell r="T28">
            <v>0</v>
          </cell>
          <cell r="U28">
            <v>0</v>
          </cell>
          <cell r="W28">
            <v>0</v>
          </cell>
          <cell r="AA28">
            <v>19</v>
          </cell>
          <cell r="AS28">
            <v>19</v>
          </cell>
          <cell r="CA28">
            <v>19</v>
          </cell>
          <cell r="CB28">
            <v>19</v>
          </cell>
          <cell r="CC28" t="str">
            <v>AYER</v>
          </cell>
          <cell r="CD28">
            <v>0</v>
          </cell>
          <cell r="CE28">
            <v>0</v>
          </cell>
          <cell r="CF28">
            <v>0</v>
          </cell>
          <cell r="CG28">
            <v>0</v>
          </cell>
          <cell r="CH28">
            <v>0</v>
          </cell>
          <cell r="CI28">
            <v>0</v>
          </cell>
          <cell r="CJ28">
            <v>0</v>
          </cell>
          <cell r="CK28">
            <v>0</v>
          </cell>
          <cell r="CT28">
            <v>0</v>
          </cell>
          <cell r="CU28">
            <v>0</v>
          </cell>
          <cell r="CV28">
            <v>0</v>
          </cell>
          <cell r="CW28">
            <v>0</v>
          </cell>
          <cell r="CX28">
            <v>0</v>
          </cell>
          <cell r="CY28">
            <v>0</v>
          </cell>
          <cell r="DA28">
            <v>19</v>
          </cell>
          <cell r="DB28" t="str">
            <v>AYER</v>
          </cell>
          <cell r="DC28">
            <v>0</v>
          </cell>
          <cell r="DD28">
            <v>0</v>
          </cell>
          <cell r="DE28">
            <v>0</v>
          </cell>
          <cell r="DF28">
            <v>0</v>
          </cell>
          <cell r="DG28">
            <v>0</v>
          </cell>
          <cell r="DH28">
            <v>0</v>
          </cell>
          <cell r="DI28">
            <v>0</v>
          </cell>
          <cell r="DJ28">
            <v>0</v>
          </cell>
          <cell r="DK28">
            <v>0</v>
          </cell>
          <cell r="DL28">
            <v>0</v>
          </cell>
          <cell r="DN28">
            <v>0</v>
          </cell>
          <cell r="DP28">
            <v>0</v>
          </cell>
          <cell r="DQ28">
            <v>0</v>
          </cell>
          <cell r="DR28">
            <v>0</v>
          </cell>
          <cell r="DS28">
            <v>0</v>
          </cell>
          <cell r="DT28">
            <v>0</v>
          </cell>
          <cell r="DV28">
            <v>0</v>
          </cell>
          <cell r="EB28" t="str">
            <v>fy12</v>
          </cell>
          <cell r="EC28">
            <v>0</v>
          </cell>
          <cell r="EE28">
            <v>19</v>
          </cell>
        </row>
        <row r="29">
          <cell r="A29">
            <v>20</v>
          </cell>
          <cell r="B29">
            <v>20</v>
          </cell>
          <cell r="C29" t="str">
            <v>BARNSTABLE</v>
          </cell>
          <cell r="D29">
            <v>333</v>
          </cell>
          <cell r="E29">
            <v>4972712</v>
          </cell>
          <cell r="F29">
            <v>0</v>
          </cell>
          <cell r="G29">
            <v>312341</v>
          </cell>
          <cell r="H29">
            <v>5285053</v>
          </cell>
          <cell r="J29">
            <v>312341</v>
          </cell>
          <cell r="K29">
            <v>1261701.707873208</v>
          </cell>
          <cell r="L29">
            <v>1574042.707873208</v>
          </cell>
          <cell r="N29">
            <v>3711010.292126792</v>
          </cell>
          <cell r="P29">
            <v>312341</v>
          </cell>
          <cell r="Q29">
            <v>0</v>
          </cell>
          <cell r="R29">
            <v>0</v>
          </cell>
          <cell r="S29">
            <v>0</v>
          </cell>
          <cell r="T29">
            <v>1261701.707873208</v>
          </cell>
          <cell r="U29">
            <v>1574042.707873208</v>
          </cell>
          <cell r="W29">
            <v>1771342.2571502796</v>
          </cell>
          <cell r="AA29">
            <v>20</v>
          </cell>
          <cell r="AB29">
            <v>333</v>
          </cell>
          <cell r="AC29">
            <v>1.3452914798206279E-2</v>
          </cell>
          <cell r="AD29">
            <v>0</v>
          </cell>
          <cell r="AE29">
            <v>0</v>
          </cell>
          <cell r="AF29">
            <v>4972712</v>
          </cell>
          <cell r="AG29">
            <v>0</v>
          </cell>
          <cell r="AH29">
            <v>0</v>
          </cell>
          <cell r="AI29">
            <v>4972712</v>
          </cell>
          <cell r="AJ29">
            <v>0</v>
          </cell>
          <cell r="AK29">
            <v>312341</v>
          </cell>
          <cell r="AL29">
            <v>5285053</v>
          </cell>
          <cell r="AM29">
            <v>0</v>
          </cell>
          <cell r="AN29">
            <v>0</v>
          </cell>
          <cell r="AO29">
            <v>0</v>
          </cell>
          <cell r="AP29">
            <v>0</v>
          </cell>
          <cell r="AQ29">
            <v>5285053</v>
          </cell>
          <cell r="AR29" t="str">
            <v xml:space="preserve"> </v>
          </cell>
          <cell r="AS29">
            <v>20</v>
          </cell>
          <cell r="AT29">
            <v>54</v>
          </cell>
          <cell r="AU29">
            <v>0</v>
          </cell>
          <cell r="AV29">
            <v>0</v>
          </cell>
          <cell r="AW29">
            <v>0</v>
          </cell>
          <cell r="AX29">
            <v>0</v>
          </cell>
          <cell r="AY29">
            <v>0</v>
          </cell>
          <cell r="AZ29" t="str">
            <v xml:space="preserve"> </v>
          </cell>
          <cell r="BA29">
            <v>0</v>
          </cell>
          <cell r="BB29">
            <v>0</v>
          </cell>
          <cell r="BC29">
            <v>0</v>
          </cell>
          <cell r="BD29">
            <v>0</v>
          </cell>
          <cell r="BE29">
            <v>0</v>
          </cell>
          <cell r="BF29" t="str">
            <v xml:space="preserve"> </v>
          </cell>
          <cell r="BG29">
            <v>9</v>
          </cell>
          <cell r="BH29">
            <v>5.6917943258969395</v>
          </cell>
          <cell r="BI29">
            <v>0</v>
          </cell>
          <cell r="CA29">
            <v>20</v>
          </cell>
          <cell r="CB29">
            <v>20</v>
          </cell>
          <cell r="CC29" t="str">
            <v>BARNSTABLE</v>
          </cell>
          <cell r="CD29">
            <v>4972712</v>
          </cell>
          <cell r="CE29">
            <v>4151695</v>
          </cell>
          <cell r="CF29">
            <v>821017</v>
          </cell>
          <cell r="CG29">
            <v>453737.39999999997</v>
          </cell>
          <cell r="CH29">
            <v>184337.2</v>
          </cell>
          <cell r="CI29">
            <v>-90.342849720269442</v>
          </cell>
          <cell r="CJ29">
            <v>1459001.2571502796</v>
          </cell>
          <cell r="CK29">
            <v>1261701.707873208</v>
          </cell>
          <cell r="CT29">
            <v>820926.65715027973</v>
          </cell>
          <cell r="CU29">
            <v>440775.05072292837</v>
          </cell>
          <cell r="CV29">
            <v>0</v>
          </cell>
          <cell r="CW29">
            <v>1261701.707873208</v>
          </cell>
          <cell r="CX29">
            <v>0</v>
          </cell>
          <cell r="CY29">
            <v>-197299.54927707161</v>
          </cell>
          <cell r="DA29">
            <v>20</v>
          </cell>
          <cell r="DB29" t="str">
            <v>BARNSTABLE</v>
          </cell>
          <cell r="DC29">
            <v>0</v>
          </cell>
          <cell r="DD29">
            <v>0</v>
          </cell>
          <cell r="DE29">
            <v>0</v>
          </cell>
          <cell r="DF29">
            <v>0</v>
          </cell>
          <cell r="DG29">
            <v>0</v>
          </cell>
          <cell r="DH29">
            <v>0</v>
          </cell>
          <cell r="DI29">
            <v>0</v>
          </cell>
          <cell r="DJ29">
            <v>0</v>
          </cell>
          <cell r="DK29">
            <v>0</v>
          </cell>
          <cell r="DL29">
            <v>0</v>
          </cell>
          <cell r="DN29">
            <v>0</v>
          </cell>
          <cell r="DP29">
            <v>821017</v>
          </cell>
          <cell r="DQ29">
            <v>821017</v>
          </cell>
          <cell r="DR29">
            <v>0</v>
          </cell>
          <cell r="DS29">
            <v>-90.342849720269442</v>
          </cell>
          <cell r="DT29">
            <v>-90.342849720269442</v>
          </cell>
          <cell r="DV29">
            <v>0</v>
          </cell>
          <cell r="EC29">
            <v>0</v>
          </cell>
          <cell r="EE29">
            <v>20</v>
          </cell>
        </row>
        <row r="30">
          <cell r="A30">
            <v>21</v>
          </cell>
          <cell r="B30">
            <v>21</v>
          </cell>
          <cell r="C30" t="str">
            <v>BARRE</v>
          </cell>
          <cell r="D30">
            <v>0</v>
          </cell>
          <cell r="E30">
            <v>0</v>
          </cell>
          <cell r="F30">
            <v>0</v>
          </cell>
          <cell r="G30">
            <v>0</v>
          </cell>
          <cell r="H30">
            <v>0</v>
          </cell>
          <cell r="J30">
            <v>0</v>
          </cell>
          <cell r="K30">
            <v>0</v>
          </cell>
          <cell r="L30">
            <v>0</v>
          </cell>
          <cell r="N30">
            <v>0</v>
          </cell>
          <cell r="P30">
            <v>0</v>
          </cell>
          <cell r="Q30">
            <v>0</v>
          </cell>
          <cell r="R30">
            <v>0</v>
          </cell>
          <cell r="S30">
            <v>0</v>
          </cell>
          <cell r="T30">
            <v>0</v>
          </cell>
          <cell r="U30">
            <v>0</v>
          </cell>
          <cell r="W30">
            <v>0</v>
          </cell>
          <cell r="AA30">
            <v>21</v>
          </cell>
          <cell r="AS30">
            <v>21</v>
          </cell>
          <cell r="CA30">
            <v>21</v>
          </cell>
          <cell r="CB30">
            <v>21</v>
          </cell>
          <cell r="CC30" t="str">
            <v>BARRE</v>
          </cell>
          <cell r="CD30">
            <v>0</v>
          </cell>
          <cell r="CE30">
            <v>0</v>
          </cell>
          <cell r="CF30">
            <v>0</v>
          </cell>
          <cell r="CG30">
            <v>0</v>
          </cell>
          <cell r="CH30">
            <v>0</v>
          </cell>
          <cell r="CI30">
            <v>0</v>
          </cell>
          <cell r="CJ30">
            <v>0</v>
          </cell>
          <cell r="CK30">
            <v>0</v>
          </cell>
          <cell r="CT30">
            <v>0</v>
          </cell>
          <cell r="CU30">
            <v>0</v>
          </cell>
          <cell r="CV30">
            <v>0</v>
          </cell>
          <cell r="CW30">
            <v>0</v>
          </cell>
          <cell r="CX30">
            <v>0</v>
          </cell>
          <cell r="CY30">
            <v>0</v>
          </cell>
          <cell r="DA30">
            <v>21</v>
          </cell>
          <cell r="DB30" t="str">
            <v>BARRE</v>
          </cell>
          <cell r="DC30">
            <v>0</v>
          </cell>
          <cell r="DD30">
            <v>0</v>
          </cell>
          <cell r="DE30">
            <v>0</v>
          </cell>
          <cell r="DF30">
            <v>0</v>
          </cell>
          <cell r="DG30">
            <v>0</v>
          </cell>
          <cell r="DH30">
            <v>0</v>
          </cell>
          <cell r="DI30">
            <v>0</v>
          </cell>
          <cell r="DJ30">
            <v>0</v>
          </cell>
          <cell r="DK30">
            <v>0</v>
          </cell>
          <cell r="DL30">
            <v>0</v>
          </cell>
          <cell r="DN30">
            <v>0</v>
          </cell>
          <cell r="DP30">
            <v>0</v>
          </cell>
          <cell r="DQ30">
            <v>0</v>
          </cell>
          <cell r="DR30">
            <v>0</v>
          </cell>
          <cell r="DS30">
            <v>0</v>
          </cell>
          <cell r="DT30">
            <v>0</v>
          </cell>
          <cell r="DV30">
            <v>0</v>
          </cell>
          <cell r="EC30">
            <v>0</v>
          </cell>
          <cell r="EE30">
            <v>21</v>
          </cell>
        </row>
        <row r="31">
          <cell r="A31">
            <v>22</v>
          </cell>
          <cell r="B31">
            <v>22</v>
          </cell>
          <cell r="C31" t="str">
            <v>BECKET</v>
          </cell>
          <cell r="D31">
            <v>0</v>
          </cell>
          <cell r="E31">
            <v>0</v>
          </cell>
          <cell r="F31">
            <v>0</v>
          </cell>
          <cell r="G31">
            <v>0</v>
          </cell>
          <cell r="H31">
            <v>0</v>
          </cell>
          <cell r="J31">
            <v>0</v>
          </cell>
          <cell r="K31">
            <v>0</v>
          </cell>
          <cell r="L31">
            <v>0</v>
          </cell>
          <cell r="N31">
            <v>0</v>
          </cell>
          <cell r="P31">
            <v>0</v>
          </cell>
          <cell r="Q31">
            <v>0</v>
          </cell>
          <cell r="R31">
            <v>0</v>
          </cell>
          <cell r="S31">
            <v>0</v>
          </cell>
          <cell r="T31">
            <v>0</v>
          </cell>
          <cell r="U31">
            <v>0</v>
          </cell>
          <cell r="W31">
            <v>0</v>
          </cell>
          <cell r="AA31">
            <v>22</v>
          </cell>
          <cell r="AS31">
            <v>22</v>
          </cell>
          <cell r="CA31">
            <v>22</v>
          </cell>
          <cell r="CB31">
            <v>22</v>
          </cell>
          <cell r="CC31" t="str">
            <v>BECKET</v>
          </cell>
          <cell r="CD31">
            <v>0</v>
          </cell>
          <cell r="CE31">
            <v>0</v>
          </cell>
          <cell r="CF31">
            <v>0</v>
          </cell>
          <cell r="CG31">
            <v>0</v>
          </cell>
          <cell r="CH31">
            <v>0</v>
          </cell>
          <cell r="CI31">
            <v>0</v>
          </cell>
          <cell r="CJ31">
            <v>0</v>
          </cell>
          <cell r="CK31">
            <v>0</v>
          </cell>
          <cell r="CT31">
            <v>0</v>
          </cell>
          <cell r="CU31">
            <v>0</v>
          </cell>
          <cell r="CV31">
            <v>0</v>
          </cell>
          <cell r="CW31">
            <v>0</v>
          </cell>
          <cell r="CX31">
            <v>0</v>
          </cell>
          <cell r="CY31">
            <v>0</v>
          </cell>
          <cell r="DA31">
            <v>22</v>
          </cell>
          <cell r="DB31" t="str">
            <v>BECKET</v>
          </cell>
          <cell r="DC31">
            <v>0</v>
          </cell>
          <cell r="DD31">
            <v>0</v>
          </cell>
          <cell r="DE31">
            <v>0</v>
          </cell>
          <cell r="DF31">
            <v>0</v>
          </cell>
          <cell r="DG31">
            <v>0</v>
          </cell>
          <cell r="DH31">
            <v>0</v>
          </cell>
          <cell r="DI31">
            <v>0</v>
          </cell>
          <cell r="DJ31">
            <v>0</v>
          </cell>
          <cell r="DK31">
            <v>0</v>
          </cell>
          <cell r="DL31">
            <v>0</v>
          </cell>
          <cell r="DN31">
            <v>0</v>
          </cell>
          <cell r="DP31">
            <v>0</v>
          </cell>
          <cell r="DQ31">
            <v>0</v>
          </cell>
          <cell r="DR31">
            <v>0</v>
          </cell>
          <cell r="DS31">
            <v>0</v>
          </cell>
          <cell r="DT31">
            <v>0</v>
          </cell>
          <cell r="DV31">
            <v>0</v>
          </cell>
          <cell r="EC31">
            <v>0</v>
          </cell>
          <cell r="EE31">
            <v>22</v>
          </cell>
        </row>
        <row r="32">
          <cell r="A32">
            <v>23</v>
          </cell>
          <cell r="B32">
            <v>23</v>
          </cell>
          <cell r="C32" t="str">
            <v>BEDFORD</v>
          </cell>
          <cell r="D32">
            <v>2</v>
          </cell>
          <cell r="E32">
            <v>39944</v>
          </cell>
          <cell r="F32">
            <v>0</v>
          </cell>
          <cell r="G32">
            <v>1876</v>
          </cell>
          <cell r="H32">
            <v>41820</v>
          </cell>
          <cell r="J32">
            <v>1876</v>
          </cell>
          <cell r="K32">
            <v>28207.201174160102</v>
          </cell>
          <cell r="L32">
            <v>30083.201174160102</v>
          </cell>
          <cell r="N32">
            <v>11736.798825839898</v>
          </cell>
          <cell r="P32">
            <v>1876</v>
          </cell>
          <cell r="Q32">
            <v>0</v>
          </cell>
          <cell r="R32">
            <v>0</v>
          </cell>
          <cell r="S32">
            <v>0</v>
          </cell>
          <cell r="T32">
            <v>28207.201174160102</v>
          </cell>
          <cell r="U32">
            <v>30083.201174160102</v>
          </cell>
          <cell r="W32">
            <v>30280.799999999999</v>
          </cell>
          <cell r="AA32">
            <v>23</v>
          </cell>
          <cell r="AB32">
            <v>2</v>
          </cell>
          <cell r="AC32">
            <v>0</v>
          </cell>
          <cell r="AD32">
            <v>0</v>
          </cell>
          <cell r="AE32">
            <v>0</v>
          </cell>
          <cell r="AF32">
            <v>39944</v>
          </cell>
          <cell r="AG32">
            <v>0</v>
          </cell>
          <cell r="AH32">
            <v>0</v>
          </cell>
          <cell r="AI32">
            <v>39944</v>
          </cell>
          <cell r="AJ32">
            <v>0</v>
          </cell>
          <cell r="AK32">
            <v>1876</v>
          </cell>
          <cell r="AL32">
            <v>41820</v>
          </cell>
          <cell r="AM32">
            <v>0</v>
          </cell>
          <cell r="AN32">
            <v>0</v>
          </cell>
          <cell r="AO32">
            <v>0</v>
          </cell>
          <cell r="AP32">
            <v>0</v>
          </cell>
          <cell r="AQ32">
            <v>41820</v>
          </cell>
          <cell r="AR32" t="str">
            <v xml:space="preserve"> </v>
          </cell>
          <cell r="AS32">
            <v>23</v>
          </cell>
          <cell r="AT32">
            <v>0</v>
          </cell>
          <cell r="AU32">
            <v>0</v>
          </cell>
          <cell r="AV32">
            <v>0</v>
          </cell>
          <cell r="AW32">
            <v>0</v>
          </cell>
          <cell r="AX32">
            <v>0</v>
          </cell>
          <cell r="AY32">
            <v>0</v>
          </cell>
          <cell r="AZ32" t="str">
            <v xml:space="preserve"> </v>
          </cell>
          <cell r="BA32">
            <v>0</v>
          </cell>
          <cell r="BB32">
            <v>0</v>
          </cell>
          <cell r="BC32">
            <v>0</v>
          </cell>
          <cell r="BD32">
            <v>0</v>
          </cell>
          <cell r="BE32">
            <v>0</v>
          </cell>
          <cell r="BF32" t="str">
            <v xml:space="preserve"> </v>
          </cell>
          <cell r="BG32">
            <v>9</v>
          </cell>
          <cell r="BH32">
            <v>7.9542060247969448E-2</v>
          </cell>
          <cell r="BI32">
            <v>0</v>
          </cell>
          <cell r="CA32">
            <v>23</v>
          </cell>
          <cell r="CB32">
            <v>23</v>
          </cell>
          <cell r="CC32" t="str">
            <v>BEDFORD</v>
          </cell>
          <cell r="CD32">
            <v>39944</v>
          </cell>
          <cell r="CE32">
            <v>18456</v>
          </cell>
          <cell r="CF32">
            <v>21488</v>
          </cell>
          <cell r="CG32">
            <v>6916.8</v>
          </cell>
          <cell r="CH32">
            <v>0</v>
          </cell>
          <cell r="CI32">
            <v>0</v>
          </cell>
          <cell r="CJ32">
            <v>28404.799999999999</v>
          </cell>
          <cell r="CK32">
            <v>28207.201174160102</v>
          </cell>
          <cell r="CT32">
            <v>21488</v>
          </cell>
          <cell r="CU32">
            <v>6719.2011741601</v>
          </cell>
          <cell r="CV32">
            <v>0</v>
          </cell>
          <cell r="CW32">
            <v>28207.201174160102</v>
          </cell>
          <cell r="CX32">
            <v>0</v>
          </cell>
          <cell r="CY32">
            <v>-197.59882583989747</v>
          </cell>
          <cell r="DA32">
            <v>23</v>
          </cell>
          <cell r="DB32" t="str">
            <v>BEDFORD</v>
          </cell>
          <cell r="DC32">
            <v>0</v>
          </cell>
          <cell r="DD32">
            <v>0</v>
          </cell>
          <cell r="DE32">
            <v>0</v>
          </cell>
          <cell r="DF32">
            <v>0</v>
          </cell>
          <cell r="DG32">
            <v>0</v>
          </cell>
          <cell r="DH32">
            <v>0</v>
          </cell>
          <cell r="DI32">
            <v>0</v>
          </cell>
          <cell r="DJ32">
            <v>0</v>
          </cell>
          <cell r="DK32">
            <v>0</v>
          </cell>
          <cell r="DL32">
            <v>0</v>
          </cell>
          <cell r="DN32">
            <v>0</v>
          </cell>
          <cell r="DP32">
            <v>21488</v>
          </cell>
          <cell r="DQ32">
            <v>21488</v>
          </cell>
          <cell r="DR32">
            <v>0</v>
          </cell>
          <cell r="DS32">
            <v>0</v>
          </cell>
          <cell r="DT32">
            <v>0</v>
          </cell>
          <cell r="DV32">
            <v>0</v>
          </cell>
          <cell r="EC32">
            <v>0</v>
          </cell>
          <cell r="EE32">
            <v>23</v>
          </cell>
        </row>
        <row r="33">
          <cell r="A33">
            <v>24</v>
          </cell>
          <cell r="B33">
            <v>24</v>
          </cell>
          <cell r="C33" t="str">
            <v>BELCHERTOWN</v>
          </cell>
          <cell r="D33">
            <v>46</v>
          </cell>
          <cell r="E33">
            <v>637134</v>
          </cell>
          <cell r="F33">
            <v>0</v>
          </cell>
          <cell r="G33">
            <v>43148</v>
          </cell>
          <cell r="H33">
            <v>680282</v>
          </cell>
          <cell r="J33">
            <v>43148</v>
          </cell>
          <cell r="K33">
            <v>49099.53444265671</v>
          </cell>
          <cell r="L33">
            <v>92247.534442656703</v>
          </cell>
          <cell r="N33">
            <v>588034.46555734333</v>
          </cell>
          <cell r="P33">
            <v>43148</v>
          </cell>
          <cell r="Q33">
            <v>0</v>
          </cell>
          <cell r="R33">
            <v>0</v>
          </cell>
          <cell r="S33">
            <v>0</v>
          </cell>
          <cell r="T33">
            <v>49099.53444265671</v>
          </cell>
          <cell r="U33">
            <v>92247.534442656703</v>
          </cell>
          <cell r="W33">
            <v>129810.79593021542</v>
          </cell>
          <cell r="AA33">
            <v>24</v>
          </cell>
          <cell r="AB33">
            <v>46</v>
          </cell>
          <cell r="AC33">
            <v>0</v>
          </cell>
          <cell r="AD33">
            <v>0</v>
          </cell>
          <cell r="AE33">
            <v>0</v>
          </cell>
          <cell r="AF33">
            <v>637134</v>
          </cell>
          <cell r="AG33">
            <v>0</v>
          </cell>
          <cell r="AH33">
            <v>0</v>
          </cell>
          <cell r="AI33">
            <v>637134</v>
          </cell>
          <cell r="AJ33">
            <v>0</v>
          </cell>
          <cell r="AK33">
            <v>43148</v>
          </cell>
          <cell r="AL33">
            <v>680282</v>
          </cell>
          <cell r="AM33">
            <v>0</v>
          </cell>
          <cell r="AN33">
            <v>0</v>
          </cell>
          <cell r="AO33">
            <v>0</v>
          </cell>
          <cell r="AP33">
            <v>0</v>
          </cell>
          <cell r="AQ33">
            <v>680282</v>
          </cell>
          <cell r="AR33" t="str">
            <v xml:space="preserve"> </v>
          </cell>
          <cell r="AS33">
            <v>24</v>
          </cell>
          <cell r="AT33">
            <v>1</v>
          </cell>
          <cell r="AU33">
            <v>0</v>
          </cell>
          <cell r="AV33">
            <v>0</v>
          </cell>
          <cell r="AW33">
            <v>0</v>
          </cell>
          <cell r="AX33">
            <v>0</v>
          </cell>
          <cell r="AY33">
            <v>0</v>
          </cell>
          <cell r="AZ33" t="str">
            <v xml:space="preserve"> </v>
          </cell>
          <cell r="BA33">
            <v>0</v>
          </cell>
          <cell r="BB33">
            <v>0</v>
          </cell>
          <cell r="BC33">
            <v>0</v>
          </cell>
          <cell r="BD33">
            <v>0</v>
          </cell>
          <cell r="BE33">
            <v>0</v>
          </cell>
          <cell r="BF33" t="str">
            <v xml:space="preserve"> </v>
          </cell>
          <cell r="BG33">
            <v>9</v>
          </cell>
          <cell r="BH33">
            <v>2.0146149664691504</v>
          </cell>
          <cell r="BI33">
            <v>0</v>
          </cell>
          <cell r="CA33">
            <v>24</v>
          </cell>
          <cell r="CB33">
            <v>24</v>
          </cell>
          <cell r="CC33" t="str">
            <v>BELCHERTOWN</v>
          </cell>
          <cell r="CD33">
            <v>637134</v>
          </cell>
          <cell r="CE33">
            <v>588399</v>
          </cell>
          <cell r="CF33">
            <v>48735</v>
          </cell>
          <cell r="CG33">
            <v>394.2</v>
          </cell>
          <cell r="CH33">
            <v>37552</v>
          </cell>
          <cell r="CI33">
            <v>-18.404069784573949</v>
          </cell>
          <cell r="CJ33">
            <v>86662.79593021542</v>
          </cell>
          <cell r="CK33">
            <v>49099.53444265671</v>
          </cell>
          <cell r="CT33">
            <v>48716.595930215422</v>
          </cell>
          <cell r="CU33">
            <v>382.9385124412895</v>
          </cell>
          <cell r="CV33">
            <v>0</v>
          </cell>
          <cell r="CW33">
            <v>49099.53444265671</v>
          </cell>
          <cell r="CX33">
            <v>0</v>
          </cell>
          <cell r="CY33">
            <v>-37563.26148755871</v>
          </cell>
          <cell r="DA33">
            <v>24</v>
          </cell>
          <cell r="DB33" t="str">
            <v>BELCHERTOWN</v>
          </cell>
          <cell r="DC33">
            <v>0</v>
          </cell>
          <cell r="DD33">
            <v>0</v>
          </cell>
          <cell r="DE33">
            <v>0</v>
          </cell>
          <cell r="DF33">
            <v>0</v>
          </cell>
          <cell r="DG33">
            <v>0</v>
          </cell>
          <cell r="DH33">
            <v>0</v>
          </cell>
          <cell r="DI33">
            <v>0</v>
          </cell>
          <cell r="DJ33">
            <v>0</v>
          </cell>
          <cell r="DK33">
            <v>0</v>
          </cell>
          <cell r="DL33">
            <v>0</v>
          </cell>
          <cell r="DN33">
            <v>0</v>
          </cell>
          <cell r="DP33">
            <v>48735</v>
          </cell>
          <cell r="DQ33">
            <v>48735</v>
          </cell>
          <cell r="DR33">
            <v>0</v>
          </cell>
          <cell r="DS33">
            <v>-18.404069784573949</v>
          </cell>
          <cell r="DT33">
            <v>-18.404069784573949</v>
          </cell>
          <cell r="DV33">
            <v>0</v>
          </cell>
          <cell r="EC33">
            <v>0</v>
          </cell>
          <cell r="EE33">
            <v>24</v>
          </cell>
        </row>
        <row r="34">
          <cell r="A34">
            <v>25</v>
          </cell>
          <cell r="B34">
            <v>25</v>
          </cell>
          <cell r="C34" t="str">
            <v>BELLINGHAM</v>
          </cell>
          <cell r="D34">
            <v>163</v>
          </cell>
          <cell r="E34">
            <v>2630739</v>
          </cell>
          <cell r="F34">
            <v>0</v>
          </cell>
          <cell r="G34">
            <v>152894</v>
          </cell>
          <cell r="H34">
            <v>2783633</v>
          </cell>
          <cell r="J34">
            <v>152894</v>
          </cell>
          <cell r="K34">
            <v>705507.30214067921</v>
          </cell>
          <cell r="L34">
            <v>858401.30214067921</v>
          </cell>
          <cell r="N34">
            <v>1925231.6978593208</v>
          </cell>
          <cell r="P34">
            <v>152894</v>
          </cell>
          <cell r="Q34">
            <v>0</v>
          </cell>
          <cell r="R34">
            <v>0</v>
          </cell>
          <cell r="S34">
            <v>0</v>
          </cell>
          <cell r="T34">
            <v>705507.30214067921</v>
          </cell>
          <cell r="U34">
            <v>858401.30214067921</v>
          </cell>
          <cell r="W34">
            <v>1249691.2005790223</v>
          </cell>
          <cell r="AA34">
            <v>25</v>
          </cell>
          <cell r="AB34">
            <v>163</v>
          </cell>
          <cell r="AC34">
            <v>0</v>
          </cell>
          <cell r="AD34">
            <v>0</v>
          </cell>
          <cell r="AE34">
            <v>0</v>
          </cell>
          <cell r="AF34">
            <v>2630739</v>
          </cell>
          <cell r="AG34">
            <v>0</v>
          </cell>
          <cell r="AH34">
            <v>0</v>
          </cell>
          <cell r="AI34">
            <v>2630739</v>
          </cell>
          <cell r="AJ34">
            <v>0</v>
          </cell>
          <cell r="AK34">
            <v>152894</v>
          </cell>
          <cell r="AL34">
            <v>2783633</v>
          </cell>
          <cell r="AM34">
            <v>0</v>
          </cell>
          <cell r="AN34">
            <v>0</v>
          </cell>
          <cell r="AO34">
            <v>0</v>
          </cell>
          <cell r="AP34">
            <v>0</v>
          </cell>
          <cell r="AQ34">
            <v>2783633</v>
          </cell>
          <cell r="AR34" t="str">
            <v xml:space="preserve"> </v>
          </cell>
          <cell r="AS34">
            <v>25</v>
          </cell>
          <cell r="AT34">
            <v>4</v>
          </cell>
          <cell r="AU34">
            <v>0</v>
          </cell>
          <cell r="AV34">
            <v>0</v>
          </cell>
          <cell r="AW34">
            <v>0</v>
          </cell>
          <cell r="AX34">
            <v>0</v>
          </cell>
          <cell r="AY34">
            <v>0</v>
          </cell>
          <cell r="AZ34" t="str">
            <v xml:space="preserve"> </v>
          </cell>
          <cell r="BA34">
            <v>0</v>
          </cell>
          <cell r="BB34">
            <v>0</v>
          </cell>
          <cell r="BC34">
            <v>0</v>
          </cell>
          <cell r="BD34">
            <v>0</v>
          </cell>
          <cell r="BE34">
            <v>0</v>
          </cell>
          <cell r="BF34" t="str">
            <v xml:space="preserve"> </v>
          </cell>
          <cell r="BG34">
            <v>9</v>
          </cell>
          <cell r="BH34">
            <v>7.0159284957917931</v>
          </cell>
          <cell r="BI34">
            <v>0</v>
          </cell>
          <cell r="CA34">
            <v>25</v>
          </cell>
          <cell r="CB34">
            <v>25</v>
          </cell>
          <cell r="CC34" t="str">
            <v>BELLINGHAM</v>
          </cell>
          <cell r="CD34">
            <v>2630739</v>
          </cell>
          <cell r="CE34">
            <v>2228250</v>
          </cell>
          <cell r="CF34">
            <v>402489</v>
          </cell>
          <cell r="CG34">
            <v>312122.39999999997</v>
          </cell>
          <cell r="CH34">
            <v>382373.2</v>
          </cell>
          <cell r="CI34">
            <v>-187.39942097757012</v>
          </cell>
          <cell r="CJ34">
            <v>1096797.2005790223</v>
          </cell>
          <cell r="CK34">
            <v>705507.30214067921</v>
          </cell>
          <cell r="CT34">
            <v>402301.60057902243</v>
          </cell>
          <cell r="CU34">
            <v>303205.70156165684</v>
          </cell>
          <cell r="CV34">
            <v>0</v>
          </cell>
          <cell r="CW34">
            <v>705507.30214067921</v>
          </cell>
          <cell r="CX34">
            <v>0</v>
          </cell>
          <cell r="CY34">
            <v>-391289.89843834308</v>
          </cell>
          <cell r="DA34">
            <v>25</v>
          </cell>
          <cell r="DB34" t="str">
            <v>BELLINGHAM</v>
          </cell>
          <cell r="DC34">
            <v>0</v>
          </cell>
          <cell r="DD34">
            <v>0</v>
          </cell>
          <cell r="DE34">
            <v>0</v>
          </cell>
          <cell r="DF34">
            <v>0</v>
          </cell>
          <cell r="DG34">
            <v>0</v>
          </cell>
          <cell r="DH34">
            <v>0</v>
          </cell>
          <cell r="DI34">
            <v>0</v>
          </cell>
          <cell r="DJ34">
            <v>0</v>
          </cell>
          <cell r="DK34">
            <v>0</v>
          </cell>
          <cell r="DL34">
            <v>0</v>
          </cell>
          <cell r="DN34">
            <v>0</v>
          </cell>
          <cell r="DP34">
            <v>402489</v>
          </cell>
          <cell r="DQ34">
            <v>402489</v>
          </cell>
          <cell r="DR34">
            <v>0</v>
          </cell>
          <cell r="DS34">
            <v>-187.39942097757012</v>
          </cell>
          <cell r="DT34">
            <v>-187.39942097757012</v>
          </cell>
          <cell r="DV34">
            <v>0</v>
          </cell>
          <cell r="EC34">
            <v>0</v>
          </cell>
          <cell r="EE34">
            <v>25</v>
          </cell>
        </row>
        <row r="35">
          <cell r="A35">
            <v>26</v>
          </cell>
          <cell r="B35">
            <v>26</v>
          </cell>
          <cell r="C35" t="str">
            <v>BELMONT</v>
          </cell>
          <cell r="D35">
            <v>4</v>
          </cell>
          <cell r="E35">
            <v>76342</v>
          </cell>
          <cell r="F35">
            <v>0</v>
          </cell>
          <cell r="G35">
            <v>3752</v>
          </cell>
          <cell r="H35">
            <v>80094</v>
          </cell>
          <cell r="J35">
            <v>3752</v>
          </cell>
          <cell r="K35">
            <v>34357.434583335809</v>
          </cell>
          <cell r="L35">
            <v>38109.434583335809</v>
          </cell>
          <cell r="N35">
            <v>41984.565416664191</v>
          </cell>
          <cell r="P35">
            <v>3752</v>
          </cell>
          <cell r="Q35">
            <v>0</v>
          </cell>
          <cell r="R35">
            <v>0</v>
          </cell>
          <cell r="S35">
            <v>0</v>
          </cell>
          <cell r="T35">
            <v>34357.434583335809</v>
          </cell>
          <cell r="U35">
            <v>38109.434583335809</v>
          </cell>
          <cell r="W35">
            <v>39612.664619571995</v>
          </cell>
          <cell r="AA35">
            <v>26</v>
          </cell>
          <cell r="AB35">
            <v>4</v>
          </cell>
          <cell r="AC35">
            <v>0</v>
          </cell>
          <cell r="AD35">
            <v>0</v>
          </cell>
          <cell r="AE35">
            <v>0</v>
          </cell>
          <cell r="AF35">
            <v>76342</v>
          </cell>
          <cell r="AG35">
            <v>0</v>
          </cell>
          <cell r="AH35">
            <v>0</v>
          </cell>
          <cell r="AI35">
            <v>76342</v>
          </cell>
          <cell r="AJ35">
            <v>0</v>
          </cell>
          <cell r="AK35">
            <v>3752</v>
          </cell>
          <cell r="AL35">
            <v>80094</v>
          </cell>
          <cell r="AM35">
            <v>0</v>
          </cell>
          <cell r="AN35">
            <v>0</v>
          </cell>
          <cell r="AO35">
            <v>0</v>
          </cell>
          <cell r="AP35">
            <v>0</v>
          </cell>
          <cell r="AQ35">
            <v>80094</v>
          </cell>
          <cell r="AR35" t="str">
            <v xml:space="preserve"> </v>
          </cell>
          <cell r="AS35">
            <v>26</v>
          </cell>
          <cell r="AT35">
            <v>0</v>
          </cell>
          <cell r="AU35">
            <v>0</v>
          </cell>
          <cell r="AV35">
            <v>0</v>
          </cell>
          <cell r="AW35">
            <v>0</v>
          </cell>
          <cell r="AX35">
            <v>0</v>
          </cell>
          <cell r="AY35">
            <v>0</v>
          </cell>
          <cell r="AZ35" t="str">
            <v xml:space="preserve"> </v>
          </cell>
          <cell r="BA35">
            <v>0</v>
          </cell>
          <cell r="BB35">
            <v>0</v>
          </cell>
          <cell r="BC35">
            <v>0</v>
          </cell>
          <cell r="BD35">
            <v>0</v>
          </cell>
          <cell r="BE35">
            <v>0</v>
          </cell>
          <cell r="BF35" t="str">
            <v xml:space="preserve"> </v>
          </cell>
          <cell r="BG35">
            <v>9</v>
          </cell>
          <cell r="BH35">
            <v>0.10435352950412423</v>
          </cell>
          <cell r="BI35">
            <v>0</v>
          </cell>
          <cell r="CA35">
            <v>26</v>
          </cell>
          <cell r="CB35">
            <v>26</v>
          </cell>
          <cell r="CC35" t="str">
            <v>BELMONT</v>
          </cell>
          <cell r="CD35">
            <v>76342</v>
          </cell>
          <cell r="CE35">
            <v>55954</v>
          </cell>
          <cell r="CF35">
            <v>20388</v>
          </cell>
          <cell r="CG35">
            <v>14380.8</v>
          </cell>
          <cell r="CH35">
            <v>1092.4000000000001</v>
          </cell>
          <cell r="CI35">
            <v>-0.53538042800937546</v>
          </cell>
          <cell r="CJ35">
            <v>35860.664619571995</v>
          </cell>
          <cell r="CK35">
            <v>34357.434583335809</v>
          </cell>
          <cell r="CT35">
            <v>20387.464619571991</v>
          </cell>
          <cell r="CU35">
            <v>13969.969963763815</v>
          </cell>
          <cell r="CV35">
            <v>0</v>
          </cell>
          <cell r="CW35">
            <v>34357.434583335809</v>
          </cell>
          <cell r="CX35">
            <v>0</v>
          </cell>
          <cell r="CY35">
            <v>-1503.2300362361857</v>
          </cell>
          <cell r="DA35">
            <v>26</v>
          </cell>
          <cell r="DB35" t="str">
            <v>BELMONT</v>
          </cell>
          <cell r="DC35">
            <v>0</v>
          </cell>
          <cell r="DD35">
            <v>0</v>
          </cell>
          <cell r="DE35">
            <v>0</v>
          </cell>
          <cell r="DF35">
            <v>0</v>
          </cell>
          <cell r="DG35">
            <v>0</v>
          </cell>
          <cell r="DH35">
            <v>0</v>
          </cell>
          <cell r="DI35">
            <v>0</v>
          </cell>
          <cell r="DJ35">
            <v>0</v>
          </cell>
          <cell r="DK35">
            <v>0</v>
          </cell>
          <cell r="DL35">
            <v>0</v>
          </cell>
          <cell r="DN35">
            <v>0</v>
          </cell>
          <cell r="DP35">
            <v>20388</v>
          </cell>
          <cell r="DQ35">
            <v>20388</v>
          </cell>
          <cell r="DR35">
            <v>0</v>
          </cell>
          <cell r="DS35">
            <v>-0.53538042800937546</v>
          </cell>
          <cell r="DT35">
            <v>-0.53538042800937546</v>
          </cell>
          <cell r="DV35">
            <v>0</v>
          </cell>
          <cell r="EC35">
            <v>0</v>
          </cell>
          <cell r="EE35">
            <v>26</v>
          </cell>
        </row>
        <row r="36">
          <cell r="A36">
            <v>27</v>
          </cell>
          <cell r="B36">
            <v>27</v>
          </cell>
          <cell r="C36" t="str">
            <v>BERKLEY</v>
          </cell>
          <cell r="D36">
            <v>1</v>
          </cell>
          <cell r="E36">
            <v>12038</v>
          </cell>
          <cell r="F36">
            <v>0</v>
          </cell>
          <cell r="G36">
            <v>938</v>
          </cell>
          <cell r="H36">
            <v>12976</v>
          </cell>
          <cell r="J36">
            <v>938</v>
          </cell>
          <cell r="K36">
            <v>14234.005193803245</v>
          </cell>
          <cell r="L36">
            <v>15172.005193803245</v>
          </cell>
          <cell r="N36">
            <v>-2196.0051938032448</v>
          </cell>
          <cell r="P36">
            <v>938</v>
          </cell>
          <cell r="Q36">
            <v>0</v>
          </cell>
          <cell r="R36">
            <v>0</v>
          </cell>
          <cell r="S36">
            <v>0</v>
          </cell>
          <cell r="T36">
            <v>14234.005193803245</v>
          </cell>
          <cell r="U36">
            <v>15172.005193803245</v>
          </cell>
          <cell r="W36">
            <v>15590.6</v>
          </cell>
          <cell r="AA36">
            <v>27</v>
          </cell>
          <cell r="AB36">
            <v>1</v>
          </cell>
          <cell r="AC36">
            <v>0</v>
          </cell>
          <cell r="AD36">
            <v>0</v>
          </cell>
          <cell r="AE36">
            <v>0</v>
          </cell>
          <cell r="AF36">
            <v>12038</v>
          </cell>
          <cell r="AG36">
            <v>0</v>
          </cell>
          <cell r="AH36">
            <v>0</v>
          </cell>
          <cell r="AI36">
            <v>12038</v>
          </cell>
          <cell r="AJ36">
            <v>0</v>
          </cell>
          <cell r="AK36">
            <v>938</v>
          </cell>
          <cell r="AL36">
            <v>12976</v>
          </cell>
          <cell r="AM36">
            <v>0</v>
          </cell>
          <cell r="AN36">
            <v>0</v>
          </cell>
          <cell r="AO36">
            <v>0</v>
          </cell>
          <cell r="AP36">
            <v>0</v>
          </cell>
          <cell r="AQ36">
            <v>12976</v>
          </cell>
          <cell r="AR36" t="str">
            <v xml:space="preserve"> </v>
          </cell>
          <cell r="AS36">
            <v>27</v>
          </cell>
          <cell r="AT36">
            <v>1</v>
          </cell>
          <cell r="AU36">
            <v>0</v>
          </cell>
          <cell r="AV36">
            <v>0</v>
          </cell>
          <cell r="AW36">
            <v>0</v>
          </cell>
          <cell r="AX36">
            <v>0</v>
          </cell>
          <cell r="AY36">
            <v>0</v>
          </cell>
          <cell r="AZ36" t="str">
            <v xml:space="preserve"> </v>
          </cell>
          <cell r="BA36">
            <v>0</v>
          </cell>
          <cell r="BB36">
            <v>0</v>
          </cell>
          <cell r="BC36">
            <v>0</v>
          </cell>
          <cell r="BD36">
            <v>0</v>
          </cell>
          <cell r="BE36">
            <v>0</v>
          </cell>
          <cell r="BF36" t="str">
            <v xml:space="preserve"> </v>
          </cell>
          <cell r="BG36">
            <v>9</v>
          </cell>
          <cell r="BH36">
            <v>0.12478448845282453</v>
          </cell>
          <cell r="BI36">
            <v>0</v>
          </cell>
          <cell r="CA36">
            <v>27</v>
          </cell>
          <cell r="CB36">
            <v>27</v>
          </cell>
          <cell r="CC36" t="str">
            <v>BERKLEY</v>
          </cell>
          <cell r="CD36">
            <v>12038</v>
          </cell>
          <cell r="CE36">
            <v>24421</v>
          </cell>
          <cell r="CF36">
            <v>0</v>
          </cell>
          <cell r="CG36">
            <v>14652.6</v>
          </cell>
          <cell r="CH36">
            <v>0</v>
          </cell>
          <cell r="CI36">
            <v>0</v>
          </cell>
          <cell r="CJ36">
            <v>14652.6</v>
          </cell>
          <cell r="CK36">
            <v>14234.005193803245</v>
          </cell>
          <cell r="CT36">
            <v>0</v>
          </cell>
          <cell r="CU36">
            <v>14234.005193803245</v>
          </cell>
          <cell r="CV36">
            <v>0</v>
          </cell>
          <cell r="CW36">
            <v>14234.005193803245</v>
          </cell>
          <cell r="CX36">
            <v>0</v>
          </cell>
          <cell r="CY36">
            <v>-418.5948061967556</v>
          </cell>
          <cell r="DA36">
            <v>27</v>
          </cell>
          <cell r="DB36" t="str">
            <v>BERKLEY</v>
          </cell>
          <cell r="DC36">
            <v>0</v>
          </cell>
          <cell r="DD36">
            <v>0</v>
          </cell>
          <cell r="DE36">
            <v>0</v>
          </cell>
          <cell r="DF36">
            <v>0</v>
          </cell>
          <cell r="DG36">
            <v>0</v>
          </cell>
          <cell r="DH36">
            <v>0</v>
          </cell>
          <cell r="DI36">
            <v>0</v>
          </cell>
          <cell r="DJ36">
            <v>0</v>
          </cell>
          <cell r="DK36">
            <v>0</v>
          </cell>
          <cell r="DL36">
            <v>0</v>
          </cell>
          <cell r="DN36">
            <v>0</v>
          </cell>
          <cell r="DP36">
            <v>0</v>
          </cell>
          <cell r="DQ36">
            <v>0</v>
          </cell>
          <cell r="DR36">
            <v>0</v>
          </cell>
          <cell r="DS36">
            <v>0</v>
          </cell>
          <cell r="DT36">
            <v>0</v>
          </cell>
          <cell r="DV36">
            <v>0</v>
          </cell>
          <cell r="EB36" t="str">
            <v>fy12</v>
          </cell>
          <cell r="EC36">
            <v>0</v>
          </cell>
          <cell r="EE36">
            <v>27</v>
          </cell>
        </row>
        <row r="37">
          <cell r="A37">
            <v>28</v>
          </cell>
          <cell r="B37">
            <v>28</v>
          </cell>
          <cell r="C37" t="str">
            <v>BERLIN</v>
          </cell>
          <cell r="D37">
            <v>0</v>
          </cell>
          <cell r="E37">
            <v>0</v>
          </cell>
          <cell r="F37">
            <v>0</v>
          </cell>
          <cell r="G37">
            <v>0</v>
          </cell>
          <cell r="H37">
            <v>0</v>
          </cell>
          <cell r="J37">
            <v>0</v>
          </cell>
          <cell r="K37">
            <v>0</v>
          </cell>
          <cell r="L37">
            <v>0</v>
          </cell>
          <cell r="N37">
            <v>0</v>
          </cell>
          <cell r="P37">
            <v>0</v>
          </cell>
          <cell r="Q37">
            <v>0</v>
          </cell>
          <cell r="R37">
            <v>0</v>
          </cell>
          <cell r="S37">
            <v>0</v>
          </cell>
          <cell r="T37">
            <v>0</v>
          </cell>
          <cell r="U37">
            <v>0</v>
          </cell>
          <cell r="W37">
            <v>0</v>
          </cell>
          <cell r="AA37">
            <v>28</v>
          </cell>
          <cell r="AS37">
            <v>28</v>
          </cell>
          <cell r="CA37">
            <v>28</v>
          </cell>
          <cell r="CB37">
            <v>28</v>
          </cell>
          <cell r="CC37" t="str">
            <v>BERLIN</v>
          </cell>
          <cell r="CD37">
            <v>0</v>
          </cell>
          <cell r="CE37">
            <v>0</v>
          </cell>
          <cell r="CF37">
            <v>0</v>
          </cell>
          <cell r="CG37">
            <v>0</v>
          </cell>
          <cell r="CH37">
            <v>0</v>
          </cell>
          <cell r="CI37">
            <v>0</v>
          </cell>
          <cell r="CJ37">
            <v>0</v>
          </cell>
          <cell r="CK37">
            <v>0</v>
          </cell>
          <cell r="CT37">
            <v>0</v>
          </cell>
          <cell r="CU37">
            <v>0</v>
          </cell>
          <cell r="CV37">
            <v>0</v>
          </cell>
          <cell r="CW37">
            <v>0</v>
          </cell>
          <cell r="CX37">
            <v>0</v>
          </cell>
          <cell r="CY37">
            <v>0</v>
          </cell>
          <cell r="DA37">
            <v>28</v>
          </cell>
          <cell r="DB37" t="str">
            <v>BERLIN</v>
          </cell>
          <cell r="DC37">
            <v>0</v>
          </cell>
          <cell r="DD37">
            <v>0</v>
          </cell>
          <cell r="DE37">
            <v>0</v>
          </cell>
          <cell r="DF37">
            <v>0</v>
          </cell>
          <cell r="DG37">
            <v>0</v>
          </cell>
          <cell r="DH37">
            <v>0</v>
          </cell>
          <cell r="DI37">
            <v>0</v>
          </cell>
          <cell r="DJ37">
            <v>0</v>
          </cell>
          <cell r="DK37">
            <v>0</v>
          </cell>
          <cell r="DL37">
            <v>0</v>
          </cell>
          <cell r="DN37">
            <v>0</v>
          </cell>
          <cell r="DP37">
            <v>0</v>
          </cell>
          <cell r="DQ37">
            <v>0</v>
          </cell>
          <cell r="DR37">
            <v>0</v>
          </cell>
          <cell r="DS37">
            <v>0</v>
          </cell>
          <cell r="DT37">
            <v>0</v>
          </cell>
          <cell r="DV37">
            <v>0</v>
          </cell>
          <cell r="EB37" t="str">
            <v>fy20</v>
          </cell>
          <cell r="EC37">
            <v>0</v>
          </cell>
          <cell r="EE37">
            <v>28</v>
          </cell>
        </row>
        <row r="38">
          <cell r="A38">
            <v>29</v>
          </cell>
          <cell r="B38">
            <v>29</v>
          </cell>
          <cell r="C38" t="str">
            <v>BERNARDSTON</v>
          </cell>
          <cell r="D38">
            <v>0</v>
          </cell>
          <cell r="E38">
            <v>0</v>
          </cell>
          <cell r="F38">
            <v>0</v>
          </cell>
          <cell r="G38">
            <v>0</v>
          </cell>
          <cell r="H38">
            <v>0</v>
          </cell>
          <cell r="J38">
            <v>0</v>
          </cell>
          <cell r="K38">
            <v>0</v>
          </cell>
          <cell r="L38">
            <v>0</v>
          </cell>
          <cell r="N38">
            <v>0</v>
          </cell>
          <cell r="P38">
            <v>0</v>
          </cell>
          <cell r="Q38">
            <v>0</v>
          </cell>
          <cell r="R38">
            <v>0</v>
          </cell>
          <cell r="S38">
            <v>0</v>
          </cell>
          <cell r="T38">
            <v>0</v>
          </cell>
          <cell r="U38">
            <v>0</v>
          </cell>
          <cell r="W38">
            <v>0</v>
          </cell>
          <cell r="AA38">
            <v>29</v>
          </cell>
          <cell r="AS38">
            <v>29</v>
          </cell>
          <cell r="CA38">
            <v>29</v>
          </cell>
          <cell r="CB38">
            <v>29</v>
          </cell>
          <cell r="CC38" t="str">
            <v>BERNARDSTON</v>
          </cell>
          <cell r="CD38">
            <v>0</v>
          </cell>
          <cell r="CE38">
            <v>0</v>
          </cell>
          <cell r="CF38">
            <v>0</v>
          </cell>
          <cell r="CG38">
            <v>0</v>
          </cell>
          <cell r="CH38">
            <v>0</v>
          </cell>
          <cell r="CI38">
            <v>0</v>
          </cell>
          <cell r="CJ38">
            <v>0</v>
          </cell>
          <cell r="CK38">
            <v>0</v>
          </cell>
          <cell r="CT38">
            <v>0</v>
          </cell>
          <cell r="CU38">
            <v>0</v>
          </cell>
          <cell r="CV38">
            <v>0</v>
          </cell>
          <cell r="CW38">
            <v>0</v>
          </cell>
          <cell r="CX38">
            <v>0</v>
          </cell>
          <cell r="CY38">
            <v>0</v>
          </cell>
          <cell r="DA38">
            <v>29</v>
          </cell>
          <cell r="DB38" t="str">
            <v>BERNARDSTON</v>
          </cell>
          <cell r="DC38">
            <v>0</v>
          </cell>
          <cell r="DD38">
            <v>0</v>
          </cell>
          <cell r="DE38">
            <v>0</v>
          </cell>
          <cell r="DF38">
            <v>0</v>
          </cell>
          <cell r="DG38">
            <v>0</v>
          </cell>
          <cell r="DH38">
            <v>0</v>
          </cell>
          <cell r="DI38">
            <v>0</v>
          </cell>
          <cell r="DJ38">
            <v>0</v>
          </cell>
          <cell r="DK38">
            <v>0</v>
          </cell>
          <cell r="DL38">
            <v>0</v>
          </cell>
          <cell r="DN38">
            <v>0</v>
          </cell>
          <cell r="DP38">
            <v>0</v>
          </cell>
          <cell r="DQ38">
            <v>0</v>
          </cell>
          <cell r="DR38">
            <v>0</v>
          </cell>
          <cell r="DS38">
            <v>0</v>
          </cell>
          <cell r="DT38">
            <v>0</v>
          </cell>
          <cell r="DV38">
            <v>0</v>
          </cell>
          <cell r="EC38">
            <v>0</v>
          </cell>
          <cell r="EE38">
            <v>29</v>
          </cell>
        </row>
        <row r="39">
          <cell r="A39">
            <v>30</v>
          </cell>
          <cell r="B39">
            <v>30</v>
          </cell>
          <cell r="C39" t="str">
            <v>BEVERLY</v>
          </cell>
          <cell r="D39">
            <v>11</v>
          </cell>
          <cell r="E39">
            <v>165335</v>
          </cell>
          <cell r="F39">
            <v>0</v>
          </cell>
          <cell r="G39">
            <v>10286</v>
          </cell>
          <cell r="H39">
            <v>175621</v>
          </cell>
          <cell r="J39">
            <v>10286</v>
          </cell>
          <cell r="K39">
            <v>30419</v>
          </cell>
          <cell r="L39">
            <v>40705</v>
          </cell>
          <cell r="N39">
            <v>134916</v>
          </cell>
          <cell r="P39">
            <v>10286</v>
          </cell>
          <cell r="Q39">
            <v>0</v>
          </cell>
          <cell r="R39">
            <v>0</v>
          </cell>
          <cell r="S39">
            <v>0</v>
          </cell>
          <cell r="T39">
            <v>30419</v>
          </cell>
          <cell r="U39">
            <v>40705</v>
          </cell>
          <cell r="W39">
            <v>40705</v>
          </cell>
          <cell r="AA39">
            <v>30</v>
          </cell>
          <cell r="AB39">
            <v>11</v>
          </cell>
          <cell r="AC39">
            <v>3.4696406443618343E-2</v>
          </cell>
          <cell r="AD39">
            <v>0</v>
          </cell>
          <cell r="AE39">
            <v>0</v>
          </cell>
          <cell r="AF39">
            <v>165335</v>
          </cell>
          <cell r="AG39">
            <v>0</v>
          </cell>
          <cell r="AH39">
            <v>0</v>
          </cell>
          <cell r="AI39">
            <v>165335</v>
          </cell>
          <cell r="AJ39">
            <v>0</v>
          </cell>
          <cell r="AK39">
            <v>10286</v>
          </cell>
          <cell r="AL39">
            <v>175621</v>
          </cell>
          <cell r="AM39">
            <v>0</v>
          </cell>
          <cell r="AN39">
            <v>0</v>
          </cell>
          <cell r="AO39">
            <v>0</v>
          </cell>
          <cell r="AP39">
            <v>0</v>
          </cell>
          <cell r="AQ39">
            <v>175621</v>
          </cell>
          <cell r="AR39" t="str">
            <v xml:space="preserve"> </v>
          </cell>
          <cell r="AS39">
            <v>30</v>
          </cell>
          <cell r="AT39">
            <v>4</v>
          </cell>
          <cell r="AU39">
            <v>0</v>
          </cell>
          <cell r="AV39">
            <v>0</v>
          </cell>
          <cell r="AW39">
            <v>0</v>
          </cell>
          <cell r="AX39">
            <v>0</v>
          </cell>
          <cell r="AY39">
            <v>0</v>
          </cell>
          <cell r="AZ39" t="str">
            <v xml:space="preserve"> </v>
          </cell>
          <cell r="BA39">
            <v>0</v>
          </cell>
          <cell r="BB39">
            <v>0</v>
          </cell>
          <cell r="BC39">
            <v>0</v>
          </cell>
          <cell r="BD39">
            <v>0</v>
          </cell>
          <cell r="BE39">
            <v>0</v>
          </cell>
          <cell r="BF39" t="str">
            <v xml:space="preserve"> </v>
          </cell>
          <cell r="BG39">
            <v>9</v>
          </cell>
          <cell r="BH39">
            <v>0.23929342146796431</v>
          </cell>
          <cell r="BI39">
            <v>0</v>
          </cell>
          <cell r="CA39">
            <v>30</v>
          </cell>
          <cell r="CB39">
            <v>30</v>
          </cell>
          <cell r="CC39" t="str">
            <v>BEVERLY</v>
          </cell>
          <cell r="CD39">
            <v>165335</v>
          </cell>
          <cell r="CE39">
            <v>134916</v>
          </cell>
          <cell r="CF39">
            <v>30419</v>
          </cell>
          <cell r="CG39">
            <v>0</v>
          </cell>
          <cell r="CH39">
            <v>0</v>
          </cell>
          <cell r="CI39">
            <v>0</v>
          </cell>
          <cell r="CJ39">
            <v>30419</v>
          </cell>
          <cell r="CK39">
            <v>30419</v>
          </cell>
          <cell r="CT39">
            <v>30419</v>
          </cell>
          <cell r="CU39">
            <v>0</v>
          </cell>
          <cell r="CV39">
            <v>0</v>
          </cell>
          <cell r="CW39">
            <v>30419</v>
          </cell>
          <cell r="CX39">
            <v>0</v>
          </cell>
          <cell r="CY39">
            <v>0</v>
          </cell>
          <cell r="DA39">
            <v>30</v>
          </cell>
          <cell r="DB39" t="str">
            <v>BEVERLY</v>
          </cell>
          <cell r="DC39">
            <v>0</v>
          </cell>
          <cell r="DD39">
            <v>0</v>
          </cell>
          <cell r="DE39">
            <v>0</v>
          </cell>
          <cell r="DF39">
            <v>0</v>
          </cell>
          <cell r="DG39">
            <v>0</v>
          </cell>
          <cell r="DH39">
            <v>0</v>
          </cell>
          <cell r="DI39">
            <v>0</v>
          </cell>
          <cell r="DJ39">
            <v>0</v>
          </cell>
          <cell r="DK39">
            <v>0</v>
          </cell>
          <cell r="DL39">
            <v>0</v>
          </cell>
          <cell r="DN39">
            <v>0</v>
          </cell>
          <cell r="DP39">
            <v>30419</v>
          </cell>
          <cell r="DQ39">
            <v>30419</v>
          </cell>
          <cell r="DR39">
            <v>0</v>
          </cell>
          <cell r="DS39">
            <v>0</v>
          </cell>
          <cell r="DT39">
            <v>0</v>
          </cell>
          <cell r="DV39">
            <v>0</v>
          </cell>
          <cell r="EC39">
            <v>0</v>
          </cell>
          <cell r="EE39">
            <v>30</v>
          </cell>
        </row>
        <row r="40">
          <cell r="A40">
            <v>31</v>
          </cell>
          <cell r="B40">
            <v>31</v>
          </cell>
          <cell r="C40" t="str">
            <v>BILLERICA</v>
          </cell>
          <cell r="D40">
            <v>86</v>
          </cell>
          <cell r="E40">
            <v>1468644</v>
          </cell>
          <cell r="F40">
            <v>0</v>
          </cell>
          <cell r="G40">
            <v>80546</v>
          </cell>
          <cell r="H40">
            <v>1549190</v>
          </cell>
          <cell r="J40">
            <v>80546</v>
          </cell>
          <cell r="K40">
            <v>0</v>
          </cell>
          <cell r="L40">
            <v>80546</v>
          </cell>
          <cell r="N40">
            <v>1468644</v>
          </cell>
          <cell r="P40">
            <v>80546</v>
          </cell>
          <cell r="Q40">
            <v>0</v>
          </cell>
          <cell r="R40">
            <v>0</v>
          </cell>
          <cell r="S40">
            <v>0</v>
          </cell>
          <cell r="T40">
            <v>0</v>
          </cell>
          <cell r="U40">
            <v>80546</v>
          </cell>
          <cell r="W40">
            <v>80546</v>
          </cell>
          <cell r="AA40">
            <v>31</v>
          </cell>
          <cell r="AB40">
            <v>86</v>
          </cell>
          <cell r="AC40">
            <v>0.13328814660749705</v>
          </cell>
          <cell r="AD40">
            <v>0</v>
          </cell>
          <cell r="AE40">
            <v>0</v>
          </cell>
          <cell r="AF40">
            <v>1468644</v>
          </cell>
          <cell r="AG40">
            <v>0</v>
          </cell>
          <cell r="AH40">
            <v>0</v>
          </cell>
          <cell r="AI40">
            <v>1468644</v>
          </cell>
          <cell r="AJ40">
            <v>0</v>
          </cell>
          <cell r="AK40">
            <v>80546</v>
          </cell>
          <cell r="AL40">
            <v>1549190</v>
          </cell>
          <cell r="AM40">
            <v>0</v>
          </cell>
          <cell r="AN40">
            <v>0</v>
          </cell>
          <cell r="AO40">
            <v>0</v>
          </cell>
          <cell r="AP40">
            <v>0</v>
          </cell>
          <cell r="AQ40">
            <v>1549190</v>
          </cell>
          <cell r="AR40" t="str">
            <v xml:space="preserve"> </v>
          </cell>
          <cell r="AS40">
            <v>31</v>
          </cell>
          <cell r="AT40">
            <v>7</v>
          </cell>
          <cell r="AU40">
            <v>0</v>
          </cell>
          <cell r="AV40">
            <v>0</v>
          </cell>
          <cell r="AW40">
            <v>0</v>
          </cell>
          <cell r="AX40">
            <v>0</v>
          </cell>
          <cell r="AY40">
            <v>0</v>
          </cell>
          <cell r="AZ40" t="str">
            <v xml:space="preserve"> </v>
          </cell>
          <cell r="BA40">
            <v>0</v>
          </cell>
          <cell r="BB40">
            <v>0</v>
          </cell>
          <cell r="BC40">
            <v>0</v>
          </cell>
          <cell r="BD40">
            <v>0</v>
          </cell>
          <cell r="BE40">
            <v>0</v>
          </cell>
          <cell r="BF40" t="str">
            <v xml:space="preserve"> </v>
          </cell>
          <cell r="BG40">
            <v>9</v>
          </cell>
          <cell r="BH40">
            <v>1.783938428708987</v>
          </cell>
          <cell r="BI40">
            <v>0</v>
          </cell>
          <cell r="CA40">
            <v>31</v>
          </cell>
          <cell r="CB40">
            <v>31</v>
          </cell>
          <cell r="CC40" t="str">
            <v>BILLERICA</v>
          </cell>
          <cell r="CD40">
            <v>1468644</v>
          </cell>
          <cell r="CE40">
            <v>1517670</v>
          </cell>
          <cell r="CF40">
            <v>0</v>
          </cell>
          <cell r="CG40">
            <v>0</v>
          </cell>
          <cell r="CH40">
            <v>0</v>
          </cell>
          <cell r="CI40">
            <v>0</v>
          </cell>
          <cell r="CJ40">
            <v>0</v>
          </cell>
          <cell r="CK40">
            <v>0</v>
          </cell>
          <cell r="CT40">
            <v>0</v>
          </cell>
          <cell r="CU40">
            <v>0</v>
          </cell>
          <cell r="CV40">
            <v>0</v>
          </cell>
          <cell r="CW40">
            <v>0</v>
          </cell>
          <cell r="CX40">
            <v>0</v>
          </cell>
          <cell r="CY40">
            <v>0</v>
          </cell>
          <cell r="DA40">
            <v>31</v>
          </cell>
          <cell r="DB40" t="str">
            <v>BILLERICA</v>
          </cell>
          <cell r="DC40">
            <v>0</v>
          </cell>
          <cell r="DD40">
            <v>0</v>
          </cell>
          <cell r="DE40">
            <v>0</v>
          </cell>
          <cell r="DF40">
            <v>0</v>
          </cell>
          <cell r="DG40">
            <v>0</v>
          </cell>
          <cell r="DH40">
            <v>0</v>
          </cell>
          <cell r="DI40">
            <v>0</v>
          </cell>
          <cell r="DJ40">
            <v>0</v>
          </cell>
          <cell r="DK40">
            <v>0</v>
          </cell>
          <cell r="DL40">
            <v>0</v>
          </cell>
          <cell r="DN40">
            <v>0</v>
          </cell>
          <cell r="DP40">
            <v>0</v>
          </cell>
          <cell r="DQ40">
            <v>0</v>
          </cell>
          <cell r="DR40">
            <v>0</v>
          </cell>
          <cell r="DS40">
            <v>0</v>
          </cell>
          <cell r="DT40">
            <v>0</v>
          </cell>
          <cell r="DV40">
            <v>0</v>
          </cell>
          <cell r="EC40">
            <v>0</v>
          </cell>
          <cell r="EE40">
            <v>31</v>
          </cell>
        </row>
        <row r="41">
          <cell r="A41">
            <v>32</v>
          </cell>
          <cell r="B41">
            <v>32</v>
          </cell>
          <cell r="C41" t="str">
            <v>BLACKSTONE</v>
          </cell>
          <cell r="D41">
            <v>0</v>
          </cell>
          <cell r="E41">
            <v>0</v>
          </cell>
          <cell r="F41">
            <v>0</v>
          </cell>
          <cell r="G41">
            <v>0</v>
          </cell>
          <cell r="H41">
            <v>0</v>
          </cell>
          <cell r="J41">
            <v>0</v>
          </cell>
          <cell r="K41">
            <v>0</v>
          </cell>
          <cell r="L41">
            <v>0</v>
          </cell>
          <cell r="N41">
            <v>0</v>
          </cell>
          <cell r="P41">
            <v>0</v>
          </cell>
          <cell r="Q41">
            <v>0</v>
          </cell>
          <cell r="R41">
            <v>0</v>
          </cell>
          <cell r="S41">
            <v>0</v>
          </cell>
          <cell r="T41">
            <v>0</v>
          </cell>
          <cell r="U41">
            <v>0</v>
          </cell>
          <cell r="W41">
            <v>0</v>
          </cell>
          <cell r="AA41">
            <v>32</v>
          </cell>
          <cell r="AS41">
            <v>32</v>
          </cell>
          <cell r="CA41">
            <v>32</v>
          </cell>
          <cell r="CB41">
            <v>32</v>
          </cell>
          <cell r="CC41" t="str">
            <v>BLACKSTONE</v>
          </cell>
          <cell r="CD41">
            <v>0</v>
          </cell>
          <cell r="CE41">
            <v>0</v>
          </cell>
          <cell r="CF41">
            <v>0</v>
          </cell>
          <cell r="CG41">
            <v>0</v>
          </cell>
          <cell r="CH41">
            <v>0</v>
          </cell>
          <cell r="CI41">
            <v>0</v>
          </cell>
          <cell r="CJ41">
            <v>0</v>
          </cell>
          <cell r="CK41">
            <v>0</v>
          </cell>
          <cell r="CT41">
            <v>0</v>
          </cell>
          <cell r="CU41">
            <v>0</v>
          </cell>
          <cell r="CV41">
            <v>0</v>
          </cell>
          <cell r="CW41">
            <v>0</v>
          </cell>
          <cell r="CX41">
            <v>0</v>
          </cell>
          <cell r="CY41">
            <v>0</v>
          </cell>
          <cell r="DA41">
            <v>32</v>
          </cell>
          <cell r="DB41" t="str">
            <v>BLACKSTONE</v>
          </cell>
          <cell r="DC41">
            <v>0</v>
          </cell>
          <cell r="DD41">
            <v>0</v>
          </cell>
          <cell r="DE41">
            <v>0</v>
          </cell>
          <cell r="DF41">
            <v>0</v>
          </cell>
          <cell r="DG41">
            <v>0</v>
          </cell>
          <cell r="DH41">
            <v>0</v>
          </cell>
          <cell r="DI41">
            <v>0</v>
          </cell>
          <cell r="DJ41">
            <v>0</v>
          </cell>
          <cell r="DK41">
            <v>0</v>
          </cell>
          <cell r="DL41">
            <v>0</v>
          </cell>
          <cell r="DN41">
            <v>0</v>
          </cell>
          <cell r="DP41">
            <v>0</v>
          </cell>
          <cell r="DQ41">
            <v>0</v>
          </cell>
          <cell r="DR41">
            <v>0</v>
          </cell>
          <cell r="DS41">
            <v>0</v>
          </cell>
          <cell r="DT41">
            <v>0</v>
          </cell>
          <cell r="DV41">
            <v>0</v>
          </cell>
          <cell r="EC41">
            <v>0</v>
          </cell>
          <cell r="EE41">
            <v>32</v>
          </cell>
        </row>
        <row r="42">
          <cell r="A42">
            <v>33</v>
          </cell>
          <cell r="B42">
            <v>33</v>
          </cell>
          <cell r="C42" t="str">
            <v>BLANDFORD</v>
          </cell>
          <cell r="D42">
            <v>0</v>
          </cell>
          <cell r="E42">
            <v>0</v>
          </cell>
          <cell r="F42">
            <v>0</v>
          </cell>
          <cell r="G42">
            <v>0</v>
          </cell>
          <cell r="H42">
            <v>0</v>
          </cell>
          <cell r="J42">
            <v>0</v>
          </cell>
          <cell r="K42">
            <v>0</v>
          </cell>
          <cell r="L42">
            <v>0</v>
          </cell>
          <cell r="N42">
            <v>0</v>
          </cell>
          <cell r="P42">
            <v>0</v>
          </cell>
          <cell r="Q42">
            <v>0</v>
          </cell>
          <cell r="R42">
            <v>0</v>
          </cell>
          <cell r="S42">
            <v>0</v>
          </cell>
          <cell r="T42">
            <v>0</v>
          </cell>
          <cell r="U42">
            <v>0</v>
          </cell>
          <cell r="W42">
            <v>0</v>
          </cell>
          <cell r="AA42">
            <v>33</v>
          </cell>
          <cell r="AS42">
            <v>33</v>
          </cell>
          <cell r="CA42">
            <v>33</v>
          </cell>
          <cell r="CB42">
            <v>33</v>
          </cell>
          <cell r="CC42" t="str">
            <v>BLANDFORD</v>
          </cell>
          <cell r="CD42">
            <v>0</v>
          </cell>
          <cell r="CE42">
            <v>0</v>
          </cell>
          <cell r="CF42">
            <v>0</v>
          </cell>
          <cell r="CG42">
            <v>0</v>
          </cell>
          <cell r="CH42">
            <v>0</v>
          </cell>
          <cell r="CI42">
            <v>0</v>
          </cell>
          <cell r="CJ42">
            <v>0</v>
          </cell>
          <cell r="CK42">
            <v>0</v>
          </cell>
          <cell r="CT42">
            <v>0</v>
          </cell>
          <cell r="CU42">
            <v>0</v>
          </cell>
          <cell r="CV42">
            <v>0</v>
          </cell>
          <cell r="CW42">
            <v>0</v>
          </cell>
          <cell r="CX42">
            <v>0</v>
          </cell>
          <cell r="CY42">
            <v>0</v>
          </cell>
          <cell r="DA42">
            <v>33</v>
          </cell>
          <cell r="DB42" t="str">
            <v>BLANDFORD</v>
          </cell>
          <cell r="DC42">
            <v>0</v>
          </cell>
          <cell r="DD42">
            <v>0</v>
          </cell>
          <cell r="DE42">
            <v>0</v>
          </cell>
          <cell r="DF42">
            <v>0</v>
          </cell>
          <cell r="DG42">
            <v>0</v>
          </cell>
          <cell r="DH42">
            <v>0</v>
          </cell>
          <cell r="DI42">
            <v>0</v>
          </cell>
          <cell r="DJ42">
            <v>0</v>
          </cell>
          <cell r="DK42">
            <v>0</v>
          </cell>
          <cell r="DL42">
            <v>0</v>
          </cell>
          <cell r="DN42">
            <v>0</v>
          </cell>
          <cell r="DP42">
            <v>0</v>
          </cell>
          <cell r="DQ42">
            <v>0</v>
          </cell>
          <cell r="DR42">
            <v>0</v>
          </cell>
          <cell r="DS42">
            <v>0</v>
          </cell>
          <cell r="DT42">
            <v>0</v>
          </cell>
          <cell r="DV42">
            <v>0</v>
          </cell>
          <cell r="EC42">
            <v>0</v>
          </cell>
          <cell r="EE42">
            <v>33</v>
          </cell>
        </row>
        <row r="43">
          <cell r="A43">
            <v>34</v>
          </cell>
          <cell r="B43">
            <v>34</v>
          </cell>
          <cell r="C43" t="str">
            <v>BOLTON</v>
          </cell>
          <cell r="D43">
            <v>0</v>
          </cell>
          <cell r="E43">
            <v>0</v>
          </cell>
          <cell r="F43">
            <v>0</v>
          </cell>
          <cell r="G43">
            <v>0</v>
          </cell>
          <cell r="H43">
            <v>0</v>
          </cell>
          <cell r="J43">
            <v>0</v>
          </cell>
          <cell r="K43">
            <v>0</v>
          </cell>
          <cell r="L43">
            <v>0</v>
          </cell>
          <cell r="N43">
            <v>0</v>
          </cell>
          <cell r="P43">
            <v>0</v>
          </cell>
          <cell r="Q43">
            <v>0</v>
          </cell>
          <cell r="R43">
            <v>0</v>
          </cell>
          <cell r="S43">
            <v>0</v>
          </cell>
          <cell r="T43">
            <v>0</v>
          </cell>
          <cell r="U43">
            <v>0</v>
          </cell>
          <cell r="W43">
            <v>0</v>
          </cell>
          <cell r="AA43">
            <v>34</v>
          </cell>
          <cell r="AS43">
            <v>34</v>
          </cell>
          <cell r="CA43">
            <v>34</v>
          </cell>
          <cell r="CB43">
            <v>34</v>
          </cell>
          <cell r="CC43" t="str">
            <v>BOLTON</v>
          </cell>
          <cell r="CD43">
            <v>0</v>
          </cell>
          <cell r="CE43">
            <v>0</v>
          </cell>
          <cell r="CF43">
            <v>0</v>
          </cell>
          <cell r="CG43">
            <v>0</v>
          </cell>
          <cell r="CH43">
            <v>0</v>
          </cell>
          <cell r="CI43">
            <v>0</v>
          </cell>
          <cell r="CJ43">
            <v>0</v>
          </cell>
          <cell r="CK43">
            <v>0</v>
          </cell>
          <cell r="CT43">
            <v>0</v>
          </cell>
          <cell r="CU43">
            <v>0</v>
          </cell>
          <cell r="CV43">
            <v>0</v>
          </cell>
          <cell r="CW43">
            <v>0</v>
          </cell>
          <cell r="CX43">
            <v>0</v>
          </cell>
          <cell r="CY43">
            <v>0</v>
          </cell>
          <cell r="DA43">
            <v>34</v>
          </cell>
          <cell r="DB43" t="str">
            <v>BOLTON</v>
          </cell>
          <cell r="DC43">
            <v>0</v>
          </cell>
          <cell r="DD43">
            <v>0</v>
          </cell>
          <cell r="DE43">
            <v>0</v>
          </cell>
          <cell r="DF43">
            <v>0</v>
          </cell>
          <cell r="DG43">
            <v>0</v>
          </cell>
          <cell r="DH43">
            <v>0</v>
          </cell>
          <cell r="DI43">
            <v>0</v>
          </cell>
          <cell r="DJ43">
            <v>0</v>
          </cell>
          <cell r="DK43">
            <v>0</v>
          </cell>
          <cell r="DL43">
            <v>0</v>
          </cell>
          <cell r="DN43">
            <v>0</v>
          </cell>
          <cell r="DP43">
            <v>0</v>
          </cell>
          <cell r="DQ43">
            <v>0</v>
          </cell>
          <cell r="DR43">
            <v>0</v>
          </cell>
          <cell r="DS43">
            <v>0</v>
          </cell>
          <cell r="DT43">
            <v>0</v>
          </cell>
          <cell r="DV43">
            <v>0</v>
          </cell>
          <cell r="EC43">
            <v>0</v>
          </cell>
          <cell r="EE43">
            <v>34</v>
          </cell>
        </row>
        <row r="44">
          <cell r="A44">
            <v>35</v>
          </cell>
          <cell r="B44">
            <v>35</v>
          </cell>
          <cell r="C44" t="str">
            <v>BOSTON</v>
          </cell>
          <cell r="D44">
            <v>10662</v>
          </cell>
          <cell r="E44">
            <v>224412934</v>
          </cell>
          <cell r="F44">
            <v>198426</v>
          </cell>
          <cell r="G44">
            <v>9984546</v>
          </cell>
          <cell r="H44">
            <v>234595906</v>
          </cell>
          <cell r="J44">
            <v>9984546</v>
          </cell>
          <cell r="K44">
            <v>27279643.927658454</v>
          </cell>
          <cell r="L44">
            <v>37264189.927658454</v>
          </cell>
          <cell r="N44">
            <v>197331716.07234156</v>
          </cell>
          <cell r="P44">
            <v>9984546</v>
          </cell>
          <cell r="Q44">
            <v>0</v>
          </cell>
          <cell r="R44">
            <v>0</v>
          </cell>
          <cell r="S44">
            <v>0</v>
          </cell>
          <cell r="T44">
            <v>27279643.927658454</v>
          </cell>
          <cell r="U44">
            <v>37264189.927658454</v>
          </cell>
          <cell r="W44">
            <v>43689566.622635961</v>
          </cell>
          <cell r="AA44">
            <v>35</v>
          </cell>
          <cell r="AB44">
            <v>10662</v>
          </cell>
          <cell r="AC44">
            <v>17.179509245733726</v>
          </cell>
          <cell r="AD44">
            <v>0</v>
          </cell>
          <cell r="AE44">
            <v>0</v>
          </cell>
          <cell r="AF44">
            <v>224412934</v>
          </cell>
          <cell r="AG44">
            <v>0</v>
          </cell>
          <cell r="AH44">
            <v>0</v>
          </cell>
          <cell r="AI44">
            <v>224412934</v>
          </cell>
          <cell r="AJ44">
            <v>0</v>
          </cell>
          <cell r="AK44">
            <v>9984546</v>
          </cell>
          <cell r="AL44">
            <v>234397480</v>
          </cell>
          <cell r="AM44">
            <v>0</v>
          </cell>
          <cell r="AN44">
            <v>0</v>
          </cell>
          <cell r="AO44">
            <v>0</v>
          </cell>
          <cell r="AP44">
            <v>0</v>
          </cell>
          <cell r="AQ44">
            <v>234397480</v>
          </cell>
          <cell r="AR44" t="str">
            <v xml:space="preserve"> </v>
          </cell>
          <cell r="AS44">
            <v>35</v>
          </cell>
          <cell r="AT44">
            <v>2014</v>
          </cell>
          <cell r="AU44">
            <v>0</v>
          </cell>
          <cell r="AV44">
            <v>0</v>
          </cell>
          <cell r="AW44">
            <v>0</v>
          </cell>
          <cell r="AX44">
            <v>0</v>
          </cell>
          <cell r="AY44">
            <v>0</v>
          </cell>
          <cell r="AZ44" t="str">
            <v xml:space="preserve"> </v>
          </cell>
          <cell r="BA44">
            <v>0</v>
          </cell>
          <cell r="BB44">
            <v>0</v>
          </cell>
          <cell r="BC44">
            <v>0</v>
          </cell>
          <cell r="BD44">
            <v>0</v>
          </cell>
          <cell r="BE44">
            <v>0</v>
          </cell>
          <cell r="BF44" t="str">
            <v xml:space="preserve"> </v>
          </cell>
          <cell r="BG44">
            <v>18</v>
          </cell>
          <cell r="BH44">
            <v>16.148423593480015</v>
          </cell>
          <cell r="BI44">
            <v>0</v>
          </cell>
          <cell r="CA44">
            <v>35</v>
          </cell>
          <cell r="CB44">
            <v>35</v>
          </cell>
          <cell r="CC44" t="str">
            <v>BOSTON</v>
          </cell>
          <cell r="CD44">
            <v>224412934</v>
          </cell>
          <cell r="CE44">
            <v>207570438</v>
          </cell>
          <cell r="CF44">
            <v>16842496</v>
          </cell>
          <cell r="CG44">
            <v>10747171.199999999</v>
          </cell>
          <cell r="CH44">
            <v>6118352</v>
          </cell>
          <cell r="CI44">
            <v>-2998.5773640424013</v>
          </cell>
          <cell r="CJ44">
            <v>33705020.622635961</v>
          </cell>
          <cell r="CK44">
            <v>27279643.927658454</v>
          </cell>
          <cell r="CT44">
            <v>16839497.422635958</v>
          </cell>
          <cell r="CU44">
            <v>10440146.505022496</v>
          </cell>
          <cell r="CV44">
            <v>0</v>
          </cell>
          <cell r="CW44">
            <v>27279643.927658454</v>
          </cell>
          <cell r="CX44">
            <v>0</v>
          </cell>
          <cell r="CY44">
            <v>-6425376.694977507</v>
          </cell>
          <cell r="DA44">
            <v>35</v>
          </cell>
          <cell r="DB44" t="str">
            <v>BOSTON</v>
          </cell>
          <cell r="DC44">
            <v>0</v>
          </cell>
          <cell r="DD44">
            <v>0</v>
          </cell>
          <cell r="DE44">
            <v>53767</v>
          </cell>
          <cell r="DF44">
            <v>0</v>
          </cell>
          <cell r="DG44">
            <v>53767</v>
          </cell>
          <cell r="DH44">
            <v>0</v>
          </cell>
          <cell r="DI44">
            <v>0</v>
          </cell>
          <cell r="DJ44">
            <v>0</v>
          </cell>
          <cell r="DK44">
            <v>0</v>
          </cell>
          <cell r="DL44">
            <v>53767</v>
          </cell>
          <cell r="DN44">
            <v>0</v>
          </cell>
          <cell r="DP44">
            <v>16842496</v>
          </cell>
          <cell r="DQ44">
            <v>16842496</v>
          </cell>
          <cell r="DR44">
            <v>0</v>
          </cell>
          <cell r="DS44">
            <v>-2998.5773640424013</v>
          </cell>
          <cell r="DT44">
            <v>-2998.5773640424013</v>
          </cell>
          <cell r="DV44">
            <v>0</v>
          </cell>
          <cell r="EC44">
            <v>0</v>
          </cell>
          <cell r="EE44">
            <v>35</v>
          </cell>
        </row>
        <row r="45">
          <cell r="A45">
            <v>36</v>
          </cell>
          <cell r="B45">
            <v>36</v>
          </cell>
          <cell r="C45" t="str">
            <v>BOURNE</v>
          </cell>
          <cell r="D45">
            <v>127</v>
          </cell>
          <cell r="E45">
            <v>2060059</v>
          </cell>
          <cell r="F45">
            <v>0</v>
          </cell>
          <cell r="G45">
            <v>119061</v>
          </cell>
          <cell r="H45">
            <v>2179120</v>
          </cell>
          <cell r="J45">
            <v>119061</v>
          </cell>
          <cell r="K45">
            <v>126712.43033137207</v>
          </cell>
          <cell r="L45">
            <v>245773.43033137207</v>
          </cell>
          <cell r="N45">
            <v>1933346.5696686278</v>
          </cell>
          <cell r="P45">
            <v>119061</v>
          </cell>
          <cell r="Q45">
            <v>0</v>
          </cell>
          <cell r="R45">
            <v>0</v>
          </cell>
          <cell r="S45">
            <v>0</v>
          </cell>
          <cell r="T45">
            <v>126712.43033137207</v>
          </cell>
          <cell r="U45">
            <v>245773.43033137207</v>
          </cell>
          <cell r="W45">
            <v>249499.8</v>
          </cell>
          <cell r="AA45">
            <v>36</v>
          </cell>
          <cell r="AB45">
            <v>127</v>
          </cell>
          <cell r="AC45">
            <v>6.726457399103139E-2</v>
          </cell>
          <cell r="AD45">
            <v>0</v>
          </cell>
          <cell r="AE45">
            <v>0</v>
          </cell>
          <cell r="AF45">
            <v>2060059</v>
          </cell>
          <cell r="AG45">
            <v>0</v>
          </cell>
          <cell r="AH45">
            <v>0</v>
          </cell>
          <cell r="AI45">
            <v>2060059</v>
          </cell>
          <cell r="AJ45">
            <v>0</v>
          </cell>
          <cell r="AK45">
            <v>119061</v>
          </cell>
          <cell r="AL45">
            <v>2179120</v>
          </cell>
          <cell r="AM45">
            <v>0</v>
          </cell>
          <cell r="AN45">
            <v>0</v>
          </cell>
          <cell r="AO45">
            <v>0</v>
          </cell>
          <cell r="AP45">
            <v>0</v>
          </cell>
          <cell r="AQ45">
            <v>2179120</v>
          </cell>
          <cell r="AR45" t="str">
            <v xml:space="preserve"> </v>
          </cell>
          <cell r="AS45">
            <v>36</v>
          </cell>
          <cell r="AT45">
            <v>39</v>
          </cell>
          <cell r="AU45">
            <v>0</v>
          </cell>
          <cell r="AV45">
            <v>0</v>
          </cell>
          <cell r="AW45">
            <v>0</v>
          </cell>
          <cell r="AX45">
            <v>0</v>
          </cell>
          <cell r="AY45">
            <v>0</v>
          </cell>
          <cell r="AZ45" t="str">
            <v xml:space="preserve"> </v>
          </cell>
          <cell r="BA45">
            <v>0</v>
          </cell>
          <cell r="BB45">
            <v>0</v>
          </cell>
          <cell r="BC45">
            <v>0</v>
          </cell>
          <cell r="BD45">
            <v>0</v>
          </cell>
          <cell r="BE45">
            <v>0</v>
          </cell>
          <cell r="BF45" t="str">
            <v xml:space="preserve"> </v>
          </cell>
          <cell r="BG45">
            <v>9</v>
          </cell>
          <cell r="BH45">
            <v>6.4098936640671722</v>
          </cell>
          <cell r="BI45">
            <v>0</v>
          </cell>
          <cell r="CA45">
            <v>36</v>
          </cell>
          <cell r="CB45">
            <v>36</v>
          </cell>
          <cell r="CC45" t="str">
            <v>BOURNE</v>
          </cell>
          <cell r="CD45">
            <v>2060059</v>
          </cell>
          <cell r="CE45">
            <v>2110663</v>
          </cell>
          <cell r="CF45">
            <v>0</v>
          </cell>
          <cell r="CG45">
            <v>130438.79999999999</v>
          </cell>
          <cell r="CH45">
            <v>0</v>
          </cell>
          <cell r="CI45">
            <v>0</v>
          </cell>
          <cell r="CJ45">
            <v>130438.79999999999</v>
          </cell>
          <cell r="CK45">
            <v>126712.43033137207</v>
          </cell>
          <cell r="CT45">
            <v>0</v>
          </cell>
          <cell r="CU45">
            <v>126712.43033137207</v>
          </cell>
          <cell r="CV45">
            <v>0</v>
          </cell>
          <cell r="CW45">
            <v>126712.43033137207</v>
          </cell>
          <cell r="CX45">
            <v>0</v>
          </cell>
          <cell r="CY45">
            <v>-3726.3696686279145</v>
          </cell>
          <cell r="DA45">
            <v>36</v>
          </cell>
          <cell r="DB45" t="str">
            <v>BOURNE</v>
          </cell>
          <cell r="DC45">
            <v>0</v>
          </cell>
          <cell r="DD45">
            <v>0</v>
          </cell>
          <cell r="DE45">
            <v>0</v>
          </cell>
          <cell r="DF45">
            <v>0</v>
          </cell>
          <cell r="DG45">
            <v>0</v>
          </cell>
          <cell r="DH45">
            <v>0</v>
          </cell>
          <cell r="DI45">
            <v>0</v>
          </cell>
          <cell r="DJ45">
            <v>0</v>
          </cell>
          <cell r="DK45">
            <v>0</v>
          </cell>
          <cell r="DL45">
            <v>0</v>
          </cell>
          <cell r="DN45">
            <v>0</v>
          </cell>
          <cell r="DP45">
            <v>0</v>
          </cell>
          <cell r="DQ45">
            <v>0</v>
          </cell>
          <cell r="DR45">
            <v>0</v>
          </cell>
          <cell r="DS45">
            <v>0</v>
          </cell>
          <cell r="DT45">
            <v>0</v>
          </cell>
          <cell r="DV45">
            <v>0</v>
          </cell>
          <cell r="EC45">
            <v>0</v>
          </cell>
          <cell r="EE45">
            <v>36</v>
          </cell>
        </row>
        <row r="46">
          <cell r="A46">
            <v>37</v>
          </cell>
          <cell r="B46">
            <v>37</v>
          </cell>
          <cell r="C46" t="str">
            <v>BOXBOROUGH</v>
          </cell>
          <cell r="D46">
            <v>0</v>
          </cell>
          <cell r="E46">
            <v>0</v>
          </cell>
          <cell r="F46">
            <v>0</v>
          </cell>
          <cell r="G46">
            <v>0</v>
          </cell>
          <cell r="H46">
            <v>0</v>
          </cell>
          <cell r="J46">
            <v>0</v>
          </cell>
          <cell r="K46">
            <v>0</v>
          </cell>
          <cell r="L46">
            <v>0</v>
          </cell>
          <cell r="N46">
            <v>0</v>
          </cell>
          <cell r="P46">
            <v>0</v>
          </cell>
          <cell r="Q46">
            <v>0</v>
          </cell>
          <cell r="R46">
            <v>0</v>
          </cell>
          <cell r="S46">
            <v>0</v>
          </cell>
          <cell r="T46">
            <v>0</v>
          </cell>
          <cell r="U46">
            <v>0</v>
          </cell>
          <cell r="W46">
            <v>0</v>
          </cell>
          <cell r="AA46">
            <v>37</v>
          </cell>
          <cell r="AS46">
            <v>37</v>
          </cell>
          <cell r="CA46">
            <v>37</v>
          </cell>
          <cell r="CB46">
            <v>37</v>
          </cell>
          <cell r="CC46" t="str">
            <v>BOXBOROUGH</v>
          </cell>
          <cell r="CD46">
            <v>0</v>
          </cell>
          <cell r="CE46">
            <v>0</v>
          </cell>
          <cell r="CF46">
            <v>0</v>
          </cell>
          <cell r="CG46">
            <v>0</v>
          </cell>
          <cell r="CH46">
            <v>0</v>
          </cell>
          <cell r="CI46">
            <v>0</v>
          </cell>
          <cell r="CJ46">
            <v>0</v>
          </cell>
          <cell r="CK46">
            <v>0</v>
          </cell>
          <cell r="CT46">
            <v>0</v>
          </cell>
          <cell r="CU46">
            <v>0</v>
          </cell>
          <cell r="CV46">
            <v>0</v>
          </cell>
          <cell r="CW46">
            <v>0</v>
          </cell>
          <cell r="CX46">
            <v>0</v>
          </cell>
          <cell r="CY46">
            <v>0</v>
          </cell>
          <cell r="DA46">
            <v>37</v>
          </cell>
          <cell r="DB46" t="str">
            <v>BOXBOROUGH</v>
          </cell>
          <cell r="DC46">
            <v>0</v>
          </cell>
          <cell r="DD46">
            <v>0</v>
          </cell>
          <cell r="DE46">
            <v>0</v>
          </cell>
          <cell r="DF46">
            <v>0</v>
          </cell>
          <cell r="DG46">
            <v>0</v>
          </cell>
          <cell r="DH46">
            <v>0</v>
          </cell>
          <cell r="DI46">
            <v>0</v>
          </cell>
          <cell r="DJ46">
            <v>0</v>
          </cell>
          <cell r="DK46">
            <v>0</v>
          </cell>
          <cell r="DL46">
            <v>0</v>
          </cell>
          <cell r="DN46">
            <v>0</v>
          </cell>
          <cell r="DP46">
            <v>0</v>
          </cell>
          <cell r="DQ46">
            <v>0</v>
          </cell>
          <cell r="DR46">
            <v>0</v>
          </cell>
          <cell r="DS46">
            <v>0</v>
          </cell>
          <cell r="DT46">
            <v>0</v>
          </cell>
          <cell r="DV46">
            <v>0</v>
          </cell>
          <cell r="EB46" t="str">
            <v>fy15</v>
          </cell>
          <cell r="EC46">
            <v>0</v>
          </cell>
          <cell r="EE46">
            <v>37</v>
          </cell>
        </row>
        <row r="47">
          <cell r="A47">
            <v>38</v>
          </cell>
          <cell r="B47">
            <v>38</v>
          </cell>
          <cell r="C47" t="str">
            <v>BOXFORD</v>
          </cell>
          <cell r="D47">
            <v>1</v>
          </cell>
          <cell r="E47">
            <v>17655</v>
          </cell>
          <cell r="F47">
            <v>0</v>
          </cell>
          <cell r="G47">
            <v>938</v>
          </cell>
          <cell r="H47">
            <v>18593</v>
          </cell>
          <cell r="J47">
            <v>938</v>
          </cell>
          <cell r="K47">
            <v>1567.3084626402244</v>
          </cell>
          <cell r="L47">
            <v>2505.3084626402242</v>
          </cell>
          <cell r="N47">
            <v>16087.691537359777</v>
          </cell>
          <cell r="P47">
            <v>938</v>
          </cell>
          <cell r="Q47">
            <v>0</v>
          </cell>
          <cell r="R47">
            <v>0</v>
          </cell>
          <cell r="S47">
            <v>0</v>
          </cell>
          <cell r="T47">
            <v>1567.3084626402244</v>
          </cell>
          <cell r="U47">
            <v>2505.3084626402242</v>
          </cell>
          <cell r="W47">
            <v>2551.3999999999996</v>
          </cell>
          <cell r="AA47">
            <v>38</v>
          </cell>
          <cell r="AB47">
            <v>1</v>
          </cell>
          <cell r="AC47">
            <v>0</v>
          </cell>
          <cell r="AD47">
            <v>0</v>
          </cell>
          <cell r="AE47">
            <v>0</v>
          </cell>
          <cell r="AF47">
            <v>17655</v>
          </cell>
          <cell r="AG47">
            <v>0</v>
          </cell>
          <cell r="AH47">
            <v>0</v>
          </cell>
          <cell r="AI47">
            <v>17655</v>
          </cell>
          <cell r="AJ47">
            <v>0</v>
          </cell>
          <cell r="AK47">
            <v>938</v>
          </cell>
          <cell r="AL47">
            <v>18593</v>
          </cell>
          <cell r="AM47">
            <v>0</v>
          </cell>
          <cell r="AN47">
            <v>0</v>
          </cell>
          <cell r="AO47">
            <v>0</v>
          </cell>
          <cell r="AP47">
            <v>0</v>
          </cell>
          <cell r="AQ47">
            <v>18593</v>
          </cell>
          <cell r="AR47" t="str">
            <v xml:space="preserve"> </v>
          </cell>
          <cell r="AS47">
            <v>38</v>
          </cell>
          <cell r="AT47">
            <v>1</v>
          </cell>
          <cell r="AU47">
            <v>0</v>
          </cell>
          <cell r="AV47">
            <v>0</v>
          </cell>
          <cell r="AW47">
            <v>0</v>
          </cell>
          <cell r="AX47">
            <v>0</v>
          </cell>
          <cell r="AY47">
            <v>0</v>
          </cell>
          <cell r="AZ47" t="str">
            <v xml:space="preserve"> </v>
          </cell>
          <cell r="BA47">
            <v>0</v>
          </cell>
          <cell r="BB47">
            <v>0</v>
          </cell>
          <cell r="BC47">
            <v>0</v>
          </cell>
          <cell r="BD47">
            <v>0</v>
          </cell>
          <cell r="BE47">
            <v>0</v>
          </cell>
          <cell r="BF47" t="str">
            <v xml:space="preserve"> </v>
          </cell>
          <cell r="BG47">
            <v>9</v>
          </cell>
          <cell r="BH47">
            <v>0.13073622302718446</v>
          </cell>
          <cell r="BI47">
            <v>0</v>
          </cell>
          <cell r="CA47">
            <v>38</v>
          </cell>
          <cell r="CB47">
            <v>38</v>
          </cell>
          <cell r="CC47" t="str">
            <v>BOXFORD</v>
          </cell>
          <cell r="CD47">
            <v>17655</v>
          </cell>
          <cell r="CE47">
            <v>17660</v>
          </cell>
          <cell r="CF47">
            <v>0</v>
          </cell>
          <cell r="CG47">
            <v>1613.3999999999999</v>
          </cell>
          <cell r="CH47">
            <v>0</v>
          </cell>
          <cell r="CI47">
            <v>0</v>
          </cell>
          <cell r="CJ47">
            <v>1613.3999999999999</v>
          </cell>
          <cell r="CK47">
            <v>1567.3084626402244</v>
          </cell>
          <cell r="CT47">
            <v>0</v>
          </cell>
          <cell r="CU47">
            <v>1567.3084626402244</v>
          </cell>
          <cell r="CV47">
            <v>0</v>
          </cell>
          <cell r="CW47">
            <v>1567.3084626402244</v>
          </cell>
          <cell r="CX47">
            <v>0</v>
          </cell>
          <cell r="CY47">
            <v>-46.09153735977543</v>
          </cell>
          <cell r="DA47">
            <v>38</v>
          </cell>
          <cell r="DB47" t="str">
            <v>BOXFORD</v>
          </cell>
          <cell r="DC47">
            <v>0</v>
          </cell>
          <cell r="DD47">
            <v>0</v>
          </cell>
          <cell r="DE47">
            <v>0</v>
          </cell>
          <cell r="DF47">
            <v>0</v>
          </cell>
          <cell r="DG47">
            <v>0</v>
          </cell>
          <cell r="DH47">
            <v>0</v>
          </cell>
          <cell r="DI47">
            <v>0</v>
          </cell>
          <cell r="DJ47">
            <v>0</v>
          </cell>
          <cell r="DK47">
            <v>0</v>
          </cell>
          <cell r="DL47">
            <v>0</v>
          </cell>
          <cell r="DN47">
            <v>0</v>
          </cell>
          <cell r="DP47">
            <v>0</v>
          </cell>
          <cell r="DQ47">
            <v>0</v>
          </cell>
          <cell r="DR47">
            <v>0</v>
          </cell>
          <cell r="DS47">
            <v>0</v>
          </cell>
          <cell r="DT47">
            <v>0</v>
          </cell>
          <cell r="DV47">
            <v>0</v>
          </cell>
          <cell r="EC47">
            <v>0</v>
          </cell>
          <cell r="EE47">
            <v>38</v>
          </cell>
        </row>
        <row r="48">
          <cell r="A48">
            <v>39</v>
          </cell>
          <cell r="B48">
            <v>39</v>
          </cell>
          <cell r="C48" t="str">
            <v>BOYLSTON</v>
          </cell>
          <cell r="D48">
            <v>0</v>
          </cell>
          <cell r="E48">
            <v>0</v>
          </cell>
          <cell r="F48">
            <v>0</v>
          </cell>
          <cell r="G48">
            <v>0</v>
          </cell>
          <cell r="H48">
            <v>0</v>
          </cell>
          <cell r="J48">
            <v>0</v>
          </cell>
          <cell r="K48">
            <v>0</v>
          </cell>
          <cell r="L48">
            <v>0</v>
          </cell>
          <cell r="N48">
            <v>0</v>
          </cell>
          <cell r="P48">
            <v>0</v>
          </cell>
          <cell r="Q48">
            <v>0</v>
          </cell>
          <cell r="R48">
            <v>0</v>
          </cell>
          <cell r="S48">
            <v>0</v>
          </cell>
          <cell r="T48">
            <v>0</v>
          </cell>
          <cell r="U48">
            <v>0</v>
          </cell>
          <cell r="W48">
            <v>0</v>
          </cell>
          <cell r="AA48">
            <v>39</v>
          </cell>
          <cell r="AS48">
            <v>39</v>
          </cell>
          <cell r="CA48">
            <v>39</v>
          </cell>
          <cell r="CB48">
            <v>39</v>
          </cell>
          <cell r="CC48" t="str">
            <v>BOYLSTON</v>
          </cell>
          <cell r="CD48">
            <v>0</v>
          </cell>
          <cell r="CE48">
            <v>0</v>
          </cell>
          <cell r="CF48">
            <v>0</v>
          </cell>
          <cell r="CG48">
            <v>0</v>
          </cell>
          <cell r="CH48">
            <v>0</v>
          </cell>
          <cell r="CI48">
            <v>0</v>
          </cell>
          <cell r="CJ48">
            <v>0</v>
          </cell>
          <cell r="CK48">
            <v>0</v>
          </cell>
          <cell r="CT48">
            <v>0</v>
          </cell>
          <cell r="CU48">
            <v>0</v>
          </cell>
          <cell r="CV48">
            <v>0</v>
          </cell>
          <cell r="CW48">
            <v>0</v>
          </cell>
          <cell r="CX48">
            <v>0</v>
          </cell>
          <cell r="CY48">
            <v>0</v>
          </cell>
          <cell r="DA48">
            <v>39</v>
          </cell>
          <cell r="DB48" t="str">
            <v>BOYLSTON</v>
          </cell>
          <cell r="DC48">
            <v>0</v>
          </cell>
          <cell r="DD48">
            <v>0</v>
          </cell>
          <cell r="DE48">
            <v>0</v>
          </cell>
          <cell r="DF48">
            <v>0</v>
          </cell>
          <cell r="DG48">
            <v>0</v>
          </cell>
          <cell r="DH48">
            <v>0</v>
          </cell>
          <cell r="DI48">
            <v>0</v>
          </cell>
          <cell r="DJ48">
            <v>0</v>
          </cell>
          <cell r="DK48">
            <v>0</v>
          </cell>
          <cell r="DL48">
            <v>0</v>
          </cell>
          <cell r="DN48">
            <v>0</v>
          </cell>
          <cell r="DP48">
            <v>0</v>
          </cell>
          <cell r="DQ48">
            <v>0</v>
          </cell>
          <cell r="DR48">
            <v>0</v>
          </cell>
          <cell r="DS48">
            <v>0</v>
          </cell>
          <cell r="DT48">
            <v>0</v>
          </cell>
          <cell r="DV48">
            <v>0</v>
          </cell>
          <cell r="EB48" t="str">
            <v>fy20</v>
          </cell>
          <cell r="EC48">
            <v>0</v>
          </cell>
          <cell r="EE48">
            <v>39</v>
          </cell>
        </row>
        <row r="49">
          <cell r="A49">
            <v>40</v>
          </cell>
          <cell r="B49">
            <v>40</v>
          </cell>
          <cell r="C49" t="str">
            <v>BRAINTREE</v>
          </cell>
          <cell r="D49">
            <v>15</v>
          </cell>
          <cell r="E49">
            <v>245895</v>
          </cell>
          <cell r="F49">
            <v>0</v>
          </cell>
          <cell r="G49">
            <v>14070</v>
          </cell>
          <cell r="H49">
            <v>259965</v>
          </cell>
          <cell r="J49">
            <v>14070</v>
          </cell>
          <cell r="K49">
            <v>45601.433654478285</v>
          </cell>
          <cell r="L49">
            <v>59671.433654478285</v>
          </cell>
          <cell r="N49">
            <v>200293.56634552171</v>
          </cell>
          <cell r="P49">
            <v>14070</v>
          </cell>
          <cell r="Q49">
            <v>0</v>
          </cell>
          <cell r="R49">
            <v>0</v>
          </cell>
          <cell r="S49">
            <v>0</v>
          </cell>
          <cell r="T49">
            <v>45601.433654478285</v>
          </cell>
          <cell r="U49">
            <v>59671.433654478285</v>
          </cell>
          <cell r="W49">
            <v>62867.433654478285</v>
          </cell>
          <cell r="AA49">
            <v>40</v>
          </cell>
          <cell r="AB49">
            <v>15</v>
          </cell>
          <cell r="AC49">
            <v>0</v>
          </cell>
          <cell r="AD49">
            <v>0</v>
          </cell>
          <cell r="AE49">
            <v>0</v>
          </cell>
          <cell r="AF49">
            <v>245895</v>
          </cell>
          <cell r="AG49">
            <v>0</v>
          </cell>
          <cell r="AH49">
            <v>0</v>
          </cell>
          <cell r="AI49">
            <v>245895</v>
          </cell>
          <cell r="AJ49">
            <v>0</v>
          </cell>
          <cell r="AK49">
            <v>14070</v>
          </cell>
          <cell r="AL49">
            <v>259965</v>
          </cell>
          <cell r="AM49">
            <v>0</v>
          </cell>
          <cell r="AN49">
            <v>0</v>
          </cell>
          <cell r="AO49">
            <v>0</v>
          </cell>
          <cell r="AP49">
            <v>0</v>
          </cell>
          <cell r="AQ49">
            <v>259965</v>
          </cell>
          <cell r="AR49" t="str">
            <v xml:space="preserve"> </v>
          </cell>
          <cell r="AS49">
            <v>40</v>
          </cell>
          <cell r="AT49">
            <v>0</v>
          </cell>
          <cell r="AU49">
            <v>0</v>
          </cell>
          <cell r="AV49">
            <v>0</v>
          </cell>
          <cell r="AW49">
            <v>0</v>
          </cell>
          <cell r="AX49">
            <v>0</v>
          </cell>
          <cell r="AY49">
            <v>0</v>
          </cell>
          <cell r="AZ49" t="str">
            <v xml:space="preserve"> </v>
          </cell>
          <cell r="BA49">
            <v>0</v>
          </cell>
          <cell r="BB49">
            <v>0</v>
          </cell>
          <cell r="BC49">
            <v>0</v>
          </cell>
          <cell r="BD49">
            <v>0</v>
          </cell>
          <cell r="BE49">
            <v>0</v>
          </cell>
          <cell r="BF49" t="str">
            <v xml:space="preserve"> </v>
          </cell>
          <cell r="BG49">
            <v>9</v>
          </cell>
          <cell r="BH49">
            <v>0.29881093064881442</v>
          </cell>
          <cell r="BI49">
            <v>0</v>
          </cell>
          <cell r="CA49">
            <v>40</v>
          </cell>
          <cell r="CB49">
            <v>40</v>
          </cell>
          <cell r="CC49" t="str">
            <v>BRAINTREE</v>
          </cell>
          <cell r="CD49">
            <v>245895</v>
          </cell>
          <cell r="CE49">
            <v>200292</v>
          </cell>
          <cell r="CF49">
            <v>45603</v>
          </cell>
          <cell r="CG49">
            <v>0</v>
          </cell>
          <cell r="CH49">
            <v>3196</v>
          </cell>
          <cell r="CI49">
            <v>-1.5663455217163573</v>
          </cell>
          <cell r="CJ49">
            <v>48797.433654478285</v>
          </cell>
          <cell r="CK49">
            <v>45601.433654478285</v>
          </cell>
          <cell r="CT49">
            <v>45601.433654478285</v>
          </cell>
          <cell r="CU49">
            <v>0</v>
          </cell>
          <cell r="CV49">
            <v>0</v>
          </cell>
          <cell r="CW49">
            <v>45601.433654478285</v>
          </cell>
          <cell r="CX49">
            <v>0</v>
          </cell>
          <cell r="CY49">
            <v>-3196</v>
          </cell>
          <cell r="DA49">
            <v>40</v>
          </cell>
          <cell r="DB49" t="str">
            <v>BRAINTREE</v>
          </cell>
          <cell r="DC49">
            <v>0</v>
          </cell>
          <cell r="DD49">
            <v>0</v>
          </cell>
          <cell r="DE49">
            <v>0</v>
          </cell>
          <cell r="DF49">
            <v>0</v>
          </cell>
          <cell r="DG49">
            <v>0</v>
          </cell>
          <cell r="DH49">
            <v>0</v>
          </cell>
          <cell r="DI49">
            <v>0</v>
          </cell>
          <cell r="DJ49">
            <v>0</v>
          </cell>
          <cell r="DK49">
            <v>0</v>
          </cell>
          <cell r="DL49">
            <v>0</v>
          </cell>
          <cell r="DN49">
            <v>0</v>
          </cell>
          <cell r="DP49">
            <v>45603</v>
          </cell>
          <cell r="DQ49">
            <v>45603</v>
          </cell>
          <cell r="DR49">
            <v>0</v>
          </cell>
          <cell r="DS49">
            <v>-1.5663455217163573</v>
          </cell>
          <cell r="DT49">
            <v>-1.5663455217163573</v>
          </cell>
          <cell r="DV49">
            <v>0</v>
          </cell>
          <cell r="EC49">
            <v>0</v>
          </cell>
          <cell r="EE49">
            <v>40</v>
          </cell>
        </row>
        <row r="50">
          <cell r="A50">
            <v>41</v>
          </cell>
          <cell r="B50">
            <v>41</v>
          </cell>
          <cell r="C50" t="str">
            <v>BREWSTER</v>
          </cell>
          <cell r="D50">
            <v>0</v>
          </cell>
          <cell r="E50">
            <v>0</v>
          </cell>
          <cell r="F50">
            <v>0</v>
          </cell>
          <cell r="G50">
            <v>0</v>
          </cell>
          <cell r="H50">
            <v>0</v>
          </cell>
          <cell r="J50">
            <v>0</v>
          </cell>
          <cell r="K50">
            <v>0</v>
          </cell>
          <cell r="L50">
            <v>0</v>
          </cell>
          <cell r="N50">
            <v>0</v>
          </cell>
          <cell r="P50">
            <v>0</v>
          </cell>
          <cell r="Q50">
            <v>0</v>
          </cell>
          <cell r="R50">
            <v>0</v>
          </cell>
          <cell r="S50">
            <v>0</v>
          </cell>
          <cell r="T50">
            <v>0</v>
          </cell>
          <cell r="U50">
            <v>0</v>
          </cell>
          <cell r="W50">
            <v>0</v>
          </cell>
          <cell r="AA50">
            <v>41</v>
          </cell>
          <cell r="AS50">
            <v>41</v>
          </cell>
          <cell r="CA50">
            <v>41</v>
          </cell>
          <cell r="CB50">
            <v>41</v>
          </cell>
          <cell r="CC50" t="str">
            <v>BREWSTER</v>
          </cell>
          <cell r="CD50">
            <v>0</v>
          </cell>
          <cell r="CE50">
            <v>0</v>
          </cell>
          <cell r="CF50">
            <v>0</v>
          </cell>
          <cell r="CG50">
            <v>0</v>
          </cell>
          <cell r="CH50">
            <v>0</v>
          </cell>
          <cell r="CI50">
            <v>0</v>
          </cell>
          <cell r="CJ50">
            <v>0</v>
          </cell>
          <cell r="CK50">
            <v>0</v>
          </cell>
          <cell r="CT50">
            <v>0</v>
          </cell>
          <cell r="CU50">
            <v>0</v>
          </cell>
          <cell r="CV50">
            <v>0</v>
          </cell>
          <cell r="CW50">
            <v>0</v>
          </cell>
          <cell r="CX50">
            <v>0</v>
          </cell>
          <cell r="CY50">
            <v>0</v>
          </cell>
          <cell r="DA50">
            <v>41</v>
          </cell>
          <cell r="DB50" t="str">
            <v>BREWSTER</v>
          </cell>
          <cell r="DC50">
            <v>0</v>
          </cell>
          <cell r="DD50">
            <v>0</v>
          </cell>
          <cell r="DE50">
            <v>0</v>
          </cell>
          <cell r="DF50">
            <v>0</v>
          </cell>
          <cell r="DG50">
            <v>0</v>
          </cell>
          <cell r="DH50">
            <v>0</v>
          </cell>
          <cell r="DI50">
            <v>0</v>
          </cell>
          <cell r="DJ50">
            <v>0</v>
          </cell>
          <cell r="DK50">
            <v>0</v>
          </cell>
          <cell r="DL50">
            <v>0</v>
          </cell>
          <cell r="DN50">
            <v>0</v>
          </cell>
          <cell r="DP50">
            <v>0</v>
          </cell>
          <cell r="DQ50">
            <v>0</v>
          </cell>
          <cell r="DR50">
            <v>0</v>
          </cell>
          <cell r="DS50">
            <v>0</v>
          </cell>
          <cell r="DT50">
            <v>0</v>
          </cell>
          <cell r="DV50">
            <v>0</v>
          </cell>
          <cell r="EC50">
            <v>0</v>
          </cell>
          <cell r="EE50">
            <v>41</v>
          </cell>
        </row>
        <row r="51">
          <cell r="A51">
            <v>42</v>
          </cell>
          <cell r="B51">
            <v>42</v>
          </cell>
          <cell r="C51" t="str">
            <v>BRIDGEWATER</v>
          </cell>
          <cell r="D51">
            <v>0</v>
          </cell>
          <cell r="E51">
            <v>0</v>
          </cell>
          <cell r="F51">
            <v>0</v>
          </cell>
          <cell r="G51">
            <v>0</v>
          </cell>
          <cell r="H51">
            <v>0</v>
          </cell>
          <cell r="J51">
            <v>0</v>
          </cell>
          <cell r="K51">
            <v>0</v>
          </cell>
          <cell r="L51">
            <v>0</v>
          </cell>
          <cell r="N51">
            <v>0</v>
          </cell>
          <cell r="P51">
            <v>0</v>
          </cell>
          <cell r="Q51">
            <v>0</v>
          </cell>
          <cell r="R51">
            <v>0</v>
          </cell>
          <cell r="S51">
            <v>0</v>
          </cell>
          <cell r="T51">
            <v>0</v>
          </cell>
          <cell r="U51">
            <v>0</v>
          </cell>
          <cell r="W51">
            <v>0</v>
          </cell>
          <cell r="AA51">
            <v>42</v>
          </cell>
          <cell r="AS51">
            <v>42</v>
          </cell>
          <cell r="CA51">
            <v>42</v>
          </cell>
          <cell r="CB51">
            <v>42</v>
          </cell>
          <cell r="CC51" t="str">
            <v>BRIDGEWATER</v>
          </cell>
          <cell r="CD51">
            <v>0</v>
          </cell>
          <cell r="CE51">
            <v>0</v>
          </cell>
          <cell r="CF51">
            <v>0</v>
          </cell>
          <cell r="CG51">
            <v>0</v>
          </cell>
          <cell r="CH51">
            <v>0</v>
          </cell>
          <cell r="CI51">
            <v>0</v>
          </cell>
          <cell r="CJ51">
            <v>0</v>
          </cell>
          <cell r="CK51">
            <v>0</v>
          </cell>
          <cell r="CT51">
            <v>0</v>
          </cell>
          <cell r="CU51">
            <v>0</v>
          </cell>
          <cell r="CV51">
            <v>0</v>
          </cell>
          <cell r="CW51">
            <v>0</v>
          </cell>
          <cell r="CX51">
            <v>0</v>
          </cell>
          <cell r="CY51">
            <v>0</v>
          </cell>
          <cell r="DA51">
            <v>42</v>
          </cell>
          <cell r="DB51" t="str">
            <v>BRIDGEWATER</v>
          </cell>
          <cell r="DC51">
            <v>0</v>
          </cell>
          <cell r="DD51">
            <v>0</v>
          </cell>
          <cell r="DE51">
            <v>0</v>
          </cell>
          <cell r="DF51">
            <v>0</v>
          </cell>
          <cell r="DG51">
            <v>0</v>
          </cell>
          <cell r="DH51">
            <v>0</v>
          </cell>
          <cell r="DI51">
            <v>0</v>
          </cell>
          <cell r="DJ51">
            <v>0</v>
          </cell>
          <cell r="DK51">
            <v>0</v>
          </cell>
          <cell r="DL51">
            <v>0</v>
          </cell>
          <cell r="DN51">
            <v>0</v>
          </cell>
          <cell r="DP51">
            <v>0</v>
          </cell>
          <cell r="DQ51">
            <v>0</v>
          </cell>
          <cell r="DR51">
            <v>0</v>
          </cell>
          <cell r="DS51">
            <v>0</v>
          </cell>
          <cell r="DT51">
            <v>0</v>
          </cell>
          <cell r="DV51">
            <v>0</v>
          </cell>
          <cell r="EC51">
            <v>0</v>
          </cell>
          <cell r="EE51">
            <v>42</v>
          </cell>
        </row>
        <row r="52">
          <cell r="A52">
            <v>43</v>
          </cell>
          <cell r="B52">
            <v>43</v>
          </cell>
          <cell r="C52" t="str">
            <v>BRIMFIELD</v>
          </cell>
          <cell r="D52">
            <v>3</v>
          </cell>
          <cell r="E52">
            <v>41079</v>
          </cell>
          <cell r="F52">
            <v>0</v>
          </cell>
          <cell r="G52">
            <v>2814</v>
          </cell>
          <cell r="H52">
            <v>43893</v>
          </cell>
          <cell r="J52">
            <v>2814</v>
          </cell>
          <cell r="K52">
            <v>-6.3765357678184955</v>
          </cell>
          <cell r="L52">
            <v>2807.6234642321815</v>
          </cell>
          <cell r="N52">
            <v>41085.37653576782</v>
          </cell>
          <cell r="P52">
            <v>2814</v>
          </cell>
          <cell r="Q52">
            <v>0</v>
          </cell>
          <cell r="R52">
            <v>0</v>
          </cell>
          <cell r="S52">
            <v>0</v>
          </cell>
          <cell r="T52">
            <v>-6.3765357678184955</v>
          </cell>
          <cell r="U52">
            <v>2807.6234642321815</v>
          </cell>
          <cell r="W52">
            <v>15818.423464232183</v>
          </cell>
          <cell r="AA52">
            <v>43</v>
          </cell>
          <cell r="AB52">
            <v>3</v>
          </cell>
          <cell r="AC52">
            <v>0</v>
          </cell>
          <cell r="AD52">
            <v>0</v>
          </cell>
          <cell r="AE52">
            <v>0</v>
          </cell>
          <cell r="AF52">
            <v>41079</v>
          </cell>
          <cell r="AG52">
            <v>0</v>
          </cell>
          <cell r="AH52">
            <v>0</v>
          </cell>
          <cell r="AI52">
            <v>41079</v>
          </cell>
          <cell r="AJ52">
            <v>0</v>
          </cell>
          <cell r="AK52">
            <v>2814</v>
          </cell>
          <cell r="AL52">
            <v>43893</v>
          </cell>
          <cell r="AM52">
            <v>0</v>
          </cell>
          <cell r="AN52">
            <v>0</v>
          </cell>
          <cell r="AO52">
            <v>0</v>
          </cell>
          <cell r="AP52">
            <v>0</v>
          </cell>
          <cell r="AQ52">
            <v>43893</v>
          </cell>
          <cell r="AR52" t="str">
            <v xml:space="preserve"> </v>
          </cell>
          <cell r="AS52">
            <v>43</v>
          </cell>
          <cell r="AT52">
            <v>0</v>
          </cell>
          <cell r="AU52">
            <v>0</v>
          </cell>
          <cell r="AV52">
            <v>0</v>
          </cell>
          <cell r="AW52">
            <v>0</v>
          </cell>
          <cell r="AX52">
            <v>0</v>
          </cell>
          <cell r="AY52">
            <v>0</v>
          </cell>
          <cell r="AZ52" t="str">
            <v xml:space="preserve"> </v>
          </cell>
          <cell r="BA52">
            <v>0</v>
          </cell>
          <cell r="BB52">
            <v>0</v>
          </cell>
          <cell r="BC52">
            <v>0</v>
          </cell>
          <cell r="BD52">
            <v>0</v>
          </cell>
          <cell r="BE52">
            <v>0</v>
          </cell>
          <cell r="BF52" t="str">
            <v xml:space="preserve"> </v>
          </cell>
          <cell r="BG52">
            <v>9</v>
          </cell>
          <cell r="BH52">
            <v>0.93564767954551942</v>
          </cell>
          <cell r="BI52">
            <v>0</v>
          </cell>
          <cell r="CA52">
            <v>43</v>
          </cell>
          <cell r="CB52">
            <v>43</v>
          </cell>
          <cell r="CC52" t="str">
            <v>BRIMFIELD</v>
          </cell>
          <cell r="CD52">
            <v>41079</v>
          </cell>
          <cell r="CE52">
            <v>41511</v>
          </cell>
          <cell r="CF52">
            <v>0</v>
          </cell>
          <cell r="CG52">
            <v>0</v>
          </cell>
          <cell r="CH52">
            <v>13010.800000000001</v>
          </cell>
          <cell r="CI52">
            <v>-6.3765357678184955</v>
          </cell>
          <cell r="CJ52">
            <v>13004.423464232183</v>
          </cell>
          <cell r="CK52">
            <v>-6.3765357678184955</v>
          </cell>
          <cell r="CT52">
            <v>-6.3765357678184955</v>
          </cell>
          <cell r="CU52">
            <v>0</v>
          </cell>
          <cell r="CV52">
            <v>0</v>
          </cell>
          <cell r="CW52">
            <v>-6.3765357678184955</v>
          </cell>
          <cell r="CX52">
            <v>0</v>
          </cell>
          <cell r="CY52">
            <v>-13010.800000000001</v>
          </cell>
          <cell r="DA52">
            <v>43</v>
          </cell>
          <cell r="DB52" t="str">
            <v>BRIMFIELD</v>
          </cell>
          <cell r="DC52">
            <v>0</v>
          </cell>
          <cell r="DD52">
            <v>0</v>
          </cell>
          <cell r="DE52">
            <v>0</v>
          </cell>
          <cell r="DF52">
            <v>0</v>
          </cell>
          <cell r="DG52">
            <v>0</v>
          </cell>
          <cell r="DH52">
            <v>0</v>
          </cell>
          <cell r="DI52">
            <v>0</v>
          </cell>
          <cell r="DJ52">
            <v>0</v>
          </cell>
          <cell r="DK52">
            <v>0</v>
          </cell>
          <cell r="DL52">
            <v>0</v>
          </cell>
          <cell r="DN52">
            <v>0</v>
          </cell>
          <cell r="DP52">
            <v>0</v>
          </cell>
          <cell r="DQ52">
            <v>0</v>
          </cell>
          <cell r="DR52">
            <v>0</v>
          </cell>
          <cell r="DS52">
            <v>-6.3765357678184955</v>
          </cell>
          <cell r="DT52">
            <v>-6.3765357678184955</v>
          </cell>
          <cell r="DV52">
            <v>0</v>
          </cell>
          <cell r="EC52">
            <v>0</v>
          </cell>
          <cell r="EE52">
            <v>43</v>
          </cell>
        </row>
        <row r="53">
          <cell r="A53">
            <v>44</v>
          </cell>
          <cell r="B53">
            <v>44</v>
          </cell>
          <cell r="C53" t="str">
            <v>BROCKTON</v>
          </cell>
          <cell r="D53">
            <v>1497</v>
          </cell>
          <cell r="E53">
            <v>22027157</v>
          </cell>
          <cell r="F53">
            <v>0</v>
          </cell>
          <cell r="G53">
            <v>1397445</v>
          </cell>
          <cell r="H53">
            <v>23424602</v>
          </cell>
          <cell r="J53">
            <v>1397445</v>
          </cell>
          <cell r="K53">
            <v>6115589.838648851</v>
          </cell>
          <cell r="L53">
            <v>7513034.838648851</v>
          </cell>
          <cell r="N53">
            <v>15911567.161351148</v>
          </cell>
          <cell r="P53">
            <v>1397445</v>
          </cell>
          <cell r="Q53">
            <v>0</v>
          </cell>
          <cell r="R53">
            <v>0</v>
          </cell>
          <cell r="S53">
            <v>0</v>
          </cell>
          <cell r="T53">
            <v>6115589.838648851</v>
          </cell>
          <cell r="U53">
            <v>7513034.838648851</v>
          </cell>
          <cell r="W53">
            <v>8540556.0170874223</v>
          </cell>
          <cell r="AA53">
            <v>44</v>
          </cell>
          <cell r="AB53">
            <v>1497</v>
          </cell>
          <cell r="AC53">
            <v>7.4068729404910894</v>
          </cell>
          <cell r="AD53">
            <v>0</v>
          </cell>
          <cell r="AE53">
            <v>0</v>
          </cell>
          <cell r="AF53">
            <v>22027157</v>
          </cell>
          <cell r="AG53">
            <v>0</v>
          </cell>
          <cell r="AH53">
            <v>0</v>
          </cell>
          <cell r="AI53">
            <v>22027157</v>
          </cell>
          <cell r="AJ53">
            <v>0</v>
          </cell>
          <cell r="AK53">
            <v>1397445</v>
          </cell>
          <cell r="AL53">
            <v>23424602</v>
          </cell>
          <cell r="AM53">
            <v>0</v>
          </cell>
          <cell r="AN53">
            <v>0</v>
          </cell>
          <cell r="AO53">
            <v>0</v>
          </cell>
          <cell r="AP53">
            <v>0</v>
          </cell>
          <cell r="AQ53">
            <v>23424602</v>
          </cell>
          <cell r="AR53" t="str">
            <v xml:space="preserve"> </v>
          </cell>
          <cell r="AS53">
            <v>44</v>
          </cell>
          <cell r="AT53">
            <v>159</v>
          </cell>
          <cell r="AU53">
            <v>0</v>
          </cell>
          <cell r="AV53">
            <v>0</v>
          </cell>
          <cell r="AW53">
            <v>0</v>
          </cell>
          <cell r="AX53">
            <v>0</v>
          </cell>
          <cell r="AY53">
            <v>0</v>
          </cell>
          <cell r="AZ53" t="str">
            <v xml:space="preserve"> </v>
          </cell>
          <cell r="BA53">
            <v>0</v>
          </cell>
          <cell r="BB53">
            <v>0</v>
          </cell>
          <cell r="BC53">
            <v>0</v>
          </cell>
          <cell r="BD53">
            <v>0</v>
          </cell>
          <cell r="BE53">
            <v>0</v>
          </cell>
          <cell r="BF53" t="str">
            <v xml:space="preserve"> </v>
          </cell>
          <cell r="BG53">
            <v>18</v>
          </cell>
          <cell r="BH53">
            <v>8.098570909574514</v>
          </cell>
          <cell r="BI53">
            <v>0</v>
          </cell>
          <cell r="CA53">
            <v>44</v>
          </cell>
          <cell r="CB53">
            <v>44</v>
          </cell>
          <cell r="CC53" t="str">
            <v>BROCKTON</v>
          </cell>
          <cell r="CD53">
            <v>22027157</v>
          </cell>
          <cell r="CE53">
            <v>17465311</v>
          </cell>
          <cell r="CF53">
            <v>4561846</v>
          </cell>
          <cell r="CG53">
            <v>1599931.8</v>
          </cell>
          <cell r="CH53">
            <v>981814.4</v>
          </cell>
          <cell r="CI53">
            <v>-481.1829125774093</v>
          </cell>
          <cell r="CJ53">
            <v>7143111.0170874223</v>
          </cell>
          <cell r="CK53">
            <v>6115589.838648851</v>
          </cell>
          <cell r="CT53">
            <v>4561364.8170874231</v>
          </cell>
          <cell r="CU53">
            <v>1554225.0215614277</v>
          </cell>
          <cell r="CV53">
            <v>0</v>
          </cell>
          <cell r="CW53">
            <v>6115589.838648851</v>
          </cell>
          <cell r="CX53">
            <v>0</v>
          </cell>
          <cell r="CY53">
            <v>-1027521.1784385713</v>
          </cell>
          <cell r="DA53">
            <v>44</v>
          </cell>
          <cell r="DB53" t="str">
            <v>BROCKTON</v>
          </cell>
          <cell r="DC53">
            <v>0</v>
          </cell>
          <cell r="DD53">
            <v>0</v>
          </cell>
          <cell r="DE53">
            <v>0</v>
          </cell>
          <cell r="DF53">
            <v>0</v>
          </cell>
          <cell r="DG53">
            <v>0</v>
          </cell>
          <cell r="DH53">
            <v>0</v>
          </cell>
          <cell r="DI53">
            <v>0</v>
          </cell>
          <cell r="DJ53">
            <v>0</v>
          </cell>
          <cell r="DK53">
            <v>0</v>
          </cell>
          <cell r="DL53">
            <v>0</v>
          </cell>
          <cell r="DN53">
            <v>0</v>
          </cell>
          <cell r="DP53">
            <v>4561846</v>
          </cell>
          <cell r="DQ53">
            <v>4561846</v>
          </cell>
          <cell r="DR53">
            <v>0</v>
          </cell>
          <cell r="DS53">
            <v>-481.1829125774093</v>
          </cell>
          <cell r="DT53">
            <v>-481.1829125774093</v>
          </cell>
          <cell r="DV53">
            <v>0</v>
          </cell>
          <cell r="EC53">
            <v>0</v>
          </cell>
          <cell r="EE53">
            <v>44</v>
          </cell>
        </row>
        <row r="54">
          <cell r="A54">
            <v>45</v>
          </cell>
          <cell r="B54">
            <v>45</v>
          </cell>
          <cell r="C54" t="str">
            <v>BROOKFIELD</v>
          </cell>
          <cell r="D54">
            <v>8</v>
          </cell>
          <cell r="E54">
            <v>117064</v>
          </cell>
          <cell r="F54">
            <v>0</v>
          </cell>
          <cell r="G54">
            <v>7504</v>
          </cell>
          <cell r="H54">
            <v>124568</v>
          </cell>
          <cell r="J54">
            <v>7504</v>
          </cell>
          <cell r="K54">
            <v>46733.742323981525</v>
          </cell>
          <cell r="L54">
            <v>54237.742323981525</v>
          </cell>
          <cell r="N54">
            <v>70330.257676018475</v>
          </cell>
          <cell r="P54">
            <v>7504</v>
          </cell>
          <cell r="Q54">
            <v>0</v>
          </cell>
          <cell r="R54">
            <v>0</v>
          </cell>
          <cell r="S54">
            <v>0</v>
          </cell>
          <cell r="T54">
            <v>46733.742323981525</v>
          </cell>
          <cell r="U54">
            <v>54237.742323981525</v>
          </cell>
          <cell r="W54">
            <v>75169.884034842107</v>
          </cell>
          <cell r="AA54">
            <v>45</v>
          </cell>
          <cell r="AB54">
            <v>8</v>
          </cell>
          <cell r="AC54">
            <v>0</v>
          </cell>
          <cell r="AD54">
            <v>0</v>
          </cell>
          <cell r="AE54">
            <v>0</v>
          </cell>
          <cell r="AF54">
            <v>117064</v>
          </cell>
          <cell r="AG54">
            <v>0</v>
          </cell>
          <cell r="AH54">
            <v>0</v>
          </cell>
          <cell r="AI54">
            <v>117064</v>
          </cell>
          <cell r="AJ54">
            <v>0</v>
          </cell>
          <cell r="AK54">
            <v>7504</v>
          </cell>
          <cell r="AL54">
            <v>124568</v>
          </cell>
          <cell r="AM54">
            <v>0</v>
          </cell>
          <cell r="AN54">
            <v>0</v>
          </cell>
          <cell r="AO54">
            <v>0</v>
          </cell>
          <cell r="AP54">
            <v>0</v>
          </cell>
          <cell r="AQ54">
            <v>124568</v>
          </cell>
          <cell r="AR54" t="str">
            <v xml:space="preserve"> </v>
          </cell>
          <cell r="AS54">
            <v>45</v>
          </cell>
          <cell r="AT54">
            <v>1</v>
          </cell>
          <cell r="AU54">
            <v>0</v>
          </cell>
          <cell r="AV54">
            <v>0</v>
          </cell>
          <cell r="AW54">
            <v>0</v>
          </cell>
          <cell r="AX54">
            <v>0</v>
          </cell>
          <cell r="AY54">
            <v>0</v>
          </cell>
          <cell r="AZ54" t="str">
            <v xml:space="preserve"> </v>
          </cell>
          <cell r="BA54">
            <v>0</v>
          </cell>
          <cell r="BB54">
            <v>0</v>
          </cell>
          <cell r="BC54">
            <v>0</v>
          </cell>
          <cell r="BD54">
            <v>0</v>
          </cell>
          <cell r="BE54">
            <v>0</v>
          </cell>
          <cell r="BF54" t="str">
            <v xml:space="preserve"> </v>
          </cell>
          <cell r="BG54">
            <v>9</v>
          </cell>
          <cell r="BH54">
            <v>3.1539494972833078</v>
          </cell>
          <cell r="BI54">
            <v>0</v>
          </cell>
          <cell r="CA54">
            <v>45</v>
          </cell>
          <cell r="CB54">
            <v>45</v>
          </cell>
          <cell r="CC54" t="str">
            <v>BROOKFIELD</v>
          </cell>
          <cell r="CD54">
            <v>117064</v>
          </cell>
          <cell r="CE54">
            <v>80227</v>
          </cell>
          <cell r="CF54">
            <v>36837</v>
          </cell>
          <cell r="CG54">
            <v>10198.199999999999</v>
          </cell>
          <cell r="CH54">
            <v>20640.800000000003</v>
          </cell>
          <cell r="CI54">
            <v>-10.115965157896426</v>
          </cell>
          <cell r="CJ54">
            <v>67665.884034842107</v>
          </cell>
          <cell r="CK54">
            <v>46733.742323981525</v>
          </cell>
          <cell r="CT54">
            <v>36826.884034842107</v>
          </cell>
          <cell r="CU54">
            <v>9906.858289139418</v>
          </cell>
          <cell r="CV54">
            <v>0</v>
          </cell>
          <cell r="CW54">
            <v>46733.742323981525</v>
          </cell>
          <cell r="CX54">
            <v>0</v>
          </cell>
          <cell r="CY54">
            <v>-20932.141710860582</v>
          </cell>
          <cell r="DA54">
            <v>45</v>
          </cell>
          <cell r="DB54" t="str">
            <v>BROOKFIELD</v>
          </cell>
          <cell r="DC54">
            <v>0</v>
          </cell>
          <cell r="DD54">
            <v>0</v>
          </cell>
          <cell r="DE54">
            <v>0</v>
          </cell>
          <cell r="DF54">
            <v>0</v>
          </cell>
          <cell r="DG54">
            <v>0</v>
          </cell>
          <cell r="DH54">
            <v>0</v>
          </cell>
          <cell r="DI54">
            <v>0</v>
          </cell>
          <cell r="DJ54">
            <v>0</v>
          </cell>
          <cell r="DK54">
            <v>0</v>
          </cell>
          <cell r="DL54">
            <v>0</v>
          </cell>
          <cell r="DN54">
            <v>0</v>
          </cell>
          <cell r="DP54">
            <v>36837</v>
          </cell>
          <cell r="DQ54">
            <v>36837</v>
          </cell>
          <cell r="DR54">
            <v>0</v>
          </cell>
          <cell r="DS54">
            <v>-10.115965157896426</v>
          </cell>
          <cell r="DT54">
            <v>-10.115965157896426</v>
          </cell>
          <cell r="DV54">
            <v>0</v>
          </cell>
          <cell r="EC54">
            <v>0</v>
          </cell>
          <cell r="EE54">
            <v>45</v>
          </cell>
        </row>
        <row r="55">
          <cell r="A55">
            <v>46</v>
          </cell>
          <cell r="B55">
            <v>46</v>
          </cell>
          <cell r="C55" t="str">
            <v>BROOKLINE</v>
          </cell>
          <cell r="D55">
            <v>1</v>
          </cell>
          <cell r="E55">
            <v>20107</v>
          </cell>
          <cell r="F55">
            <v>0</v>
          </cell>
          <cell r="G55">
            <v>938</v>
          </cell>
          <cell r="H55">
            <v>21045</v>
          </cell>
          <cell r="J55">
            <v>938</v>
          </cell>
          <cell r="K55">
            <v>18668.398196319729</v>
          </cell>
          <cell r="L55">
            <v>19606.398196319729</v>
          </cell>
          <cell r="N55">
            <v>1438.6018036802707</v>
          </cell>
          <cell r="P55">
            <v>938</v>
          </cell>
          <cell r="Q55">
            <v>0</v>
          </cell>
          <cell r="R55">
            <v>0</v>
          </cell>
          <cell r="S55">
            <v>0</v>
          </cell>
          <cell r="T55">
            <v>18668.398196319729</v>
          </cell>
          <cell r="U55">
            <v>19606.398196319729</v>
          </cell>
          <cell r="W55">
            <v>20155.399999999998</v>
          </cell>
          <cell r="AA55">
            <v>46</v>
          </cell>
          <cell r="AB55">
            <v>1</v>
          </cell>
          <cell r="AC55">
            <v>0</v>
          </cell>
          <cell r="AD55">
            <v>0</v>
          </cell>
          <cell r="AE55">
            <v>0</v>
          </cell>
          <cell r="AF55">
            <v>20107</v>
          </cell>
          <cell r="AG55">
            <v>0</v>
          </cell>
          <cell r="AH55">
            <v>0</v>
          </cell>
          <cell r="AI55">
            <v>20107</v>
          </cell>
          <cell r="AJ55">
            <v>0</v>
          </cell>
          <cell r="AK55">
            <v>938</v>
          </cell>
          <cell r="AL55">
            <v>21045</v>
          </cell>
          <cell r="AM55">
            <v>0</v>
          </cell>
          <cell r="AN55">
            <v>0</v>
          </cell>
          <cell r="AO55">
            <v>0</v>
          </cell>
          <cell r="AP55">
            <v>0</v>
          </cell>
          <cell r="AQ55">
            <v>21045</v>
          </cell>
          <cell r="AR55" t="str">
            <v xml:space="preserve"> </v>
          </cell>
          <cell r="AS55">
            <v>46</v>
          </cell>
          <cell r="AT55">
            <v>0</v>
          </cell>
          <cell r="AU55">
            <v>0</v>
          </cell>
          <cell r="AV55">
            <v>0</v>
          </cell>
          <cell r="AW55">
            <v>0</v>
          </cell>
          <cell r="AX55">
            <v>0</v>
          </cell>
          <cell r="AY55">
            <v>0</v>
          </cell>
          <cell r="AZ55" t="str">
            <v xml:space="preserve"> </v>
          </cell>
          <cell r="BA55">
            <v>0</v>
          </cell>
          <cell r="BB55">
            <v>0</v>
          </cell>
          <cell r="BC55">
            <v>0</v>
          </cell>
          <cell r="BD55">
            <v>0</v>
          </cell>
          <cell r="BE55">
            <v>0</v>
          </cell>
          <cell r="BF55" t="str">
            <v xml:space="preserve"> </v>
          </cell>
          <cell r="BG55">
            <v>9</v>
          </cell>
          <cell r="BH55">
            <v>1.2467938406326854E-2</v>
          </cell>
          <cell r="BI55">
            <v>0</v>
          </cell>
          <cell r="CA55">
            <v>46</v>
          </cell>
          <cell r="CB55">
            <v>46</v>
          </cell>
          <cell r="CC55" t="str">
            <v>BROOKLINE</v>
          </cell>
          <cell r="CD55">
            <v>20107</v>
          </cell>
          <cell r="CE55">
            <v>77822</v>
          </cell>
          <cell r="CF55">
            <v>0</v>
          </cell>
          <cell r="CG55">
            <v>19217.399999999998</v>
          </cell>
          <cell r="CH55">
            <v>0</v>
          </cell>
          <cell r="CI55">
            <v>0</v>
          </cell>
          <cell r="CJ55">
            <v>19217.399999999998</v>
          </cell>
          <cell r="CK55">
            <v>18668.398196319729</v>
          </cell>
          <cell r="CT55">
            <v>0</v>
          </cell>
          <cell r="CU55">
            <v>18668.398196319729</v>
          </cell>
          <cell r="CV55">
            <v>0</v>
          </cell>
          <cell r="CW55">
            <v>18668.398196319729</v>
          </cell>
          <cell r="CX55">
            <v>0</v>
          </cell>
          <cell r="CY55">
            <v>-549.00180368026849</v>
          </cell>
          <cell r="DA55">
            <v>46</v>
          </cell>
          <cell r="DB55" t="str">
            <v>BROOKLINE</v>
          </cell>
          <cell r="DC55">
            <v>0</v>
          </cell>
          <cell r="DD55">
            <v>0</v>
          </cell>
          <cell r="DE55">
            <v>0</v>
          </cell>
          <cell r="DF55">
            <v>0</v>
          </cell>
          <cell r="DG55">
            <v>0</v>
          </cell>
          <cell r="DH55">
            <v>0</v>
          </cell>
          <cell r="DI55">
            <v>0</v>
          </cell>
          <cell r="DJ55">
            <v>0</v>
          </cell>
          <cell r="DK55">
            <v>0</v>
          </cell>
          <cell r="DL55">
            <v>0</v>
          </cell>
          <cell r="DN55">
            <v>0</v>
          </cell>
          <cell r="DP55">
            <v>0</v>
          </cell>
          <cell r="DQ55">
            <v>0</v>
          </cell>
          <cell r="DR55">
            <v>0</v>
          </cell>
          <cell r="DS55">
            <v>0</v>
          </cell>
          <cell r="DT55">
            <v>0</v>
          </cell>
          <cell r="DV55">
            <v>0</v>
          </cell>
          <cell r="EC55">
            <v>0</v>
          </cell>
          <cell r="EE55">
            <v>46</v>
          </cell>
        </row>
        <row r="56">
          <cell r="A56">
            <v>47</v>
          </cell>
          <cell r="B56">
            <v>47</v>
          </cell>
          <cell r="C56" t="str">
            <v>BUCKLAND</v>
          </cell>
          <cell r="D56">
            <v>0</v>
          </cell>
          <cell r="E56">
            <v>0</v>
          </cell>
          <cell r="F56">
            <v>0</v>
          </cell>
          <cell r="G56">
            <v>0</v>
          </cell>
          <cell r="H56">
            <v>0</v>
          </cell>
          <cell r="J56">
            <v>0</v>
          </cell>
          <cell r="K56">
            <v>0</v>
          </cell>
          <cell r="L56">
            <v>0</v>
          </cell>
          <cell r="N56">
            <v>0</v>
          </cell>
          <cell r="P56">
            <v>0</v>
          </cell>
          <cell r="Q56">
            <v>0</v>
          </cell>
          <cell r="R56">
            <v>0</v>
          </cell>
          <cell r="S56">
            <v>0</v>
          </cell>
          <cell r="T56">
            <v>0</v>
          </cell>
          <cell r="U56">
            <v>0</v>
          </cell>
          <cell r="W56">
            <v>0</v>
          </cell>
          <cell r="AA56">
            <v>47</v>
          </cell>
          <cell r="AS56">
            <v>47</v>
          </cell>
          <cell r="CA56">
            <v>47</v>
          </cell>
          <cell r="CB56">
            <v>47</v>
          </cell>
          <cell r="CC56" t="str">
            <v>BUCKLAND</v>
          </cell>
          <cell r="CD56">
            <v>0</v>
          </cell>
          <cell r="CE56">
            <v>0</v>
          </cell>
          <cell r="CF56">
            <v>0</v>
          </cell>
          <cell r="CG56">
            <v>0</v>
          </cell>
          <cell r="CH56">
            <v>0</v>
          </cell>
          <cell r="CI56">
            <v>0</v>
          </cell>
          <cell r="CJ56">
            <v>0</v>
          </cell>
          <cell r="CK56">
            <v>0</v>
          </cell>
          <cell r="CT56">
            <v>0</v>
          </cell>
          <cell r="CU56">
            <v>0</v>
          </cell>
          <cell r="CV56">
            <v>0</v>
          </cell>
          <cell r="CW56">
            <v>0</v>
          </cell>
          <cell r="CX56">
            <v>0</v>
          </cell>
          <cell r="CY56">
            <v>0</v>
          </cell>
          <cell r="DA56">
            <v>47</v>
          </cell>
          <cell r="DB56" t="str">
            <v>BUCKLAND</v>
          </cell>
          <cell r="DC56">
            <v>0</v>
          </cell>
          <cell r="DD56">
            <v>0</v>
          </cell>
          <cell r="DE56">
            <v>0</v>
          </cell>
          <cell r="DF56">
            <v>0</v>
          </cell>
          <cell r="DG56">
            <v>0</v>
          </cell>
          <cell r="DH56">
            <v>0</v>
          </cell>
          <cell r="DI56">
            <v>0</v>
          </cell>
          <cell r="DJ56">
            <v>0</v>
          </cell>
          <cell r="DK56">
            <v>0</v>
          </cell>
          <cell r="DL56">
            <v>0</v>
          </cell>
          <cell r="DN56">
            <v>0</v>
          </cell>
          <cell r="DP56">
            <v>0</v>
          </cell>
          <cell r="DQ56">
            <v>0</v>
          </cell>
          <cell r="DR56">
            <v>0</v>
          </cell>
          <cell r="DS56">
            <v>0</v>
          </cell>
          <cell r="DT56">
            <v>0</v>
          </cell>
          <cell r="DV56">
            <v>0</v>
          </cell>
          <cell r="EC56">
            <v>0</v>
          </cell>
          <cell r="EE56">
            <v>47</v>
          </cell>
        </row>
        <row r="57">
          <cell r="A57">
            <v>48</v>
          </cell>
          <cell r="B57">
            <v>48</v>
          </cell>
          <cell r="C57" t="str">
            <v>BURLINGTON</v>
          </cell>
          <cell r="D57">
            <v>6</v>
          </cell>
          <cell r="E57">
            <v>135250</v>
          </cell>
          <cell r="F57">
            <v>0</v>
          </cell>
          <cell r="G57">
            <v>5628</v>
          </cell>
          <cell r="H57">
            <v>140878</v>
          </cell>
          <cell r="J57">
            <v>5628</v>
          </cell>
          <cell r="K57">
            <v>7453.1557367493415</v>
          </cell>
          <cell r="L57">
            <v>13081.155736749341</v>
          </cell>
          <cell r="N57">
            <v>127796.84426325066</v>
          </cell>
          <cell r="P57">
            <v>5628</v>
          </cell>
          <cell r="Q57">
            <v>0</v>
          </cell>
          <cell r="R57">
            <v>0</v>
          </cell>
          <cell r="S57">
            <v>0</v>
          </cell>
          <cell r="T57">
            <v>7453.1557367493415</v>
          </cell>
          <cell r="U57">
            <v>13081.155736749341</v>
          </cell>
          <cell r="W57">
            <v>41568.346173757935</v>
          </cell>
          <cell r="AA57">
            <v>48</v>
          </cell>
          <cell r="AB57">
            <v>6</v>
          </cell>
          <cell r="AC57">
            <v>0</v>
          </cell>
          <cell r="AD57">
            <v>0</v>
          </cell>
          <cell r="AE57">
            <v>0</v>
          </cell>
          <cell r="AF57">
            <v>135250</v>
          </cell>
          <cell r="AG57">
            <v>0</v>
          </cell>
          <cell r="AH57">
            <v>0</v>
          </cell>
          <cell r="AI57">
            <v>135250</v>
          </cell>
          <cell r="AJ57">
            <v>0</v>
          </cell>
          <cell r="AK57">
            <v>5628</v>
          </cell>
          <cell r="AL57">
            <v>140878</v>
          </cell>
          <cell r="AM57">
            <v>0</v>
          </cell>
          <cell r="AN57">
            <v>0</v>
          </cell>
          <cell r="AO57">
            <v>0</v>
          </cell>
          <cell r="AP57">
            <v>0</v>
          </cell>
          <cell r="AQ57">
            <v>140878</v>
          </cell>
          <cell r="AR57" t="str">
            <v xml:space="preserve"> </v>
          </cell>
          <cell r="AS57">
            <v>48</v>
          </cell>
          <cell r="AT57">
            <v>1</v>
          </cell>
          <cell r="AU57">
            <v>0</v>
          </cell>
          <cell r="AV57">
            <v>0</v>
          </cell>
          <cell r="AW57">
            <v>0</v>
          </cell>
          <cell r="AX57">
            <v>0</v>
          </cell>
          <cell r="AY57">
            <v>0</v>
          </cell>
          <cell r="AZ57" t="str">
            <v xml:space="preserve"> </v>
          </cell>
          <cell r="BA57">
            <v>0</v>
          </cell>
          <cell r="BB57">
            <v>0</v>
          </cell>
          <cell r="BC57">
            <v>0</v>
          </cell>
          <cell r="BD57">
            <v>0</v>
          </cell>
          <cell r="BE57">
            <v>0</v>
          </cell>
          <cell r="BF57" t="str">
            <v xml:space="preserve"> </v>
          </cell>
          <cell r="BG57">
            <v>9</v>
          </cell>
          <cell r="BH57">
            <v>0.16864718207982887</v>
          </cell>
          <cell r="BI57">
            <v>0</v>
          </cell>
          <cell r="CA57">
            <v>48</v>
          </cell>
          <cell r="CB57">
            <v>48</v>
          </cell>
          <cell r="CC57" t="str">
            <v>BURLINGTON</v>
          </cell>
          <cell r="CD57">
            <v>135250</v>
          </cell>
          <cell r="CE57">
            <v>163141</v>
          </cell>
          <cell r="CF57">
            <v>0</v>
          </cell>
          <cell r="CG57">
            <v>7686.5999999999995</v>
          </cell>
          <cell r="CH57">
            <v>28267.600000000002</v>
          </cell>
          <cell r="CI57">
            <v>-13.85382624207341</v>
          </cell>
          <cell r="CJ57">
            <v>35940.346173757935</v>
          </cell>
          <cell r="CK57">
            <v>7453.1557367493415</v>
          </cell>
          <cell r="CT57">
            <v>-13.85382624207341</v>
          </cell>
          <cell r="CU57">
            <v>7467.0095629914149</v>
          </cell>
          <cell r="CV57">
            <v>0</v>
          </cell>
          <cell r="CW57">
            <v>7453.1557367493415</v>
          </cell>
          <cell r="CX57">
            <v>0</v>
          </cell>
          <cell r="CY57">
            <v>-28487.190437008594</v>
          </cell>
          <cell r="DA57">
            <v>48</v>
          </cell>
          <cell r="DB57" t="str">
            <v>BURLINGTON</v>
          </cell>
          <cell r="DC57">
            <v>0</v>
          </cell>
          <cell r="DD57">
            <v>0</v>
          </cell>
          <cell r="DE57">
            <v>0</v>
          </cell>
          <cell r="DF57">
            <v>0</v>
          </cell>
          <cell r="DG57">
            <v>0</v>
          </cell>
          <cell r="DH57">
            <v>0</v>
          </cell>
          <cell r="DI57">
            <v>0</v>
          </cell>
          <cell r="DJ57">
            <v>0</v>
          </cell>
          <cell r="DK57">
            <v>0</v>
          </cell>
          <cell r="DL57">
            <v>0</v>
          </cell>
          <cell r="DN57">
            <v>0</v>
          </cell>
          <cell r="DP57">
            <v>0</v>
          </cell>
          <cell r="DQ57">
            <v>0</v>
          </cell>
          <cell r="DR57">
            <v>0</v>
          </cell>
          <cell r="DS57">
            <v>-13.85382624207341</v>
          </cell>
          <cell r="DT57">
            <v>-13.85382624207341</v>
          </cell>
          <cell r="DV57">
            <v>0</v>
          </cell>
          <cell r="EC57">
            <v>0</v>
          </cell>
          <cell r="EE57">
            <v>48</v>
          </cell>
        </row>
        <row r="58">
          <cell r="A58">
            <v>49</v>
          </cell>
          <cell r="B58">
            <v>49</v>
          </cell>
          <cell r="C58" t="str">
            <v>CAMBRIDGE</v>
          </cell>
          <cell r="D58">
            <v>535</v>
          </cell>
          <cell r="E58">
            <v>17255876</v>
          </cell>
          <cell r="F58">
            <v>0</v>
          </cell>
          <cell r="G58">
            <v>501814</v>
          </cell>
          <cell r="H58">
            <v>17757690</v>
          </cell>
          <cell r="J58">
            <v>501814</v>
          </cell>
          <cell r="K58">
            <v>1837412.7814900116</v>
          </cell>
          <cell r="L58">
            <v>2339226.7814900116</v>
          </cell>
          <cell r="N58">
            <v>15418463.218509989</v>
          </cell>
          <cell r="P58">
            <v>501814</v>
          </cell>
          <cell r="Q58">
            <v>0</v>
          </cell>
          <cell r="R58">
            <v>0</v>
          </cell>
          <cell r="S58">
            <v>0</v>
          </cell>
          <cell r="T58">
            <v>1837412.7814900116</v>
          </cell>
          <cell r="U58">
            <v>2339226.7814900116</v>
          </cell>
          <cell r="W58">
            <v>2889783.5937544592</v>
          </cell>
          <cell r="AA58">
            <v>49</v>
          </cell>
          <cell r="AB58">
            <v>535</v>
          </cell>
          <cell r="AC58">
            <v>1.7348203221809171E-2</v>
          </cell>
          <cell r="AD58">
            <v>0</v>
          </cell>
          <cell r="AE58">
            <v>0</v>
          </cell>
          <cell r="AF58">
            <v>17255876</v>
          </cell>
          <cell r="AG58">
            <v>0</v>
          </cell>
          <cell r="AH58">
            <v>0</v>
          </cell>
          <cell r="AI58">
            <v>17255876</v>
          </cell>
          <cell r="AJ58">
            <v>0</v>
          </cell>
          <cell r="AK58">
            <v>501814</v>
          </cell>
          <cell r="AL58">
            <v>17757690</v>
          </cell>
          <cell r="AM58">
            <v>0</v>
          </cell>
          <cell r="AN58">
            <v>0</v>
          </cell>
          <cell r="AO58">
            <v>0</v>
          </cell>
          <cell r="AP58">
            <v>0</v>
          </cell>
          <cell r="AQ58">
            <v>17757690</v>
          </cell>
          <cell r="AR58" t="str">
            <v xml:space="preserve"> </v>
          </cell>
          <cell r="AS58">
            <v>49</v>
          </cell>
          <cell r="AT58">
            <v>28</v>
          </cell>
          <cell r="AU58">
            <v>0</v>
          </cell>
          <cell r="AV58">
            <v>0</v>
          </cell>
          <cell r="AW58">
            <v>0</v>
          </cell>
          <cell r="AX58">
            <v>0</v>
          </cell>
          <cell r="AY58">
            <v>0</v>
          </cell>
          <cell r="AZ58" t="str">
            <v xml:space="preserve"> </v>
          </cell>
          <cell r="BA58">
            <v>0</v>
          </cell>
          <cell r="BB58">
            <v>0</v>
          </cell>
          <cell r="BC58">
            <v>0</v>
          </cell>
          <cell r="BD58">
            <v>0</v>
          </cell>
          <cell r="BE58">
            <v>0</v>
          </cell>
          <cell r="BF58" t="str">
            <v xml:space="preserve"> </v>
          </cell>
          <cell r="BG58">
            <v>9</v>
          </cell>
          <cell r="BH58">
            <v>7.2580241301965813</v>
          </cell>
          <cell r="BI58">
            <v>0</v>
          </cell>
          <cell r="CA58">
            <v>49</v>
          </cell>
          <cell r="CB58">
            <v>49</v>
          </cell>
          <cell r="CC58" t="str">
            <v>CAMBRIDGE</v>
          </cell>
          <cell r="CD58">
            <v>17255876</v>
          </cell>
          <cell r="CE58">
            <v>15683186</v>
          </cell>
          <cell r="CF58">
            <v>1572690</v>
          </cell>
          <cell r="CG58">
            <v>272781.59999999998</v>
          </cell>
          <cell r="CH58">
            <v>542764</v>
          </cell>
          <cell r="CI58">
            <v>-266.00624554092064</v>
          </cell>
          <cell r="CJ58">
            <v>2387969.5937544592</v>
          </cell>
          <cell r="CK58">
            <v>1837412.7814900116</v>
          </cell>
          <cell r="CT58">
            <v>1572423.9937544591</v>
          </cell>
          <cell r="CU58">
            <v>264988.78773555264</v>
          </cell>
          <cell r="CV58">
            <v>0</v>
          </cell>
          <cell r="CW58">
            <v>1837412.7814900116</v>
          </cell>
          <cell r="CX58">
            <v>0</v>
          </cell>
          <cell r="CY58">
            <v>-550556.81226444757</v>
          </cell>
          <cell r="DA58">
            <v>49</v>
          </cell>
          <cell r="DB58" t="str">
            <v>CAMBRIDGE</v>
          </cell>
          <cell r="DC58">
            <v>0</v>
          </cell>
          <cell r="DD58">
            <v>0</v>
          </cell>
          <cell r="DE58">
            <v>0</v>
          </cell>
          <cell r="DF58">
            <v>0</v>
          </cell>
          <cell r="DG58">
            <v>0</v>
          </cell>
          <cell r="DH58">
            <v>0</v>
          </cell>
          <cell r="DI58">
            <v>0</v>
          </cell>
          <cell r="DJ58">
            <v>0</v>
          </cell>
          <cell r="DK58">
            <v>0</v>
          </cell>
          <cell r="DL58">
            <v>0</v>
          </cell>
          <cell r="DN58">
            <v>0</v>
          </cell>
          <cell r="DP58">
            <v>1572690</v>
          </cell>
          <cell r="DQ58">
            <v>1572690</v>
          </cell>
          <cell r="DR58">
            <v>0</v>
          </cell>
          <cell r="DS58">
            <v>-266.00624554092064</v>
          </cell>
          <cell r="DT58">
            <v>-266.00624554092064</v>
          </cell>
          <cell r="DV58">
            <v>0</v>
          </cell>
          <cell r="EC58">
            <v>0</v>
          </cell>
          <cell r="EE58">
            <v>49</v>
          </cell>
        </row>
        <row r="59">
          <cell r="A59">
            <v>50</v>
          </cell>
          <cell r="B59">
            <v>50</v>
          </cell>
          <cell r="C59" t="str">
            <v>CANTON</v>
          </cell>
          <cell r="D59">
            <v>24</v>
          </cell>
          <cell r="E59">
            <v>426585</v>
          </cell>
          <cell r="F59">
            <v>0</v>
          </cell>
          <cell r="G59">
            <v>22478</v>
          </cell>
          <cell r="H59">
            <v>449063</v>
          </cell>
          <cell r="J59">
            <v>22478</v>
          </cell>
          <cell r="K59">
            <v>142675.10507072191</v>
          </cell>
          <cell r="L59">
            <v>165153.10507072191</v>
          </cell>
          <cell r="N59">
            <v>283909.89492927806</v>
          </cell>
          <cell r="P59">
            <v>22478</v>
          </cell>
          <cell r="Q59">
            <v>0</v>
          </cell>
          <cell r="R59">
            <v>0</v>
          </cell>
          <cell r="S59">
            <v>0</v>
          </cell>
          <cell r="T59">
            <v>142675.10507072191</v>
          </cell>
          <cell r="U59">
            <v>165153.10507072191</v>
          </cell>
          <cell r="W59">
            <v>168225.4</v>
          </cell>
          <cell r="AA59">
            <v>50</v>
          </cell>
          <cell r="AB59">
            <v>24</v>
          </cell>
          <cell r="AC59">
            <v>3.6602963481075626E-2</v>
          </cell>
          <cell r="AD59">
            <v>0</v>
          </cell>
          <cell r="AE59">
            <v>0</v>
          </cell>
          <cell r="AF59">
            <v>426585</v>
          </cell>
          <cell r="AG59">
            <v>0</v>
          </cell>
          <cell r="AH59">
            <v>0</v>
          </cell>
          <cell r="AI59">
            <v>426585</v>
          </cell>
          <cell r="AJ59">
            <v>0</v>
          </cell>
          <cell r="AK59">
            <v>22478</v>
          </cell>
          <cell r="AL59">
            <v>449063</v>
          </cell>
          <cell r="AM59">
            <v>0</v>
          </cell>
          <cell r="AN59">
            <v>0</v>
          </cell>
          <cell r="AO59">
            <v>0</v>
          </cell>
          <cell r="AP59">
            <v>0</v>
          </cell>
          <cell r="AQ59">
            <v>449063</v>
          </cell>
          <cell r="AR59" t="str">
            <v xml:space="preserve"> </v>
          </cell>
          <cell r="AS59">
            <v>50</v>
          </cell>
          <cell r="AT59">
            <v>2</v>
          </cell>
          <cell r="AU59">
            <v>0</v>
          </cell>
          <cell r="AV59">
            <v>0</v>
          </cell>
          <cell r="AW59">
            <v>0</v>
          </cell>
          <cell r="AX59">
            <v>0</v>
          </cell>
          <cell r="AY59">
            <v>0</v>
          </cell>
          <cell r="AZ59" t="str">
            <v xml:space="preserve"> </v>
          </cell>
          <cell r="BA59">
            <v>0</v>
          </cell>
          <cell r="BB59">
            <v>0</v>
          </cell>
          <cell r="BC59">
            <v>0</v>
          </cell>
          <cell r="BD59">
            <v>0</v>
          </cell>
          <cell r="BE59">
            <v>0</v>
          </cell>
          <cell r="BF59" t="str">
            <v xml:space="preserve"> </v>
          </cell>
          <cell r="BG59">
            <v>9</v>
          </cell>
          <cell r="BH59">
            <v>0.75902292780971659</v>
          </cell>
          <cell r="BI59">
            <v>0</v>
          </cell>
          <cell r="CA59">
            <v>50</v>
          </cell>
          <cell r="CB59">
            <v>50</v>
          </cell>
          <cell r="CC59" t="str">
            <v>CANTON</v>
          </cell>
          <cell r="CD59">
            <v>426585</v>
          </cell>
          <cell r="CE59">
            <v>388381</v>
          </cell>
          <cell r="CF59">
            <v>38204</v>
          </cell>
          <cell r="CG59">
            <v>107543.4</v>
          </cell>
          <cell r="CH59">
            <v>0</v>
          </cell>
          <cell r="CI59">
            <v>0</v>
          </cell>
          <cell r="CJ59">
            <v>145747.4</v>
          </cell>
          <cell r="CK59">
            <v>142675.10507072191</v>
          </cell>
          <cell r="CT59">
            <v>38204</v>
          </cell>
          <cell r="CU59">
            <v>104471.10507072191</v>
          </cell>
          <cell r="CV59">
            <v>0</v>
          </cell>
          <cell r="CW59">
            <v>142675.10507072191</v>
          </cell>
          <cell r="CX59">
            <v>0</v>
          </cell>
          <cell r="CY59">
            <v>-3072.2949292780831</v>
          </cell>
          <cell r="DA59">
            <v>50</v>
          </cell>
          <cell r="DB59" t="str">
            <v>CANTON</v>
          </cell>
          <cell r="DC59">
            <v>0</v>
          </cell>
          <cell r="DD59">
            <v>0</v>
          </cell>
          <cell r="DE59">
            <v>0</v>
          </cell>
          <cell r="DF59">
            <v>0</v>
          </cell>
          <cell r="DG59">
            <v>0</v>
          </cell>
          <cell r="DH59">
            <v>0</v>
          </cell>
          <cell r="DI59">
            <v>0</v>
          </cell>
          <cell r="DJ59">
            <v>0</v>
          </cell>
          <cell r="DK59">
            <v>0</v>
          </cell>
          <cell r="DL59">
            <v>0</v>
          </cell>
          <cell r="DN59">
            <v>0</v>
          </cell>
          <cell r="DP59">
            <v>38204</v>
          </cell>
          <cell r="DQ59">
            <v>38204</v>
          </cell>
          <cell r="DR59">
            <v>0</v>
          </cell>
          <cell r="DS59">
            <v>0</v>
          </cell>
          <cell r="DT59">
            <v>0</v>
          </cell>
          <cell r="DV59">
            <v>0</v>
          </cell>
          <cell r="EC59">
            <v>0</v>
          </cell>
          <cell r="EE59">
            <v>50</v>
          </cell>
        </row>
        <row r="60">
          <cell r="A60">
            <v>51</v>
          </cell>
          <cell r="B60">
            <v>51</v>
          </cell>
          <cell r="C60" t="str">
            <v>CARLISLE</v>
          </cell>
          <cell r="D60">
            <v>0</v>
          </cell>
          <cell r="E60">
            <v>0</v>
          </cell>
          <cell r="F60">
            <v>0</v>
          </cell>
          <cell r="G60">
            <v>0</v>
          </cell>
          <cell r="H60">
            <v>0</v>
          </cell>
          <cell r="J60">
            <v>0</v>
          </cell>
          <cell r="K60">
            <v>0</v>
          </cell>
          <cell r="L60">
            <v>0</v>
          </cell>
          <cell r="N60">
            <v>0</v>
          </cell>
          <cell r="P60">
            <v>0</v>
          </cell>
          <cell r="Q60">
            <v>0</v>
          </cell>
          <cell r="R60">
            <v>0</v>
          </cell>
          <cell r="S60">
            <v>0</v>
          </cell>
          <cell r="T60">
            <v>0</v>
          </cell>
          <cell r="U60">
            <v>0</v>
          </cell>
          <cell r="W60">
            <v>0</v>
          </cell>
          <cell r="AA60">
            <v>51</v>
          </cell>
          <cell r="AS60">
            <v>51</v>
          </cell>
          <cell r="CA60">
            <v>51</v>
          </cell>
          <cell r="CB60">
            <v>51</v>
          </cell>
          <cell r="CC60" t="str">
            <v>CARLISLE</v>
          </cell>
          <cell r="CD60">
            <v>0</v>
          </cell>
          <cell r="CE60">
            <v>0</v>
          </cell>
          <cell r="CF60">
            <v>0</v>
          </cell>
          <cell r="CG60">
            <v>0</v>
          </cell>
          <cell r="CH60">
            <v>0</v>
          </cell>
          <cell r="CI60">
            <v>0</v>
          </cell>
          <cell r="CJ60">
            <v>0</v>
          </cell>
          <cell r="CK60">
            <v>0</v>
          </cell>
          <cell r="CT60">
            <v>0</v>
          </cell>
          <cell r="CU60">
            <v>0</v>
          </cell>
          <cell r="CV60">
            <v>0</v>
          </cell>
          <cell r="CW60">
            <v>0</v>
          </cell>
          <cell r="CX60">
            <v>0</v>
          </cell>
          <cell r="CY60">
            <v>0</v>
          </cell>
          <cell r="DA60">
            <v>51</v>
          </cell>
          <cell r="DB60" t="str">
            <v>CARLISLE</v>
          </cell>
          <cell r="DC60">
            <v>0</v>
          </cell>
          <cell r="DD60">
            <v>0</v>
          </cell>
          <cell r="DE60">
            <v>0</v>
          </cell>
          <cell r="DF60">
            <v>0</v>
          </cell>
          <cell r="DG60">
            <v>0</v>
          </cell>
          <cell r="DH60">
            <v>0</v>
          </cell>
          <cell r="DI60">
            <v>0</v>
          </cell>
          <cell r="DJ60">
            <v>0</v>
          </cell>
          <cell r="DK60">
            <v>0</v>
          </cell>
          <cell r="DL60">
            <v>0</v>
          </cell>
          <cell r="DN60">
            <v>0</v>
          </cell>
          <cell r="DP60">
            <v>0</v>
          </cell>
          <cell r="DQ60">
            <v>0</v>
          </cell>
          <cell r="DR60">
            <v>0</v>
          </cell>
          <cell r="DS60">
            <v>0</v>
          </cell>
          <cell r="DT60">
            <v>0</v>
          </cell>
          <cell r="DV60">
            <v>0</v>
          </cell>
          <cell r="EC60">
            <v>0</v>
          </cell>
          <cell r="EE60">
            <v>51</v>
          </cell>
        </row>
        <row r="61">
          <cell r="A61">
            <v>52</v>
          </cell>
          <cell r="B61">
            <v>52</v>
          </cell>
          <cell r="C61" t="str">
            <v>CARVER</v>
          </cell>
          <cell r="D61">
            <v>64</v>
          </cell>
          <cell r="E61">
            <v>1079953</v>
          </cell>
          <cell r="F61">
            <v>0</v>
          </cell>
          <cell r="G61">
            <v>59772</v>
          </cell>
          <cell r="H61">
            <v>1139725</v>
          </cell>
          <cell r="J61">
            <v>59772</v>
          </cell>
          <cell r="K61">
            <v>211197.1707693483</v>
          </cell>
          <cell r="L61">
            <v>270969.17076934827</v>
          </cell>
          <cell r="N61">
            <v>868755.82923065173</v>
          </cell>
          <cell r="P61">
            <v>59772</v>
          </cell>
          <cell r="Q61">
            <v>0</v>
          </cell>
          <cell r="R61">
            <v>0</v>
          </cell>
          <cell r="S61">
            <v>0</v>
          </cell>
          <cell r="T61">
            <v>211197.1707693483</v>
          </cell>
          <cell r="U61">
            <v>270969.17076934827</v>
          </cell>
          <cell r="W61">
            <v>368048.0216657276</v>
          </cell>
          <cell r="AA61">
            <v>52</v>
          </cell>
          <cell r="AB61">
            <v>64</v>
          </cell>
          <cell r="AC61">
            <v>0.26905829596412562</v>
          </cell>
          <cell r="AD61">
            <v>0</v>
          </cell>
          <cell r="AE61">
            <v>0</v>
          </cell>
          <cell r="AF61">
            <v>1079953</v>
          </cell>
          <cell r="AG61">
            <v>0</v>
          </cell>
          <cell r="AH61">
            <v>0</v>
          </cell>
          <cell r="AI61">
            <v>1079953</v>
          </cell>
          <cell r="AJ61">
            <v>0</v>
          </cell>
          <cell r="AK61">
            <v>59772</v>
          </cell>
          <cell r="AL61">
            <v>1139725</v>
          </cell>
          <cell r="AM61">
            <v>0</v>
          </cell>
          <cell r="AN61">
            <v>0</v>
          </cell>
          <cell r="AO61">
            <v>0</v>
          </cell>
          <cell r="AP61">
            <v>0</v>
          </cell>
          <cell r="AQ61">
            <v>1139725</v>
          </cell>
          <cell r="AR61" t="str">
            <v xml:space="preserve"> </v>
          </cell>
          <cell r="AS61">
            <v>52</v>
          </cell>
          <cell r="AT61">
            <v>5</v>
          </cell>
          <cell r="AU61">
            <v>0</v>
          </cell>
          <cell r="AV61">
            <v>0</v>
          </cell>
          <cell r="AW61">
            <v>0</v>
          </cell>
          <cell r="AX61">
            <v>0</v>
          </cell>
          <cell r="AY61">
            <v>0</v>
          </cell>
          <cell r="AZ61" t="str">
            <v xml:space="preserve"> </v>
          </cell>
          <cell r="BA61">
            <v>0</v>
          </cell>
          <cell r="BB61">
            <v>0</v>
          </cell>
          <cell r="BC61">
            <v>0</v>
          </cell>
          <cell r="BD61">
            <v>0</v>
          </cell>
          <cell r="BE61">
            <v>0</v>
          </cell>
          <cell r="BF61" t="str">
            <v xml:space="preserve"> </v>
          </cell>
          <cell r="BG61">
            <v>9</v>
          </cell>
          <cell r="BH61">
            <v>4.0778929882227199</v>
          </cell>
          <cell r="BI61">
            <v>0</v>
          </cell>
          <cell r="CA61">
            <v>52</v>
          </cell>
          <cell r="CB61">
            <v>52</v>
          </cell>
          <cell r="CC61" t="str">
            <v>CARVER</v>
          </cell>
          <cell r="CD61">
            <v>1079953</v>
          </cell>
          <cell r="CE61">
            <v>951940</v>
          </cell>
          <cell r="CF61">
            <v>128013</v>
          </cell>
          <cell r="CG61">
            <v>85678.2</v>
          </cell>
          <cell r="CH61">
            <v>94631.200000000012</v>
          </cell>
          <cell r="CI61">
            <v>-46.378334272420034</v>
          </cell>
          <cell r="CJ61">
            <v>308276.0216657276</v>
          </cell>
          <cell r="CK61">
            <v>211197.1707693483</v>
          </cell>
          <cell r="CT61">
            <v>127966.62166572758</v>
          </cell>
          <cell r="CU61">
            <v>83230.549103620724</v>
          </cell>
          <cell r="CV61">
            <v>0</v>
          </cell>
          <cell r="CW61">
            <v>211197.1707693483</v>
          </cell>
          <cell r="CX61">
            <v>0</v>
          </cell>
          <cell r="CY61">
            <v>-97078.850896379299</v>
          </cell>
          <cell r="DA61">
            <v>52</v>
          </cell>
          <cell r="DB61" t="str">
            <v>CARVER</v>
          </cell>
          <cell r="DC61">
            <v>0</v>
          </cell>
          <cell r="DD61">
            <v>0</v>
          </cell>
          <cell r="DE61">
            <v>0</v>
          </cell>
          <cell r="DF61">
            <v>0</v>
          </cell>
          <cell r="DG61">
            <v>0</v>
          </cell>
          <cell r="DH61">
            <v>0</v>
          </cell>
          <cell r="DI61">
            <v>0</v>
          </cell>
          <cell r="DJ61">
            <v>0</v>
          </cell>
          <cell r="DK61">
            <v>0</v>
          </cell>
          <cell r="DL61">
            <v>0</v>
          </cell>
          <cell r="DN61">
            <v>0</v>
          </cell>
          <cell r="DP61">
            <v>128013</v>
          </cell>
          <cell r="DQ61">
            <v>128013</v>
          </cell>
          <cell r="DR61">
            <v>0</v>
          </cell>
          <cell r="DS61">
            <v>-46.378334272420034</v>
          </cell>
          <cell r="DT61">
            <v>-46.378334272420034</v>
          </cell>
          <cell r="DV61">
            <v>0</v>
          </cell>
          <cell r="EC61">
            <v>0</v>
          </cell>
          <cell r="EE61">
            <v>52</v>
          </cell>
        </row>
        <row r="62">
          <cell r="A62">
            <v>53</v>
          </cell>
          <cell r="B62">
            <v>53</v>
          </cell>
          <cell r="C62" t="str">
            <v>CHARLEMONT</v>
          </cell>
          <cell r="D62">
            <v>0</v>
          </cell>
          <cell r="E62">
            <v>0</v>
          </cell>
          <cell r="F62">
            <v>0</v>
          </cell>
          <cell r="G62">
            <v>0</v>
          </cell>
          <cell r="H62">
            <v>0</v>
          </cell>
          <cell r="J62">
            <v>0</v>
          </cell>
          <cell r="K62">
            <v>0</v>
          </cell>
          <cell r="L62">
            <v>0</v>
          </cell>
          <cell r="N62">
            <v>0</v>
          </cell>
          <cell r="P62">
            <v>0</v>
          </cell>
          <cell r="Q62">
            <v>0</v>
          </cell>
          <cell r="R62">
            <v>0</v>
          </cell>
          <cell r="S62">
            <v>0</v>
          </cell>
          <cell r="T62">
            <v>0</v>
          </cell>
          <cell r="U62">
            <v>0</v>
          </cell>
          <cell r="W62">
            <v>0</v>
          </cell>
          <cell r="AA62">
            <v>53</v>
          </cell>
          <cell r="AS62">
            <v>53</v>
          </cell>
          <cell r="CA62">
            <v>53</v>
          </cell>
          <cell r="CB62">
            <v>53</v>
          </cell>
          <cell r="CC62" t="str">
            <v>CHARLEMONT</v>
          </cell>
          <cell r="CD62">
            <v>0</v>
          </cell>
          <cell r="CE62">
            <v>0</v>
          </cell>
          <cell r="CF62">
            <v>0</v>
          </cell>
          <cell r="CG62">
            <v>0</v>
          </cell>
          <cell r="CH62">
            <v>0</v>
          </cell>
          <cell r="CI62">
            <v>0</v>
          </cell>
          <cell r="CJ62">
            <v>0</v>
          </cell>
          <cell r="CK62">
            <v>0</v>
          </cell>
          <cell r="CT62">
            <v>0</v>
          </cell>
          <cell r="CU62">
            <v>0</v>
          </cell>
          <cell r="CV62">
            <v>0</v>
          </cell>
          <cell r="CW62">
            <v>0</v>
          </cell>
          <cell r="CX62">
            <v>0</v>
          </cell>
          <cell r="CY62">
            <v>0</v>
          </cell>
          <cell r="DA62">
            <v>53</v>
          </cell>
          <cell r="DB62" t="str">
            <v>CHARLEMONT</v>
          </cell>
          <cell r="DC62">
            <v>0</v>
          </cell>
          <cell r="DD62">
            <v>0</v>
          </cell>
          <cell r="DE62">
            <v>0</v>
          </cell>
          <cell r="DF62">
            <v>0</v>
          </cell>
          <cell r="DG62">
            <v>0</v>
          </cell>
          <cell r="DH62">
            <v>0</v>
          </cell>
          <cell r="DI62">
            <v>0</v>
          </cell>
          <cell r="DJ62">
            <v>0</v>
          </cell>
          <cell r="DK62">
            <v>0</v>
          </cell>
          <cell r="DL62">
            <v>0</v>
          </cell>
          <cell r="DN62">
            <v>0</v>
          </cell>
          <cell r="DP62">
            <v>0</v>
          </cell>
          <cell r="DQ62">
            <v>0</v>
          </cell>
          <cell r="DR62">
            <v>0</v>
          </cell>
          <cell r="DS62">
            <v>0</v>
          </cell>
          <cell r="DT62">
            <v>0</v>
          </cell>
          <cell r="DV62">
            <v>0</v>
          </cell>
          <cell r="EC62">
            <v>0</v>
          </cell>
          <cell r="EE62">
            <v>53</v>
          </cell>
        </row>
        <row r="63">
          <cell r="A63">
            <v>54</v>
          </cell>
          <cell r="B63">
            <v>54</v>
          </cell>
          <cell r="C63" t="str">
            <v>CHARLTON</v>
          </cell>
          <cell r="D63">
            <v>0</v>
          </cell>
          <cell r="E63">
            <v>0</v>
          </cell>
          <cell r="F63">
            <v>0</v>
          </cell>
          <cell r="G63">
            <v>0</v>
          </cell>
          <cell r="H63">
            <v>0</v>
          </cell>
          <cell r="J63">
            <v>0</v>
          </cell>
          <cell r="K63">
            <v>0</v>
          </cell>
          <cell r="L63">
            <v>0</v>
          </cell>
          <cell r="N63">
            <v>0</v>
          </cell>
          <cell r="P63">
            <v>0</v>
          </cell>
          <cell r="Q63">
            <v>0</v>
          </cell>
          <cell r="R63">
            <v>0</v>
          </cell>
          <cell r="S63">
            <v>0</v>
          </cell>
          <cell r="T63">
            <v>0</v>
          </cell>
          <cell r="U63">
            <v>0</v>
          </cell>
          <cell r="W63">
            <v>0</v>
          </cell>
          <cell r="AA63">
            <v>54</v>
          </cell>
          <cell r="AS63">
            <v>54</v>
          </cell>
          <cell r="CA63">
            <v>54</v>
          </cell>
          <cell r="CB63">
            <v>54</v>
          </cell>
          <cell r="CC63" t="str">
            <v>CHARLTON</v>
          </cell>
          <cell r="CD63">
            <v>0</v>
          </cell>
          <cell r="CE63">
            <v>0</v>
          </cell>
          <cell r="CF63">
            <v>0</v>
          </cell>
          <cell r="CG63">
            <v>0</v>
          </cell>
          <cell r="CH63">
            <v>0</v>
          </cell>
          <cell r="CI63">
            <v>0</v>
          </cell>
          <cell r="CJ63">
            <v>0</v>
          </cell>
          <cell r="CK63">
            <v>0</v>
          </cell>
          <cell r="CT63">
            <v>0</v>
          </cell>
          <cell r="CU63">
            <v>0</v>
          </cell>
          <cell r="CV63">
            <v>0</v>
          </cell>
          <cell r="CW63">
            <v>0</v>
          </cell>
          <cell r="CX63">
            <v>0</v>
          </cell>
          <cell r="CY63">
            <v>0</v>
          </cell>
          <cell r="DA63">
            <v>54</v>
          </cell>
          <cell r="DB63" t="str">
            <v>CHARLTON</v>
          </cell>
          <cell r="DC63">
            <v>0</v>
          </cell>
          <cell r="DD63">
            <v>0</v>
          </cell>
          <cell r="DE63">
            <v>0</v>
          </cell>
          <cell r="DF63">
            <v>0</v>
          </cell>
          <cell r="DG63">
            <v>0</v>
          </cell>
          <cell r="DH63">
            <v>0</v>
          </cell>
          <cell r="DI63">
            <v>0</v>
          </cell>
          <cell r="DJ63">
            <v>0</v>
          </cell>
          <cell r="DK63">
            <v>0</v>
          </cell>
          <cell r="DL63">
            <v>0</v>
          </cell>
          <cell r="DN63">
            <v>0</v>
          </cell>
          <cell r="DP63">
            <v>0</v>
          </cell>
          <cell r="DQ63">
            <v>0</v>
          </cell>
          <cell r="DR63">
            <v>0</v>
          </cell>
          <cell r="DS63">
            <v>0</v>
          </cell>
          <cell r="DT63">
            <v>0</v>
          </cell>
          <cell r="DV63">
            <v>0</v>
          </cell>
          <cell r="EC63">
            <v>0</v>
          </cell>
          <cell r="EE63">
            <v>54</v>
          </cell>
        </row>
        <row r="64">
          <cell r="A64">
            <v>55</v>
          </cell>
          <cell r="B64">
            <v>55</v>
          </cell>
          <cell r="C64" t="str">
            <v>CHATHAM</v>
          </cell>
          <cell r="D64">
            <v>0</v>
          </cell>
          <cell r="E64">
            <v>0</v>
          </cell>
          <cell r="F64">
            <v>0</v>
          </cell>
          <cell r="G64">
            <v>0</v>
          </cell>
          <cell r="H64">
            <v>0</v>
          </cell>
          <cell r="J64">
            <v>0</v>
          </cell>
          <cell r="K64">
            <v>0</v>
          </cell>
          <cell r="L64">
            <v>0</v>
          </cell>
          <cell r="N64">
            <v>0</v>
          </cell>
          <cell r="P64">
            <v>0</v>
          </cell>
          <cell r="Q64">
            <v>0</v>
          </cell>
          <cell r="R64">
            <v>0</v>
          </cell>
          <cell r="S64">
            <v>0</v>
          </cell>
          <cell r="T64">
            <v>0</v>
          </cell>
          <cell r="U64">
            <v>0</v>
          </cell>
          <cell r="W64">
            <v>0</v>
          </cell>
          <cell r="AA64">
            <v>55</v>
          </cell>
          <cell r="AS64">
            <v>55</v>
          </cell>
          <cell r="CA64">
            <v>55</v>
          </cell>
          <cell r="CB64">
            <v>55</v>
          </cell>
          <cell r="CC64" t="str">
            <v>CHATHAM</v>
          </cell>
          <cell r="CD64">
            <v>0</v>
          </cell>
          <cell r="CE64">
            <v>0</v>
          </cell>
          <cell r="CF64">
            <v>0</v>
          </cell>
          <cell r="CG64">
            <v>0</v>
          </cell>
          <cell r="CH64">
            <v>0</v>
          </cell>
          <cell r="CI64">
            <v>0</v>
          </cell>
          <cell r="CJ64">
            <v>0</v>
          </cell>
          <cell r="CK64">
            <v>0</v>
          </cell>
          <cell r="CT64">
            <v>0</v>
          </cell>
          <cell r="CU64">
            <v>0</v>
          </cell>
          <cell r="CV64">
            <v>0</v>
          </cell>
          <cell r="CW64">
            <v>0</v>
          </cell>
          <cell r="CX64">
            <v>0</v>
          </cell>
          <cell r="CY64">
            <v>0</v>
          </cell>
          <cell r="DA64">
            <v>55</v>
          </cell>
          <cell r="DB64" t="str">
            <v>CHATHAM</v>
          </cell>
          <cell r="DC64">
            <v>0</v>
          </cell>
          <cell r="DD64">
            <v>0</v>
          </cell>
          <cell r="DE64">
            <v>0</v>
          </cell>
          <cell r="DF64">
            <v>0</v>
          </cell>
          <cell r="DG64">
            <v>0</v>
          </cell>
          <cell r="DH64">
            <v>0</v>
          </cell>
          <cell r="DI64">
            <v>0</v>
          </cell>
          <cell r="DJ64">
            <v>0</v>
          </cell>
          <cell r="DK64">
            <v>0</v>
          </cell>
          <cell r="DL64">
            <v>0</v>
          </cell>
          <cell r="DN64">
            <v>0</v>
          </cell>
          <cell r="DP64">
            <v>0</v>
          </cell>
          <cell r="DQ64">
            <v>0</v>
          </cell>
          <cell r="DR64">
            <v>0</v>
          </cell>
          <cell r="DS64">
            <v>0</v>
          </cell>
          <cell r="DT64">
            <v>0</v>
          </cell>
          <cell r="DV64">
            <v>0</v>
          </cell>
          <cell r="EB64" t="str">
            <v>fy13</v>
          </cell>
          <cell r="EC64">
            <v>0</v>
          </cell>
          <cell r="EE64">
            <v>55</v>
          </cell>
        </row>
        <row r="65">
          <cell r="A65">
            <v>56</v>
          </cell>
          <cell r="B65">
            <v>56</v>
          </cell>
          <cell r="C65" t="str">
            <v>CHELMSFORD</v>
          </cell>
          <cell r="D65">
            <v>112</v>
          </cell>
          <cell r="E65">
            <v>1733859</v>
          </cell>
          <cell r="F65">
            <v>0</v>
          </cell>
          <cell r="G65">
            <v>104936</v>
          </cell>
          <cell r="H65">
            <v>1838795</v>
          </cell>
          <cell r="J65">
            <v>104936</v>
          </cell>
          <cell r="K65">
            <v>268185.43329569744</v>
          </cell>
          <cell r="L65">
            <v>373121.43329569744</v>
          </cell>
          <cell r="N65">
            <v>1465673.5667043026</v>
          </cell>
          <cell r="P65">
            <v>104936</v>
          </cell>
          <cell r="Q65">
            <v>0</v>
          </cell>
          <cell r="R65">
            <v>0</v>
          </cell>
          <cell r="S65">
            <v>0</v>
          </cell>
          <cell r="T65">
            <v>268185.43329569744</v>
          </cell>
          <cell r="U65">
            <v>373121.43329569744</v>
          </cell>
          <cell r="W65">
            <v>374100</v>
          </cell>
          <cell r="AA65">
            <v>56</v>
          </cell>
          <cell r="AB65">
            <v>112</v>
          </cell>
          <cell r="AC65">
            <v>0.13166785380548784</v>
          </cell>
          <cell r="AD65">
            <v>0</v>
          </cell>
          <cell r="AE65">
            <v>0</v>
          </cell>
          <cell r="AF65">
            <v>1733859</v>
          </cell>
          <cell r="AG65">
            <v>0</v>
          </cell>
          <cell r="AH65">
            <v>0</v>
          </cell>
          <cell r="AI65">
            <v>1733859</v>
          </cell>
          <cell r="AJ65">
            <v>0</v>
          </cell>
          <cell r="AK65">
            <v>104936</v>
          </cell>
          <cell r="AL65">
            <v>1838795</v>
          </cell>
          <cell r="AM65">
            <v>0</v>
          </cell>
          <cell r="AN65">
            <v>0</v>
          </cell>
          <cell r="AO65">
            <v>0</v>
          </cell>
          <cell r="AP65">
            <v>0</v>
          </cell>
          <cell r="AQ65">
            <v>1838795</v>
          </cell>
          <cell r="AR65" t="str">
            <v xml:space="preserve"> </v>
          </cell>
          <cell r="AS65">
            <v>56</v>
          </cell>
          <cell r="AT65">
            <v>12</v>
          </cell>
          <cell r="AU65">
            <v>0</v>
          </cell>
          <cell r="AV65">
            <v>0</v>
          </cell>
          <cell r="AW65">
            <v>0</v>
          </cell>
          <cell r="AX65">
            <v>0</v>
          </cell>
          <cell r="AY65">
            <v>0</v>
          </cell>
          <cell r="AZ65" t="str">
            <v xml:space="preserve"> </v>
          </cell>
          <cell r="BA65">
            <v>0</v>
          </cell>
          <cell r="BB65">
            <v>0</v>
          </cell>
          <cell r="BC65">
            <v>0</v>
          </cell>
          <cell r="BD65">
            <v>0</v>
          </cell>
          <cell r="BE65">
            <v>0</v>
          </cell>
          <cell r="BF65" t="str">
            <v xml:space="preserve"> </v>
          </cell>
          <cell r="BG65">
            <v>9</v>
          </cell>
          <cell r="BH65">
            <v>2.2603368816470986</v>
          </cell>
          <cell r="BI65">
            <v>0</v>
          </cell>
          <cell r="CA65">
            <v>56</v>
          </cell>
          <cell r="CB65">
            <v>56</v>
          </cell>
          <cell r="CC65" t="str">
            <v>CHELMSFORD</v>
          </cell>
          <cell r="CD65">
            <v>1733859</v>
          </cell>
          <cell r="CE65">
            <v>1498949</v>
          </cell>
          <cell r="CF65">
            <v>234910</v>
          </cell>
          <cell r="CG65">
            <v>34254</v>
          </cell>
          <cell r="CH65">
            <v>0</v>
          </cell>
          <cell r="CI65">
            <v>0</v>
          </cell>
          <cell r="CJ65">
            <v>269164</v>
          </cell>
          <cell r="CK65">
            <v>268185.43329569744</v>
          </cell>
          <cell r="CT65">
            <v>234910</v>
          </cell>
          <cell r="CU65">
            <v>33275.433295697439</v>
          </cell>
          <cell r="CV65">
            <v>0</v>
          </cell>
          <cell r="CW65">
            <v>268185.43329569744</v>
          </cell>
          <cell r="CX65">
            <v>0</v>
          </cell>
          <cell r="CY65">
            <v>-978.56670430256054</v>
          </cell>
          <cell r="DA65">
            <v>56</v>
          </cell>
          <cell r="DB65" t="str">
            <v>CHELMSFORD</v>
          </cell>
          <cell r="DC65">
            <v>0</v>
          </cell>
          <cell r="DD65">
            <v>0</v>
          </cell>
          <cell r="DE65">
            <v>0</v>
          </cell>
          <cell r="DF65">
            <v>0</v>
          </cell>
          <cell r="DG65">
            <v>0</v>
          </cell>
          <cell r="DH65">
            <v>0</v>
          </cell>
          <cell r="DI65">
            <v>0</v>
          </cell>
          <cell r="DJ65">
            <v>0</v>
          </cell>
          <cell r="DK65">
            <v>0</v>
          </cell>
          <cell r="DL65">
            <v>0</v>
          </cell>
          <cell r="DN65">
            <v>0</v>
          </cell>
          <cell r="DP65">
            <v>234910</v>
          </cell>
          <cell r="DQ65">
            <v>234910</v>
          </cell>
          <cell r="DR65">
            <v>0</v>
          </cell>
          <cell r="DS65">
            <v>0</v>
          </cell>
          <cell r="DT65">
            <v>0</v>
          </cell>
          <cell r="DV65">
            <v>0</v>
          </cell>
          <cell r="EC65">
            <v>0</v>
          </cell>
          <cell r="EE65">
            <v>56</v>
          </cell>
        </row>
        <row r="66">
          <cell r="A66">
            <v>57</v>
          </cell>
          <cell r="B66">
            <v>57</v>
          </cell>
          <cell r="C66" t="str">
            <v>CHELSEA</v>
          </cell>
          <cell r="D66">
            <v>947</v>
          </cell>
          <cell r="E66">
            <v>15246227</v>
          </cell>
          <cell r="F66">
            <v>0</v>
          </cell>
          <cell r="G66">
            <v>888254</v>
          </cell>
          <cell r="H66">
            <v>16134481</v>
          </cell>
          <cell r="J66">
            <v>888254</v>
          </cell>
          <cell r="K66">
            <v>1824908.625813318</v>
          </cell>
          <cell r="L66">
            <v>2713162.625813318</v>
          </cell>
          <cell r="N66">
            <v>13421318.374186682</v>
          </cell>
          <cell r="P66">
            <v>888254</v>
          </cell>
          <cell r="Q66">
            <v>0</v>
          </cell>
          <cell r="R66">
            <v>0</v>
          </cell>
          <cell r="S66">
            <v>0</v>
          </cell>
          <cell r="T66">
            <v>1824908.625813318</v>
          </cell>
          <cell r="U66">
            <v>2713162.625813318</v>
          </cell>
          <cell r="W66">
            <v>3250565.7763763601</v>
          </cell>
          <cell r="AA66">
            <v>57</v>
          </cell>
          <cell r="AB66">
            <v>947</v>
          </cell>
          <cell r="AC66">
            <v>3.4696406443618343E-2</v>
          </cell>
          <cell r="AD66">
            <v>0</v>
          </cell>
          <cell r="AE66">
            <v>0</v>
          </cell>
          <cell r="AF66">
            <v>15246227</v>
          </cell>
          <cell r="AG66">
            <v>0</v>
          </cell>
          <cell r="AH66">
            <v>0</v>
          </cell>
          <cell r="AI66">
            <v>15246227</v>
          </cell>
          <cell r="AJ66">
            <v>0</v>
          </cell>
          <cell r="AK66">
            <v>888254</v>
          </cell>
          <cell r="AL66">
            <v>16134481</v>
          </cell>
          <cell r="AM66">
            <v>0</v>
          </cell>
          <cell r="AN66">
            <v>0</v>
          </cell>
          <cell r="AO66">
            <v>0</v>
          </cell>
          <cell r="AP66">
            <v>0</v>
          </cell>
          <cell r="AQ66">
            <v>16134481</v>
          </cell>
          <cell r="AR66" t="str">
            <v xml:space="preserve"> </v>
          </cell>
          <cell r="AS66">
            <v>57</v>
          </cell>
          <cell r="AT66">
            <v>260</v>
          </cell>
          <cell r="AU66">
            <v>0</v>
          </cell>
          <cell r="AV66">
            <v>0</v>
          </cell>
          <cell r="AW66">
            <v>0</v>
          </cell>
          <cell r="AX66">
            <v>0</v>
          </cell>
          <cell r="AY66">
            <v>0</v>
          </cell>
          <cell r="AZ66" t="str">
            <v xml:space="preserve"> </v>
          </cell>
          <cell r="BA66">
            <v>0</v>
          </cell>
          <cell r="BB66">
            <v>0</v>
          </cell>
          <cell r="BC66">
            <v>0</v>
          </cell>
          <cell r="BD66">
            <v>0</v>
          </cell>
          <cell r="BE66">
            <v>0</v>
          </cell>
          <cell r="BF66" t="str">
            <v xml:space="preserve"> </v>
          </cell>
          <cell r="BG66">
            <v>18</v>
          </cell>
          <cell r="BH66">
            <v>12.758155944141441</v>
          </cell>
          <cell r="BI66">
            <v>0</v>
          </cell>
          <cell r="CA66">
            <v>57</v>
          </cell>
          <cell r="CB66">
            <v>57</v>
          </cell>
          <cell r="CC66" t="str">
            <v>CHELSEA</v>
          </cell>
          <cell r="CD66">
            <v>15246227</v>
          </cell>
          <cell r="CE66">
            <v>13612228</v>
          </cell>
          <cell r="CF66">
            <v>1633999</v>
          </cell>
          <cell r="CG66">
            <v>196792.19999999998</v>
          </cell>
          <cell r="CH66">
            <v>531781.20000000007</v>
          </cell>
          <cell r="CI66">
            <v>-260.62362363992725</v>
          </cell>
          <cell r="CJ66">
            <v>2362311.7763763601</v>
          </cell>
          <cell r="CK66">
            <v>1824908.625813318</v>
          </cell>
          <cell r="CT66">
            <v>1633738.3763763602</v>
          </cell>
          <cell r="CU66">
            <v>191170.2494369577</v>
          </cell>
          <cell r="CV66">
            <v>0</v>
          </cell>
          <cell r="CW66">
            <v>1824908.625813318</v>
          </cell>
          <cell r="CX66">
            <v>0</v>
          </cell>
          <cell r="CY66">
            <v>-537403.15056304215</v>
          </cell>
          <cell r="DA66">
            <v>57</v>
          </cell>
          <cell r="DB66" t="str">
            <v>CHELSEA</v>
          </cell>
          <cell r="DC66">
            <v>0</v>
          </cell>
          <cell r="DD66">
            <v>0</v>
          </cell>
          <cell r="DE66">
            <v>0</v>
          </cell>
          <cell r="DF66">
            <v>0</v>
          </cell>
          <cell r="DG66">
            <v>0</v>
          </cell>
          <cell r="DH66">
            <v>0</v>
          </cell>
          <cell r="DI66">
            <v>0</v>
          </cell>
          <cell r="DJ66">
            <v>0</v>
          </cell>
          <cell r="DK66">
            <v>0</v>
          </cell>
          <cell r="DL66">
            <v>0</v>
          </cell>
          <cell r="DN66">
            <v>0</v>
          </cell>
          <cell r="DP66">
            <v>1633999</v>
          </cell>
          <cell r="DQ66">
            <v>1633999</v>
          </cell>
          <cell r="DR66">
            <v>0</v>
          </cell>
          <cell r="DS66">
            <v>-260.62362363992725</v>
          </cell>
          <cell r="DT66">
            <v>-260.62362363992725</v>
          </cell>
          <cell r="DV66">
            <v>0</v>
          </cell>
          <cell r="EC66">
            <v>0</v>
          </cell>
          <cell r="EE66">
            <v>57</v>
          </cell>
        </row>
        <row r="67">
          <cell r="A67">
            <v>58</v>
          </cell>
          <cell r="B67">
            <v>58</v>
          </cell>
          <cell r="C67" t="str">
            <v>CHESHIRE</v>
          </cell>
          <cell r="D67">
            <v>0</v>
          </cell>
          <cell r="E67">
            <v>0</v>
          </cell>
          <cell r="F67">
            <v>0</v>
          </cell>
          <cell r="G67">
            <v>0</v>
          </cell>
          <cell r="H67">
            <v>0</v>
          </cell>
          <cell r="J67">
            <v>0</v>
          </cell>
          <cell r="K67">
            <v>0</v>
          </cell>
          <cell r="L67">
            <v>0</v>
          </cell>
          <cell r="N67">
            <v>0</v>
          </cell>
          <cell r="P67">
            <v>0</v>
          </cell>
          <cell r="Q67">
            <v>0</v>
          </cell>
          <cell r="R67">
            <v>0</v>
          </cell>
          <cell r="S67">
            <v>0</v>
          </cell>
          <cell r="T67">
            <v>0</v>
          </cell>
          <cell r="U67">
            <v>0</v>
          </cell>
          <cell r="W67">
            <v>0</v>
          </cell>
          <cell r="AA67">
            <v>58</v>
          </cell>
          <cell r="AS67">
            <v>58</v>
          </cell>
          <cell r="CA67">
            <v>58</v>
          </cell>
          <cell r="CB67">
            <v>58</v>
          </cell>
          <cell r="CC67" t="str">
            <v>CHESHIRE</v>
          </cell>
          <cell r="CD67">
            <v>0</v>
          </cell>
          <cell r="CE67">
            <v>0</v>
          </cell>
          <cell r="CF67">
            <v>0</v>
          </cell>
          <cell r="CG67">
            <v>0</v>
          </cell>
          <cell r="CH67">
            <v>0</v>
          </cell>
          <cell r="CI67">
            <v>0</v>
          </cell>
          <cell r="CJ67">
            <v>0</v>
          </cell>
          <cell r="CK67">
            <v>0</v>
          </cell>
          <cell r="CT67">
            <v>0</v>
          </cell>
          <cell r="CU67">
            <v>0</v>
          </cell>
          <cell r="CV67">
            <v>0</v>
          </cell>
          <cell r="CW67">
            <v>0</v>
          </cell>
          <cell r="CX67">
            <v>0</v>
          </cell>
          <cell r="CY67">
            <v>0</v>
          </cell>
          <cell r="DA67">
            <v>58</v>
          </cell>
          <cell r="DB67" t="str">
            <v>CHESHIRE</v>
          </cell>
          <cell r="DC67">
            <v>0</v>
          </cell>
          <cell r="DD67">
            <v>0</v>
          </cell>
          <cell r="DE67">
            <v>0</v>
          </cell>
          <cell r="DF67">
            <v>0</v>
          </cell>
          <cell r="DG67">
            <v>0</v>
          </cell>
          <cell r="DH67">
            <v>0</v>
          </cell>
          <cell r="DI67">
            <v>0</v>
          </cell>
          <cell r="DJ67">
            <v>0</v>
          </cell>
          <cell r="DK67">
            <v>0</v>
          </cell>
          <cell r="DL67">
            <v>0</v>
          </cell>
          <cell r="DN67">
            <v>0</v>
          </cell>
          <cell r="DP67">
            <v>0</v>
          </cell>
          <cell r="DQ67">
            <v>0</v>
          </cell>
          <cell r="DR67">
            <v>0</v>
          </cell>
          <cell r="DS67">
            <v>0</v>
          </cell>
          <cell r="DT67">
            <v>0</v>
          </cell>
          <cell r="DV67">
            <v>0</v>
          </cell>
          <cell r="EC67">
            <v>0</v>
          </cell>
          <cell r="EE67">
            <v>58</v>
          </cell>
        </row>
        <row r="68">
          <cell r="A68">
            <v>59</v>
          </cell>
          <cell r="B68">
            <v>59</v>
          </cell>
          <cell r="C68" t="str">
            <v>CHESTER</v>
          </cell>
          <cell r="D68">
            <v>0</v>
          </cell>
          <cell r="E68">
            <v>0</v>
          </cell>
          <cell r="F68">
            <v>0</v>
          </cell>
          <cell r="G68">
            <v>0</v>
          </cell>
          <cell r="H68">
            <v>0</v>
          </cell>
          <cell r="J68">
            <v>0</v>
          </cell>
          <cell r="K68">
            <v>0</v>
          </cell>
          <cell r="L68">
            <v>0</v>
          </cell>
          <cell r="N68">
            <v>0</v>
          </cell>
          <cell r="P68">
            <v>0</v>
          </cell>
          <cell r="Q68">
            <v>0</v>
          </cell>
          <cell r="R68">
            <v>0</v>
          </cell>
          <cell r="S68">
            <v>0</v>
          </cell>
          <cell r="T68">
            <v>0</v>
          </cell>
          <cell r="U68">
            <v>0</v>
          </cell>
          <cell r="W68">
            <v>0</v>
          </cell>
          <cell r="AA68">
            <v>59</v>
          </cell>
          <cell r="AS68">
            <v>59</v>
          </cell>
          <cell r="CA68">
            <v>59</v>
          </cell>
          <cell r="CB68">
            <v>59</v>
          </cell>
          <cell r="CC68" t="str">
            <v>CHESTER</v>
          </cell>
          <cell r="CD68">
            <v>0</v>
          </cell>
          <cell r="CE68">
            <v>0</v>
          </cell>
          <cell r="CF68">
            <v>0</v>
          </cell>
          <cell r="CG68">
            <v>0</v>
          </cell>
          <cell r="CH68">
            <v>0</v>
          </cell>
          <cell r="CI68">
            <v>0</v>
          </cell>
          <cell r="CJ68">
            <v>0</v>
          </cell>
          <cell r="CK68">
            <v>0</v>
          </cell>
          <cell r="CT68">
            <v>0</v>
          </cell>
          <cell r="CU68">
            <v>0</v>
          </cell>
          <cell r="CV68">
            <v>0</v>
          </cell>
          <cell r="CW68">
            <v>0</v>
          </cell>
          <cell r="CX68">
            <v>0</v>
          </cell>
          <cell r="CY68">
            <v>0</v>
          </cell>
          <cell r="DA68">
            <v>59</v>
          </cell>
          <cell r="DB68" t="str">
            <v>CHESTER</v>
          </cell>
          <cell r="DC68">
            <v>0</v>
          </cell>
          <cell r="DD68">
            <v>0</v>
          </cell>
          <cell r="DE68">
            <v>0</v>
          </cell>
          <cell r="DF68">
            <v>0</v>
          </cell>
          <cell r="DG68">
            <v>0</v>
          </cell>
          <cell r="DH68">
            <v>0</v>
          </cell>
          <cell r="DI68">
            <v>0</v>
          </cell>
          <cell r="DJ68">
            <v>0</v>
          </cell>
          <cell r="DK68">
            <v>0</v>
          </cell>
          <cell r="DL68">
            <v>0</v>
          </cell>
          <cell r="DN68">
            <v>0</v>
          </cell>
          <cell r="DP68">
            <v>0</v>
          </cell>
          <cell r="DQ68">
            <v>0</v>
          </cell>
          <cell r="DR68">
            <v>0</v>
          </cell>
          <cell r="DS68">
            <v>0</v>
          </cell>
          <cell r="DT68">
            <v>0</v>
          </cell>
          <cell r="DV68">
            <v>0</v>
          </cell>
          <cell r="EC68">
            <v>0</v>
          </cell>
          <cell r="EE68">
            <v>59</v>
          </cell>
        </row>
        <row r="69">
          <cell r="A69">
            <v>60</v>
          </cell>
          <cell r="B69">
            <v>60</v>
          </cell>
          <cell r="C69" t="str">
            <v>CHESTERFIELD</v>
          </cell>
          <cell r="D69">
            <v>0</v>
          </cell>
          <cell r="E69">
            <v>0</v>
          </cell>
          <cell r="F69">
            <v>0</v>
          </cell>
          <cell r="G69">
            <v>0</v>
          </cell>
          <cell r="H69">
            <v>0</v>
          </cell>
          <cell r="J69">
            <v>0</v>
          </cell>
          <cell r="K69">
            <v>0</v>
          </cell>
          <cell r="L69">
            <v>0</v>
          </cell>
          <cell r="N69">
            <v>0</v>
          </cell>
          <cell r="P69">
            <v>0</v>
          </cell>
          <cell r="Q69">
            <v>0</v>
          </cell>
          <cell r="R69">
            <v>0</v>
          </cell>
          <cell r="S69">
            <v>0</v>
          </cell>
          <cell r="T69">
            <v>0</v>
          </cell>
          <cell r="U69">
            <v>0</v>
          </cell>
          <cell r="W69">
            <v>0</v>
          </cell>
          <cell r="AA69">
            <v>60</v>
          </cell>
          <cell r="AS69">
            <v>60</v>
          </cell>
          <cell r="CA69">
            <v>60</v>
          </cell>
          <cell r="CB69">
            <v>60</v>
          </cell>
          <cell r="CC69" t="str">
            <v>CHESTERFIELD</v>
          </cell>
          <cell r="CD69">
            <v>0</v>
          </cell>
          <cell r="CE69">
            <v>0</v>
          </cell>
          <cell r="CF69">
            <v>0</v>
          </cell>
          <cell r="CG69">
            <v>0</v>
          </cell>
          <cell r="CH69">
            <v>0</v>
          </cell>
          <cell r="CI69">
            <v>0</v>
          </cell>
          <cell r="CJ69">
            <v>0</v>
          </cell>
          <cell r="CK69">
            <v>0</v>
          </cell>
          <cell r="CT69">
            <v>0</v>
          </cell>
          <cell r="CU69">
            <v>0</v>
          </cell>
          <cell r="CV69">
            <v>0</v>
          </cell>
          <cell r="CW69">
            <v>0</v>
          </cell>
          <cell r="CX69">
            <v>0</v>
          </cell>
          <cell r="CY69">
            <v>0</v>
          </cell>
          <cell r="DA69">
            <v>60</v>
          </cell>
          <cell r="DB69" t="str">
            <v>CHESTERFIELD</v>
          </cell>
          <cell r="DC69">
            <v>0</v>
          </cell>
          <cell r="DD69">
            <v>0</v>
          </cell>
          <cell r="DE69">
            <v>0</v>
          </cell>
          <cell r="DF69">
            <v>0</v>
          </cell>
          <cell r="DG69">
            <v>0</v>
          </cell>
          <cell r="DH69">
            <v>0</v>
          </cell>
          <cell r="DI69">
            <v>0</v>
          </cell>
          <cell r="DJ69">
            <v>0</v>
          </cell>
          <cell r="DK69">
            <v>0</v>
          </cell>
          <cell r="DL69">
            <v>0</v>
          </cell>
          <cell r="DN69">
            <v>0</v>
          </cell>
          <cell r="DP69">
            <v>0</v>
          </cell>
          <cell r="DQ69">
            <v>0</v>
          </cell>
          <cell r="DR69">
            <v>0</v>
          </cell>
          <cell r="DS69">
            <v>0</v>
          </cell>
          <cell r="DT69">
            <v>0</v>
          </cell>
          <cell r="DV69">
            <v>0</v>
          </cell>
          <cell r="EC69">
            <v>0</v>
          </cell>
          <cell r="EE69">
            <v>60</v>
          </cell>
        </row>
        <row r="70">
          <cell r="A70">
            <v>61</v>
          </cell>
          <cell r="B70">
            <v>61</v>
          </cell>
          <cell r="C70" t="str">
            <v>CHICOPEE</v>
          </cell>
          <cell r="D70">
            <v>330</v>
          </cell>
          <cell r="E70">
            <v>4679248</v>
          </cell>
          <cell r="F70">
            <v>0</v>
          </cell>
          <cell r="G70">
            <v>309536</v>
          </cell>
          <cell r="H70">
            <v>4988784</v>
          </cell>
          <cell r="J70">
            <v>309536</v>
          </cell>
          <cell r="K70">
            <v>760946.80687083444</v>
          </cell>
          <cell r="L70">
            <v>1070482.8068708344</v>
          </cell>
          <cell r="N70">
            <v>3918301.1931291656</v>
          </cell>
          <cell r="P70">
            <v>309536</v>
          </cell>
          <cell r="Q70">
            <v>0</v>
          </cell>
          <cell r="R70">
            <v>0</v>
          </cell>
          <cell r="S70">
            <v>0</v>
          </cell>
          <cell r="T70">
            <v>760946.80687083444</v>
          </cell>
          <cell r="U70">
            <v>1070482.8068708344</v>
          </cell>
          <cell r="W70">
            <v>1313511.2169260017</v>
          </cell>
          <cell r="AA70">
            <v>61</v>
          </cell>
          <cell r="AB70">
            <v>330</v>
          </cell>
          <cell r="AC70">
            <v>4.6189376443418013E-3</v>
          </cell>
          <cell r="AD70">
            <v>0</v>
          </cell>
          <cell r="AE70">
            <v>0</v>
          </cell>
          <cell r="AF70">
            <v>4679248</v>
          </cell>
          <cell r="AG70">
            <v>0</v>
          </cell>
          <cell r="AH70">
            <v>0</v>
          </cell>
          <cell r="AI70">
            <v>4679248</v>
          </cell>
          <cell r="AJ70">
            <v>0</v>
          </cell>
          <cell r="AK70">
            <v>309536</v>
          </cell>
          <cell r="AL70">
            <v>4988784</v>
          </cell>
          <cell r="AM70">
            <v>0</v>
          </cell>
          <cell r="AN70">
            <v>0</v>
          </cell>
          <cell r="AO70">
            <v>0</v>
          </cell>
          <cell r="AP70">
            <v>0</v>
          </cell>
          <cell r="AQ70">
            <v>4988784</v>
          </cell>
          <cell r="AR70" t="str">
            <v xml:space="preserve"> </v>
          </cell>
          <cell r="AS70">
            <v>61</v>
          </cell>
          <cell r="AT70">
            <v>64</v>
          </cell>
          <cell r="AU70">
            <v>0</v>
          </cell>
          <cell r="AV70">
            <v>0</v>
          </cell>
          <cell r="AW70">
            <v>0</v>
          </cell>
          <cell r="AX70">
            <v>0</v>
          </cell>
          <cell r="AY70">
            <v>0</v>
          </cell>
          <cell r="AZ70" t="str">
            <v xml:space="preserve"> </v>
          </cell>
          <cell r="BA70">
            <v>0</v>
          </cell>
          <cell r="BB70">
            <v>0</v>
          </cell>
          <cell r="BC70">
            <v>0</v>
          </cell>
          <cell r="BD70">
            <v>0</v>
          </cell>
          <cell r="BE70">
            <v>0</v>
          </cell>
          <cell r="BF70" t="str">
            <v xml:space="preserve"> </v>
          </cell>
          <cell r="BG70">
            <v>9</v>
          </cell>
          <cell r="BH70">
            <v>4.226842775436257</v>
          </cell>
          <cell r="BI70">
            <v>0</v>
          </cell>
          <cell r="CA70">
            <v>61</v>
          </cell>
          <cell r="CB70">
            <v>61</v>
          </cell>
          <cell r="CC70" t="str">
            <v>CHICOPEE</v>
          </cell>
          <cell r="CD70">
            <v>4679248</v>
          </cell>
          <cell r="CE70">
            <v>4065559</v>
          </cell>
          <cell r="CF70">
            <v>613689</v>
          </cell>
          <cell r="CG70">
            <v>151708.79999999999</v>
          </cell>
          <cell r="CH70">
            <v>238694.40000000002</v>
          </cell>
          <cell r="CI70">
            <v>-116.98307399835903</v>
          </cell>
          <cell r="CJ70">
            <v>1003975.2169260017</v>
          </cell>
          <cell r="CK70">
            <v>760946.80687083444</v>
          </cell>
          <cell r="CT70">
            <v>613572.01692600164</v>
          </cell>
          <cell r="CU70">
            <v>147374.78994483282</v>
          </cell>
          <cell r="CV70">
            <v>0</v>
          </cell>
          <cell r="CW70">
            <v>760946.80687083444</v>
          </cell>
          <cell r="CX70">
            <v>0</v>
          </cell>
          <cell r="CY70">
            <v>-243028.41005516727</v>
          </cell>
          <cell r="DA70">
            <v>61</v>
          </cell>
          <cell r="DB70" t="str">
            <v>CHICOPEE</v>
          </cell>
          <cell r="DC70">
            <v>0</v>
          </cell>
          <cell r="DD70">
            <v>0</v>
          </cell>
          <cell r="DE70">
            <v>0</v>
          </cell>
          <cell r="DF70">
            <v>0</v>
          </cell>
          <cell r="DG70">
            <v>0</v>
          </cell>
          <cell r="DH70">
            <v>0</v>
          </cell>
          <cell r="DI70">
            <v>0</v>
          </cell>
          <cell r="DJ70">
            <v>0</v>
          </cell>
          <cell r="DK70">
            <v>0</v>
          </cell>
          <cell r="DL70">
            <v>0</v>
          </cell>
          <cell r="DN70">
            <v>0</v>
          </cell>
          <cell r="DP70">
            <v>613689</v>
          </cell>
          <cell r="DQ70">
            <v>613689</v>
          </cell>
          <cell r="DR70">
            <v>0</v>
          </cell>
          <cell r="DS70">
            <v>-116.98307399835903</v>
          </cell>
          <cell r="DT70">
            <v>-116.98307399835903</v>
          </cell>
          <cell r="DV70">
            <v>0</v>
          </cell>
          <cell r="EC70">
            <v>0</v>
          </cell>
          <cell r="EE70">
            <v>61</v>
          </cell>
        </row>
        <row r="71">
          <cell r="A71">
            <v>62</v>
          </cell>
          <cell r="B71">
            <v>62</v>
          </cell>
          <cell r="C71" t="str">
            <v>CHILMARK</v>
          </cell>
          <cell r="D71">
            <v>0</v>
          </cell>
          <cell r="E71">
            <v>0</v>
          </cell>
          <cell r="F71">
            <v>0</v>
          </cell>
          <cell r="G71">
            <v>0</v>
          </cell>
          <cell r="H71">
            <v>0</v>
          </cell>
          <cell r="J71">
            <v>0</v>
          </cell>
          <cell r="K71">
            <v>0</v>
          </cell>
          <cell r="L71">
            <v>0</v>
          </cell>
          <cell r="N71">
            <v>0</v>
          </cell>
          <cell r="P71">
            <v>0</v>
          </cell>
          <cell r="Q71">
            <v>0</v>
          </cell>
          <cell r="R71">
            <v>0</v>
          </cell>
          <cell r="S71">
            <v>0</v>
          </cell>
          <cell r="T71">
            <v>0</v>
          </cell>
          <cell r="U71">
            <v>0</v>
          </cell>
          <cell r="W71">
            <v>0</v>
          </cell>
          <cell r="AA71">
            <v>62</v>
          </cell>
          <cell r="AS71">
            <v>62</v>
          </cell>
          <cell r="CA71">
            <v>62</v>
          </cell>
          <cell r="CB71">
            <v>62</v>
          </cell>
          <cell r="CC71" t="str">
            <v>CHILMARK</v>
          </cell>
          <cell r="CD71">
            <v>0</v>
          </cell>
          <cell r="CE71">
            <v>0</v>
          </cell>
          <cell r="CF71">
            <v>0</v>
          </cell>
          <cell r="CG71">
            <v>0</v>
          </cell>
          <cell r="CH71">
            <v>0</v>
          </cell>
          <cell r="CI71">
            <v>0</v>
          </cell>
          <cell r="CJ71">
            <v>0</v>
          </cell>
          <cell r="CK71">
            <v>0</v>
          </cell>
          <cell r="CT71">
            <v>0</v>
          </cell>
          <cell r="CU71">
            <v>0</v>
          </cell>
          <cell r="CV71">
            <v>0</v>
          </cell>
          <cell r="CW71">
            <v>0</v>
          </cell>
          <cell r="CX71">
            <v>0</v>
          </cell>
          <cell r="CY71">
            <v>0</v>
          </cell>
          <cell r="DA71">
            <v>62</v>
          </cell>
          <cell r="DB71" t="str">
            <v>CHILMARK</v>
          </cell>
          <cell r="DC71">
            <v>0</v>
          </cell>
          <cell r="DD71">
            <v>0</v>
          </cell>
          <cell r="DE71">
            <v>0</v>
          </cell>
          <cell r="DF71">
            <v>0</v>
          </cell>
          <cell r="DG71">
            <v>0</v>
          </cell>
          <cell r="DH71">
            <v>0</v>
          </cell>
          <cell r="DI71">
            <v>0</v>
          </cell>
          <cell r="DJ71">
            <v>0</v>
          </cell>
          <cell r="DK71">
            <v>0</v>
          </cell>
          <cell r="DL71">
            <v>0</v>
          </cell>
          <cell r="DN71">
            <v>0</v>
          </cell>
          <cell r="DP71">
            <v>0</v>
          </cell>
          <cell r="DQ71">
            <v>0</v>
          </cell>
          <cell r="DR71">
            <v>0</v>
          </cell>
          <cell r="DS71">
            <v>0</v>
          </cell>
          <cell r="DT71">
            <v>0</v>
          </cell>
          <cell r="DV71">
            <v>0</v>
          </cell>
          <cell r="EC71">
            <v>0</v>
          </cell>
          <cell r="EE71">
            <v>62</v>
          </cell>
        </row>
        <row r="72">
          <cell r="A72">
            <v>63</v>
          </cell>
          <cell r="B72">
            <v>63</v>
          </cell>
          <cell r="C72" t="str">
            <v>CLARKSBURG</v>
          </cell>
          <cell r="D72">
            <v>4</v>
          </cell>
          <cell r="E72">
            <v>64636</v>
          </cell>
          <cell r="F72">
            <v>0</v>
          </cell>
          <cell r="G72">
            <v>3720</v>
          </cell>
          <cell r="H72">
            <v>68356</v>
          </cell>
          <cell r="J72">
            <v>3720</v>
          </cell>
          <cell r="K72">
            <v>45655.677708662275</v>
          </cell>
          <cell r="L72">
            <v>49375.677708662275</v>
          </cell>
          <cell r="N72">
            <v>18980.322291337725</v>
          </cell>
          <cell r="P72">
            <v>3720</v>
          </cell>
          <cell r="Q72">
            <v>0</v>
          </cell>
          <cell r="R72">
            <v>0</v>
          </cell>
          <cell r="S72">
            <v>0</v>
          </cell>
          <cell r="T72">
            <v>45655.677708662275</v>
          </cell>
          <cell r="U72">
            <v>49375.677708662275</v>
          </cell>
          <cell r="W72">
            <v>50155.6</v>
          </cell>
          <cell r="AA72">
            <v>63</v>
          </cell>
          <cell r="AB72">
            <v>4</v>
          </cell>
          <cell r="AC72">
            <v>3.2786885245901641E-2</v>
          </cell>
          <cell r="AD72">
            <v>0</v>
          </cell>
          <cell r="AE72">
            <v>0</v>
          </cell>
          <cell r="AF72">
            <v>64636</v>
          </cell>
          <cell r="AG72">
            <v>0</v>
          </cell>
          <cell r="AH72">
            <v>0</v>
          </cell>
          <cell r="AI72">
            <v>64636</v>
          </cell>
          <cell r="AJ72">
            <v>0</v>
          </cell>
          <cell r="AK72">
            <v>3720</v>
          </cell>
          <cell r="AL72">
            <v>68356</v>
          </cell>
          <cell r="AM72">
            <v>0</v>
          </cell>
          <cell r="AN72">
            <v>0</v>
          </cell>
          <cell r="AO72">
            <v>0</v>
          </cell>
          <cell r="AP72">
            <v>0</v>
          </cell>
          <cell r="AQ72">
            <v>68356</v>
          </cell>
          <cell r="AR72" t="str">
            <v xml:space="preserve"> </v>
          </cell>
          <cell r="AS72">
            <v>63</v>
          </cell>
          <cell r="AT72">
            <v>1</v>
          </cell>
          <cell r="AU72">
            <v>0</v>
          </cell>
          <cell r="AV72">
            <v>0</v>
          </cell>
          <cell r="AW72">
            <v>0</v>
          </cell>
          <cell r="AX72">
            <v>0</v>
          </cell>
          <cell r="AY72">
            <v>0</v>
          </cell>
          <cell r="AZ72" t="str">
            <v xml:space="preserve"> </v>
          </cell>
          <cell r="BA72">
            <v>0</v>
          </cell>
          <cell r="BB72">
            <v>0</v>
          </cell>
          <cell r="BC72">
            <v>0</v>
          </cell>
          <cell r="BD72">
            <v>0</v>
          </cell>
          <cell r="BE72">
            <v>0</v>
          </cell>
          <cell r="BF72" t="str">
            <v xml:space="preserve"> </v>
          </cell>
          <cell r="BG72">
            <v>9</v>
          </cell>
          <cell r="BH72">
            <v>2.3757392965129887</v>
          </cell>
          <cell r="BI72">
            <v>0</v>
          </cell>
          <cell r="CA72">
            <v>63</v>
          </cell>
          <cell r="CB72">
            <v>63</v>
          </cell>
          <cell r="CC72" t="str">
            <v>CLARKSBURG</v>
          </cell>
          <cell r="CD72">
            <v>64636</v>
          </cell>
          <cell r="CE72">
            <v>45501</v>
          </cell>
          <cell r="CF72">
            <v>19135</v>
          </cell>
          <cell r="CG72">
            <v>27300.6</v>
          </cell>
          <cell r="CH72">
            <v>0</v>
          </cell>
          <cell r="CI72">
            <v>0</v>
          </cell>
          <cell r="CJ72">
            <v>46435.6</v>
          </cell>
          <cell r="CK72">
            <v>45655.677708662275</v>
          </cell>
          <cell r="CT72">
            <v>19135</v>
          </cell>
          <cell r="CU72">
            <v>26520.677708662275</v>
          </cell>
          <cell r="CV72">
            <v>0</v>
          </cell>
          <cell r="CW72">
            <v>45655.677708662275</v>
          </cell>
          <cell r="CX72">
            <v>0</v>
          </cell>
          <cell r="CY72">
            <v>-779.92229133772344</v>
          </cell>
          <cell r="DA72">
            <v>63</v>
          </cell>
          <cell r="DB72" t="str">
            <v>CLARKSBURG</v>
          </cell>
          <cell r="DC72">
            <v>0</v>
          </cell>
          <cell r="DD72">
            <v>0</v>
          </cell>
          <cell r="DE72">
            <v>0</v>
          </cell>
          <cell r="DF72">
            <v>0</v>
          </cell>
          <cell r="DG72">
            <v>0</v>
          </cell>
          <cell r="DH72">
            <v>0</v>
          </cell>
          <cell r="DI72">
            <v>0</v>
          </cell>
          <cell r="DJ72">
            <v>0</v>
          </cell>
          <cell r="DK72">
            <v>0</v>
          </cell>
          <cell r="DL72">
            <v>0</v>
          </cell>
          <cell r="DN72">
            <v>0</v>
          </cell>
          <cell r="DP72">
            <v>19135</v>
          </cell>
          <cell r="DQ72">
            <v>19135</v>
          </cell>
          <cell r="DR72">
            <v>0</v>
          </cell>
          <cell r="DS72">
            <v>0</v>
          </cell>
          <cell r="DT72">
            <v>0</v>
          </cell>
          <cell r="DV72">
            <v>0</v>
          </cell>
          <cell r="EC72">
            <v>0</v>
          </cell>
          <cell r="EE72">
            <v>63</v>
          </cell>
        </row>
        <row r="73">
          <cell r="A73">
            <v>64</v>
          </cell>
          <cell r="B73">
            <v>64</v>
          </cell>
          <cell r="C73" t="str">
            <v>CLINTON</v>
          </cell>
          <cell r="D73">
            <v>91</v>
          </cell>
          <cell r="E73">
            <v>1169202</v>
          </cell>
          <cell r="F73">
            <v>0</v>
          </cell>
          <cell r="G73">
            <v>85358</v>
          </cell>
          <cell r="H73">
            <v>1254560</v>
          </cell>
          <cell r="J73">
            <v>85358</v>
          </cell>
          <cell r="K73">
            <v>265088.88314160745</v>
          </cell>
          <cell r="L73">
            <v>350446.88314160745</v>
          </cell>
          <cell r="N73">
            <v>904113.11685839249</v>
          </cell>
          <cell r="P73">
            <v>85358</v>
          </cell>
          <cell r="Q73">
            <v>0</v>
          </cell>
          <cell r="R73">
            <v>0</v>
          </cell>
          <cell r="S73">
            <v>0</v>
          </cell>
          <cell r="T73">
            <v>265088.88314160745</v>
          </cell>
          <cell r="U73">
            <v>350446.88314160745</v>
          </cell>
          <cell r="W73">
            <v>361102.71515123453</v>
          </cell>
          <cell r="AA73">
            <v>64</v>
          </cell>
          <cell r="AB73">
            <v>91</v>
          </cell>
          <cell r="AC73">
            <v>0</v>
          </cell>
          <cell r="AD73">
            <v>0</v>
          </cell>
          <cell r="AE73">
            <v>0</v>
          </cell>
          <cell r="AF73">
            <v>1169202</v>
          </cell>
          <cell r="AG73">
            <v>0</v>
          </cell>
          <cell r="AH73">
            <v>0</v>
          </cell>
          <cell r="AI73">
            <v>1169202</v>
          </cell>
          <cell r="AJ73">
            <v>0</v>
          </cell>
          <cell r="AK73">
            <v>85358</v>
          </cell>
          <cell r="AL73">
            <v>1254560</v>
          </cell>
          <cell r="AM73">
            <v>0</v>
          </cell>
          <cell r="AN73">
            <v>0</v>
          </cell>
          <cell r="AO73">
            <v>0</v>
          </cell>
          <cell r="AP73">
            <v>0</v>
          </cell>
          <cell r="AQ73">
            <v>1254560</v>
          </cell>
          <cell r="AR73" t="str">
            <v xml:space="preserve"> </v>
          </cell>
          <cell r="AS73">
            <v>64</v>
          </cell>
          <cell r="AT73">
            <v>24</v>
          </cell>
          <cell r="AU73">
            <v>0</v>
          </cell>
          <cell r="AV73">
            <v>0</v>
          </cell>
          <cell r="AW73">
            <v>0</v>
          </cell>
          <cell r="AX73">
            <v>0</v>
          </cell>
          <cell r="AY73">
            <v>0</v>
          </cell>
          <cell r="AZ73" t="str">
            <v xml:space="preserve"> </v>
          </cell>
          <cell r="BA73">
            <v>0</v>
          </cell>
          <cell r="BB73">
            <v>0</v>
          </cell>
          <cell r="BC73">
            <v>0</v>
          </cell>
          <cell r="BD73">
            <v>0</v>
          </cell>
          <cell r="BE73">
            <v>0</v>
          </cell>
          <cell r="BF73" t="str">
            <v xml:space="preserve"> </v>
          </cell>
          <cell r="BG73">
            <v>18</v>
          </cell>
          <cell r="BH73">
            <v>3.7636702438115974</v>
          </cell>
          <cell r="BI73">
            <v>0</v>
          </cell>
          <cell r="CA73">
            <v>64</v>
          </cell>
          <cell r="CB73">
            <v>64</v>
          </cell>
          <cell r="CC73" t="str">
            <v>CLINTON</v>
          </cell>
          <cell r="CD73">
            <v>1169202</v>
          </cell>
          <cell r="CE73">
            <v>983034</v>
          </cell>
          <cell r="CF73">
            <v>186168</v>
          </cell>
          <cell r="CG73">
            <v>81246</v>
          </cell>
          <cell r="CH73">
            <v>8334.8000000000011</v>
          </cell>
          <cell r="CI73">
            <v>-4.084848765458446</v>
          </cell>
          <cell r="CJ73">
            <v>275744.71515123453</v>
          </cell>
          <cell r="CK73">
            <v>265088.88314160745</v>
          </cell>
          <cell r="CT73">
            <v>186163.91515123454</v>
          </cell>
          <cell r="CU73">
            <v>78924.967990372927</v>
          </cell>
          <cell r="CV73">
            <v>0</v>
          </cell>
          <cell r="CW73">
            <v>265088.88314160745</v>
          </cell>
          <cell r="CX73">
            <v>0</v>
          </cell>
          <cell r="CY73">
            <v>-10655.832009627076</v>
          </cell>
          <cell r="DA73">
            <v>64</v>
          </cell>
          <cell r="DB73" t="str">
            <v>CLINTON</v>
          </cell>
          <cell r="DC73">
            <v>0</v>
          </cell>
          <cell r="DD73">
            <v>0</v>
          </cell>
          <cell r="DE73">
            <v>0</v>
          </cell>
          <cell r="DF73">
            <v>0</v>
          </cell>
          <cell r="DG73">
            <v>0</v>
          </cell>
          <cell r="DH73">
            <v>0</v>
          </cell>
          <cell r="DI73">
            <v>0</v>
          </cell>
          <cell r="DJ73">
            <v>0</v>
          </cell>
          <cell r="DK73">
            <v>0</v>
          </cell>
          <cell r="DL73">
            <v>0</v>
          </cell>
          <cell r="DN73">
            <v>0</v>
          </cell>
          <cell r="DP73">
            <v>186168</v>
          </cell>
          <cell r="DQ73">
            <v>186168</v>
          </cell>
          <cell r="DR73">
            <v>0</v>
          </cell>
          <cell r="DS73">
            <v>-4.084848765458446</v>
          </cell>
          <cell r="DT73">
            <v>-4.084848765458446</v>
          </cell>
          <cell r="DV73">
            <v>0</v>
          </cell>
          <cell r="EC73">
            <v>0</v>
          </cell>
          <cell r="EE73">
            <v>64</v>
          </cell>
        </row>
        <row r="74">
          <cell r="A74">
            <v>65</v>
          </cell>
          <cell r="B74">
            <v>65</v>
          </cell>
          <cell r="C74" t="str">
            <v>COHASSET</v>
          </cell>
          <cell r="D74">
            <v>9</v>
          </cell>
          <cell r="E74">
            <v>167904</v>
          </cell>
          <cell r="F74">
            <v>0</v>
          </cell>
          <cell r="G74">
            <v>8442</v>
          </cell>
          <cell r="H74">
            <v>176346</v>
          </cell>
          <cell r="J74">
            <v>8442</v>
          </cell>
          <cell r="K74">
            <v>32965.906481318685</v>
          </cell>
          <cell r="L74">
            <v>41407.906481318685</v>
          </cell>
          <cell r="N74">
            <v>134938.0935186813</v>
          </cell>
          <cell r="P74">
            <v>8442</v>
          </cell>
          <cell r="Q74">
            <v>0</v>
          </cell>
          <cell r="R74">
            <v>0</v>
          </cell>
          <cell r="S74">
            <v>0</v>
          </cell>
          <cell r="T74">
            <v>32965.906481318685</v>
          </cell>
          <cell r="U74">
            <v>41407.906481318685</v>
          </cell>
          <cell r="W74">
            <v>42362.141972681551</v>
          </cell>
          <cell r="AA74">
            <v>65</v>
          </cell>
          <cell r="AB74">
            <v>9</v>
          </cell>
          <cell r="AC74">
            <v>0</v>
          </cell>
          <cell r="AD74">
            <v>0</v>
          </cell>
          <cell r="AE74">
            <v>0</v>
          </cell>
          <cell r="AF74">
            <v>167904</v>
          </cell>
          <cell r="AG74">
            <v>0</v>
          </cell>
          <cell r="AH74">
            <v>0</v>
          </cell>
          <cell r="AI74">
            <v>167904</v>
          </cell>
          <cell r="AJ74">
            <v>0</v>
          </cell>
          <cell r="AK74">
            <v>8442</v>
          </cell>
          <cell r="AL74">
            <v>176346</v>
          </cell>
          <cell r="AM74">
            <v>0</v>
          </cell>
          <cell r="AN74">
            <v>0</v>
          </cell>
          <cell r="AO74">
            <v>0</v>
          </cell>
          <cell r="AP74">
            <v>0</v>
          </cell>
          <cell r="AQ74">
            <v>176346</v>
          </cell>
          <cell r="AR74" t="str">
            <v xml:space="preserve"> </v>
          </cell>
          <cell r="AS74">
            <v>65</v>
          </cell>
          <cell r="AT74">
            <v>0</v>
          </cell>
          <cell r="AU74">
            <v>0</v>
          </cell>
          <cell r="AV74">
            <v>0</v>
          </cell>
          <cell r="AW74">
            <v>0</v>
          </cell>
          <cell r="AX74">
            <v>0</v>
          </cell>
          <cell r="AY74">
            <v>0</v>
          </cell>
          <cell r="AZ74" t="str">
            <v xml:space="preserve"> </v>
          </cell>
          <cell r="BA74">
            <v>0</v>
          </cell>
          <cell r="BB74">
            <v>0</v>
          </cell>
          <cell r="BC74">
            <v>0</v>
          </cell>
          <cell r="BD74">
            <v>0</v>
          </cell>
          <cell r="BE74">
            <v>0</v>
          </cell>
          <cell r="BF74" t="str">
            <v xml:space="preserve"> </v>
          </cell>
          <cell r="BG74">
            <v>9</v>
          </cell>
          <cell r="BH74">
            <v>0.61695270152620674</v>
          </cell>
          <cell r="BI74">
            <v>0</v>
          </cell>
          <cell r="CA74">
            <v>65</v>
          </cell>
          <cell r="CB74">
            <v>65</v>
          </cell>
          <cell r="CC74" t="str">
            <v>COHASSET</v>
          </cell>
          <cell r="CD74">
            <v>167904</v>
          </cell>
          <cell r="CE74">
            <v>163360</v>
          </cell>
          <cell r="CF74">
            <v>4544</v>
          </cell>
          <cell r="CG74">
            <v>29257.8</v>
          </cell>
          <cell r="CH74">
            <v>118.4</v>
          </cell>
          <cell r="CI74">
            <v>-5.8027318453241605E-2</v>
          </cell>
          <cell r="CJ74">
            <v>33920.141972681551</v>
          </cell>
          <cell r="CK74">
            <v>32965.906481318685</v>
          </cell>
          <cell r="CT74">
            <v>4543.9419726815468</v>
          </cell>
          <cell r="CU74">
            <v>28421.964508637138</v>
          </cell>
          <cell r="CV74">
            <v>0</v>
          </cell>
          <cell r="CW74">
            <v>32965.906481318685</v>
          </cell>
          <cell r="CX74">
            <v>0</v>
          </cell>
          <cell r="CY74">
            <v>-954.23549136286601</v>
          </cell>
          <cell r="DA74">
            <v>65</v>
          </cell>
          <cell r="DB74" t="str">
            <v>COHASSET</v>
          </cell>
          <cell r="DC74">
            <v>0</v>
          </cell>
          <cell r="DD74">
            <v>0</v>
          </cell>
          <cell r="DE74">
            <v>0</v>
          </cell>
          <cell r="DF74">
            <v>0</v>
          </cell>
          <cell r="DG74">
            <v>0</v>
          </cell>
          <cell r="DH74">
            <v>0</v>
          </cell>
          <cell r="DI74">
            <v>0</v>
          </cell>
          <cell r="DJ74">
            <v>0</v>
          </cell>
          <cell r="DK74">
            <v>0</v>
          </cell>
          <cell r="DL74">
            <v>0</v>
          </cell>
          <cell r="DN74">
            <v>0</v>
          </cell>
          <cell r="DP74">
            <v>4544</v>
          </cell>
          <cell r="DQ74">
            <v>4544</v>
          </cell>
          <cell r="DR74">
            <v>0</v>
          </cell>
          <cell r="DS74">
            <v>-5.8027318453241605E-2</v>
          </cell>
          <cell r="DT74">
            <v>-5.8027318453241605E-2</v>
          </cell>
          <cell r="DV74">
            <v>0</v>
          </cell>
          <cell r="EC74">
            <v>0</v>
          </cell>
          <cell r="EE74">
            <v>65</v>
          </cell>
        </row>
        <row r="75">
          <cell r="A75">
            <v>66</v>
          </cell>
          <cell r="B75">
            <v>66</v>
          </cell>
          <cell r="C75" t="str">
            <v>COLRAIN</v>
          </cell>
          <cell r="D75">
            <v>0</v>
          </cell>
          <cell r="E75">
            <v>0</v>
          </cell>
          <cell r="F75">
            <v>0</v>
          </cell>
          <cell r="G75">
            <v>0</v>
          </cell>
          <cell r="H75">
            <v>0</v>
          </cell>
          <cell r="J75">
            <v>0</v>
          </cell>
          <cell r="K75">
            <v>0</v>
          </cell>
          <cell r="L75">
            <v>0</v>
          </cell>
          <cell r="N75">
            <v>0</v>
          </cell>
          <cell r="P75">
            <v>0</v>
          </cell>
          <cell r="Q75">
            <v>0</v>
          </cell>
          <cell r="R75">
            <v>0</v>
          </cell>
          <cell r="S75">
            <v>0</v>
          </cell>
          <cell r="T75">
            <v>0</v>
          </cell>
          <cell r="U75">
            <v>0</v>
          </cell>
          <cell r="W75">
            <v>0</v>
          </cell>
          <cell r="AA75">
            <v>66</v>
          </cell>
          <cell r="AS75">
            <v>66</v>
          </cell>
          <cell r="CA75">
            <v>66</v>
          </cell>
          <cell r="CB75">
            <v>66</v>
          </cell>
          <cell r="CC75" t="str">
            <v>COLRAIN</v>
          </cell>
          <cell r="CD75">
            <v>0</v>
          </cell>
          <cell r="CE75">
            <v>0</v>
          </cell>
          <cell r="CF75">
            <v>0</v>
          </cell>
          <cell r="CG75">
            <v>0</v>
          </cell>
          <cell r="CH75">
            <v>0</v>
          </cell>
          <cell r="CI75">
            <v>0</v>
          </cell>
          <cell r="CJ75">
            <v>0</v>
          </cell>
          <cell r="CK75">
            <v>0</v>
          </cell>
          <cell r="CT75">
            <v>0</v>
          </cell>
          <cell r="CU75">
            <v>0</v>
          </cell>
          <cell r="CV75">
            <v>0</v>
          </cell>
          <cell r="CW75">
            <v>0</v>
          </cell>
          <cell r="CX75">
            <v>0</v>
          </cell>
          <cell r="CY75">
            <v>0</v>
          </cell>
          <cell r="DA75">
            <v>66</v>
          </cell>
          <cell r="DB75" t="str">
            <v>COLRAIN</v>
          </cell>
          <cell r="DC75">
            <v>0</v>
          </cell>
          <cell r="DD75">
            <v>0</v>
          </cell>
          <cell r="DE75">
            <v>0</v>
          </cell>
          <cell r="DF75">
            <v>0</v>
          </cell>
          <cell r="DG75">
            <v>0</v>
          </cell>
          <cell r="DH75">
            <v>0</v>
          </cell>
          <cell r="DI75">
            <v>0</v>
          </cell>
          <cell r="DJ75">
            <v>0</v>
          </cell>
          <cell r="DK75">
            <v>0</v>
          </cell>
          <cell r="DL75">
            <v>0</v>
          </cell>
          <cell r="DN75">
            <v>0</v>
          </cell>
          <cell r="DP75">
            <v>0</v>
          </cell>
          <cell r="DQ75">
            <v>0</v>
          </cell>
          <cell r="DR75">
            <v>0</v>
          </cell>
          <cell r="DS75">
            <v>0</v>
          </cell>
          <cell r="DT75">
            <v>0</v>
          </cell>
          <cell r="DV75">
            <v>0</v>
          </cell>
          <cell r="EC75">
            <v>0</v>
          </cell>
          <cell r="EE75">
            <v>66</v>
          </cell>
        </row>
        <row r="76">
          <cell r="A76">
            <v>67</v>
          </cell>
          <cell r="B76">
            <v>67</v>
          </cell>
          <cell r="C76" t="str">
            <v>CONCORD</v>
          </cell>
          <cell r="D76">
            <v>3</v>
          </cell>
          <cell r="E76">
            <v>57265</v>
          </cell>
          <cell r="F76">
            <v>0</v>
          </cell>
          <cell r="G76">
            <v>2814</v>
          </cell>
          <cell r="H76">
            <v>60079</v>
          </cell>
          <cell r="J76">
            <v>2814</v>
          </cell>
          <cell r="K76">
            <v>19685.326842055918</v>
          </cell>
          <cell r="L76">
            <v>22499.326842055918</v>
          </cell>
          <cell r="N76">
            <v>37579.673157944082</v>
          </cell>
          <cell r="P76">
            <v>2814</v>
          </cell>
          <cell r="Q76">
            <v>0</v>
          </cell>
          <cell r="R76">
            <v>0</v>
          </cell>
          <cell r="S76">
            <v>0</v>
          </cell>
          <cell r="T76">
            <v>19685.326842055918</v>
          </cell>
          <cell r="U76">
            <v>22499.326842055918</v>
          </cell>
          <cell r="W76">
            <v>22508.6</v>
          </cell>
          <cell r="AA76">
            <v>67</v>
          </cell>
          <cell r="AB76">
            <v>3</v>
          </cell>
          <cell r="AC76">
            <v>0</v>
          </cell>
          <cell r="AD76">
            <v>0</v>
          </cell>
          <cell r="AE76">
            <v>0</v>
          </cell>
          <cell r="AF76">
            <v>57265</v>
          </cell>
          <cell r="AG76">
            <v>0</v>
          </cell>
          <cell r="AH76">
            <v>0</v>
          </cell>
          <cell r="AI76">
            <v>57265</v>
          </cell>
          <cell r="AJ76">
            <v>0</v>
          </cell>
          <cell r="AK76">
            <v>2814</v>
          </cell>
          <cell r="AL76">
            <v>60079</v>
          </cell>
          <cell r="AM76">
            <v>0</v>
          </cell>
          <cell r="AN76">
            <v>0</v>
          </cell>
          <cell r="AO76">
            <v>0</v>
          </cell>
          <cell r="AP76">
            <v>0</v>
          </cell>
          <cell r="AQ76">
            <v>60079</v>
          </cell>
          <cell r="AR76" t="str">
            <v xml:space="preserve"> </v>
          </cell>
          <cell r="AS76">
            <v>67</v>
          </cell>
          <cell r="AT76">
            <v>1</v>
          </cell>
          <cell r="AU76">
            <v>0</v>
          </cell>
          <cell r="AV76">
            <v>0</v>
          </cell>
          <cell r="AW76">
            <v>0</v>
          </cell>
          <cell r="AX76">
            <v>0</v>
          </cell>
          <cell r="AY76">
            <v>0</v>
          </cell>
          <cell r="AZ76" t="str">
            <v xml:space="preserve"> </v>
          </cell>
          <cell r="BA76">
            <v>0</v>
          </cell>
          <cell r="BB76">
            <v>0</v>
          </cell>
          <cell r="BC76">
            <v>0</v>
          </cell>
          <cell r="BD76">
            <v>0</v>
          </cell>
          <cell r="BE76">
            <v>0</v>
          </cell>
          <cell r="BF76" t="str">
            <v xml:space="preserve"> </v>
          </cell>
          <cell r="BG76">
            <v>9</v>
          </cell>
          <cell r="BH76">
            <v>0.13072431502931192</v>
          </cell>
          <cell r="BI76">
            <v>0</v>
          </cell>
          <cell r="CA76">
            <v>67</v>
          </cell>
          <cell r="CB76">
            <v>67</v>
          </cell>
          <cell r="CC76" t="str">
            <v>CONCORD</v>
          </cell>
          <cell r="CD76">
            <v>57265</v>
          </cell>
          <cell r="CE76">
            <v>37895</v>
          </cell>
          <cell r="CF76">
            <v>19370</v>
          </cell>
          <cell r="CG76">
            <v>324.59999999999997</v>
          </cell>
          <cell r="CH76">
            <v>0</v>
          </cell>
          <cell r="CI76">
            <v>0</v>
          </cell>
          <cell r="CJ76">
            <v>19694.599999999999</v>
          </cell>
          <cell r="CK76">
            <v>19685.326842055918</v>
          </cell>
          <cell r="CT76">
            <v>19370</v>
          </cell>
          <cell r="CU76">
            <v>315.32684205591721</v>
          </cell>
          <cell r="CV76">
            <v>0</v>
          </cell>
          <cell r="CW76">
            <v>19685.326842055918</v>
          </cell>
          <cell r="CX76">
            <v>0</v>
          </cell>
          <cell r="CY76">
            <v>-9.2731579440805945</v>
          </cell>
          <cell r="DA76">
            <v>67</v>
          </cell>
          <cell r="DB76" t="str">
            <v>CONCORD</v>
          </cell>
          <cell r="DC76">
            <v>0</v>
          </cell>
          <cell r="DD76">
            <v>0</v>
          </cell>
          <cell r="DE76">
            <v>0</v>
          </cell>
          <cell r="DF76">
            <v>0</v>
          </cell>
          <cell r="DG76">
            <v>0</v>
          </cell>
          <cell r="DH76">
            <v>0</v>
          </cell>
          <cell r="DI76">
            <v>0</v>
          </cell>
          <cell r="DJ76">
            <v>0</v>
          </cell>
          <cell r="DK76">
            <v>0</v>
          </cell>
          <cell r="DL76">
            <v>0</v>
          </cell>
          <cell r="DN76">
            <v>0</v>
          </cell>
          <cell r="DP76">
            <v>19370</v>
          </cell>
          <cell r="DQ76">
            <v>19370</v>
          </cell>
          <cell r="DR76">
            <v>0</v>
          </cell>
          <cell r="DS76">
            <v>0</v>
          </cell>
          <cell r="DT76">
            <v>0</v>
          </cell>
          <cell r="DV76">
            <v>0</v>
          </cell>
          <cell r="EC76">
            <v>0</v>
          </cell>
          <cell r="EE76">
            <v>67</v>
          </cell>
        </row>
        <row r="77">
          <cell r="A77">
            <v>68</v>
          </cell>
          <cell r="B77">
            <v>68</v>
          </cell>
          <cell r="C77" t="str">
            <v>CONWAY</v>
          </cell>
          <cell r="D77">
            <v>0</v>
          </cell>
          <cell r="E77">
            <v>0</v>
          </cell>
          <cell r="F77">
            <v>0</v>
          </cell>
          <cell r="G77">
            <v>0</v>
          </cell>
          <cell r="H77">
            <v>0</v>
          </cell>
          <cell r="J77">
            <v>0</v>
          </cell>
          <cell r="K77">
            <v>0</v>
          </cell>
          <cell r="L77">
            <v>0</v>
          </cell>
          <cell r="N77">
            <v>0</v>
          </cell>
          <cell r="P77">
            <v>0</v>
          </cell>
          <cell r="Q77">
            <v>0</v>
          </cell>
          <cell r="R77">
            <v>0</v>
          </cell>
          <cell r="S77">
            <v>0</v>
          </cell>
          <cell r="T77">
            <v>0</v>
          </cell>
          <cell r="U77">
            <v>0</v>
          </cell>
          <cell r="W77">
            <v>0</v>
          </cell>
          <cell r="AA77">
            <v>68</v>
          </cell>
          <cell r="AS77">
            <v>68</v>
          </cell>
          <cell r="CA77">
            <v>68</v>
          </cell>
          <cell r="CB77">
            <v>68</v>
          </cell>
          <cell r="CC77" t="str">
            <v>CONWAY</v>
          </cell>
          <cell r="CD77">
            <v>0</v>
          </cell>
          <cell r="CE77">
            <v>0</v>
          </cell>
          <cell r="CF77">
            <v>0</v>
          </cell>
          <cell r="CG77">
            <v>0</v>
          </cell>
          <cell r="CH77">
            <v>0</v>
          </cell>
          <cell r="CI77">
            <v>0</v>
          </cell>
          <cell r="CJ77">
            <v>0</v>
          </cell>
          <cell r="CK77">
            <v>0</v>
          </cell>
          <cell r="CT77">
            <v>0</v>
          </cell>
          <cell r="CU77">
            <v>0</v>
          </cell>
          <cell r="CV77">
            <v>0</v>
          </cell>
          <cell r="CW77">
            <v>0</v>
          </cell>
          <cell r="CX77">
            <v>0</v>
          </cell>
          <cell r="CY77">
            <v>0</v>
          </cell>
          <cell r="DA77">
            <v>68</v>
          </cell>
          <cell r="DB77" t="str">
            <v>CONWAY</v>
          </cell>
          <cell r="DC77">
            <v>0</v>
          </cell>
          <cell r="DD77">
            <v>0</v>
          </cell>
          <cell r="DE77">
            <v>0</v>
          </cell>
          <cell r="DF77">
            <v>0</v>
          </cell>
          <cell r="DG77">
            <v>0</v>
          </cell>
          <cell r="DH77">
            <v>0</v>
          </cell>
          <cell r="DI77">
            <v>0</v>
          </cell>
          <cell r="DJ77">
            <v>0</v>
          </cell>
          <cell r="DK77">
            <v>0</v>
          </cell>
          <cell r="DL77">
            <v>0</v>
          </cell>
          <cell r="DN77">
            <v>0</v>
          </cell>
          <cell r="DP77">
            <v>0</v>
          </cell>
          <cell r="DQ77">
            <v>0</v>
          </cell>
          <cell r="DR77">
            <v>0</v>
          </cell>
          <cell r="DS77">
            <v>0</v>
          </cell>
          <cell r="DT77">
            <v>0</v>
          </cell>
          <cell r="DV77">
            <v>0</v>
          </cell>
          <cell r="EC77">
            <v>0</v>
          </cell>
          <cell r="EE77">
            <v>68</v>
          </cell>
        </row>
        <row r="78">
          <cell r="A78">
            <v>69</v>
          </cell>
          <cell r="B78">
            <v>69</v>
          </cell>
          <cell r="C78" t="str">
            <v>CUMMINGTON</v>
          </cell>
          <cell r="D78">
            <v>0</v>
          </cell>
          <cell r="E78">
            <v>0</v>
          </cell>
          <cell r="F78">
            <v>0</v>
          </cell>
          <cell r="G78">
            <v>0</v>
          </cell>
          <cell r="H78">
            <v>0</v>
          </cell>
          <cell r="J78">
            <v>0</v>
          </cell>
          <cell r="K78">
            <v>0</v>
          </cell>
          <cell r="L78">
            <v>0</v>
          </cell>
          <cell r="N78">
            <v>0</v>
          </cell>
          <cell r="P78">
            <v>0</v>
          </cell>
          <cell r="Q78">
            <v>0</v>
          </cell>
          <cell r="R78">
            <v>0</v>
          </cell>
          <cell r="S78">
            <v>0</v>
          </cell>
          <cell r="T78">
            <v>0</v>
          </cell>
          <cell r="U78">
            <v>0</v>
          </cell>
          <cell r="W78">
            <v>0</v>
          </cell>
          <cell r="AA78">
            <v>69</v>
          </cell>
          <cell r="AS78">
            <v>69</v>
          </cell>
          <cell r="CA78">
            <v>69</v>
          </cell>
          <cell r="CB78">
            <v>69</v>
          </cell>
          <cell r="CC78" t="str">
            <v>CUMMINGTON</v>
          </cell>
          <cell r="CD78">
            <v>0</v>
          </cell>
          <cell r="CE78">
            <v>0</v>
          </cell>
          <cell r="CF78">
            <v>0</v>
          </cell>
          <cell r="CG78">
            <v>0</v>
          </cell>
          <cell r="CH78">
            <v>0</v>
          </cell>
          <cell r="CI78">
            <v>0</v>
          </cell>
          <cell r="CJ78">
            <v>0</v>
          </cell>
          <cell r="CK78">
            <v>0</v>
          </cell>
          <cell r="CT78">
            <v>0</v>
          </cell>
          <cell r="CU78">
            <v>0</v>
          </cell>
          <cell r="CV78">
            <v>0</v>
          </cell>
          <cell r="CW78">
            <v>0</v>
          </cell>
          <cell r="CX78">
            <v>0</v>
          </cell>
          <cell r="CY78">
            <v>0</v>
          </cell>
          <cell r="DA78">
            <v>69</v>
          </cell>
          <cell r="DB78" t="str">
            <v>CUMMINGTON</v>
          </cell>
          <cell r="DC78">
            <v>0</v>
          </cell>
          <cell r="DD78">
            <v>0</v>
          </cell>
          <cell r="DE78">
            <v>0</v>
          </cell>
          <cell r="DF78">
            <v>0</v>
          </cell>
          <cell r="DG78">
            <v>0</v>
          </cell>
          <cell r="DH78">
            <v>0</v>
          </cell>
          <cell r="DI78">
            <v>0</v>
          </cell>
          <cell r="DJ78">
            <v>0</v>
          </cell>
          <cell r="DK78">
            <v>0</v>
          </cell>
          <cell r="DL78">
            <v>0</v>
          </cell>
          <cell r="DN78">
            <v>0</v>
          </cell>
          <cell r="DP78">
            <v>0</v>
          </cell>
          <cell r="DQ78">
            <v>0</v>
          </cell>
          <cell r="DR78">
            <v>0</v>
          </cell>
          <cell r="DS78">
            <v>0</v>
          </cell>
          <cell r="DT78">
            <v>0</v>
          </cell>
          <cell r="DV78">
            <v>0</v>
          </cell>
          <cell r="EC78">
            <v>0</v>
          </cell>
          <cell r="EE78">
            <v>69</v>
          </cell>
        </row>
        <row r="79">
          <cell r="A79">
            <v>70</v>
          </cell>
          <cell r="B79">
            <v>70</v>
          </cell>
          <cell r="C79" t="str">
            <v>DALTON</v>
          </cell>
          <cell r="D79">
            <v>0</v>
          </cell>
          <cell r="E79">
            <v>0</v>
          </cell>
          <cell r="F79">
            <v>0</v>
          </cell>
          <cell r="G79">
            <v>0</v>
          </cell>
          <cell r="H79">
            <v>0</v>
          </cell>
          <cell r="J79">
            <v>0</v>
          </cell>
          <cell r="K79">
            <v>0</v>
          </cell>
          <cell r="L79">
            <v>0</v>
          </cell>
          <cell r="N79">
            <v>0</v>
          </cell>
          <cell r="P79">
            <v>0</v>
          </cell>
          <cell r="Q79">
            <v>0</v>
          </cell>
          <cell r="R79">
            <v>0</v>
          </cell>
          <cell r="S79">
            <v>0</v>
          </cell>
          <cell r="T79">
            <v>0</v>
          </cell>
          <cell r="U79">
            <v>0</v>
          </cell>
          <cell r="W79">
            <v>0</v>
          </cell>
          <cell r="AA79">
            <v>70</v>
          </cell>
          <cell r="AS79">
            <v>70</v>
          </cell>
          <cell r="CA79">
            <v>70</v>
          </cell>
          <cell r="CB79">
            <v>70</v>
          </cell>
          <cell r="CC79" t="str">
            <v>DALTON</v>
          </cell>
          <cell r="CD79">
            <v>0</v>
          </cell>
          <cell r="CE79">
            <v>0</v>
          </cell>
          <cell r="CF79">
            <v>0</v>
          </cell>
          <cell r="CG79">
            <v>0</v>
          </cell>
          <cell r="CH79">
            <v>0</v>
          </cell>
          <cell r="CI79">
            <v>0</v>
          </cell>
          <cell r="CJ79">
            <v>0</v>
          </cell>
          <cell r="CK79">
            <v>0</v>
          </cell>
          <cell r="CT79">
            <v>0</v>
          </cell>
          <cell r="CU79">
            <v>0</v>
          </cell>
          <cell r="CV79">
            <v>0</v>
          </cell>
          <cell r="CW79">
            <v>0</v>
          </cell>
          <cell r="CX79">
            <v>0</v>
          </cell>
          <cell r="CY79">
            <v>0</v>
          </cell>
          <cell r="DA79">
            <v>70</v>
          </cell>
          <cell r="DB79" t="str">
            <v>DALTON</v>
          </cell>
          <cell r="DC79">
            <v>0</v>
          </cell>
          <cell r="DD79">
            <v>0</v>
          </cell>
          <cell r="DE79">
            <v>0</v>
          </cell>
          <cell r="DF79">
            <v>0</v>
          </cell>
          <cell r="DG79">
            <v>0</v>
          </cell>
          <cell r="DH79">
            <v>0</v>
          </cell>
          <cell r="DI79">
            <v>0</v>
          </cell>
          <cell r="DJ79">
            <v>0</v>
          </cell>
          <cell r="DK79">
            <v>0</v>
          </cell>
          <cell r="DL79">
            <v>0</v>
          </cell>
          <cell r="DN79">
            <v>0</v>
          </cell>
          <cell r="DP79">
            <v>0</v>
          </cell>
          <cell r="DQ79">
            <v>0</v>
          </cell>
          <cell r="DR79">
            <v>0</v>
          </cell>
          <cell r="DS79">
            <v>0</v>
          </cell>
          <cell r="DT79">
            <v>0</v>
          </cell>
          <cell r="DV79">
            <v>0</v>
          </cell>
          <cell r="EC79">
            <v>0</v>
          </cell>
          <cell r="EE79">
            <v>70</v>
          </cell>
        </row>
        <row r="80">
          <cell r="A80">
            <v>71</v>
          </cell>
          <cell r="B80">
            <v>71</v>
          </cell>
          <cell r="C80" t="str">
            <v>DANVERS</v>
          </cell>
          <cell r="D80">
            <v>13</v>
          </cell>
          <cell r="E80">
            <v>212622</v>
          </cell>
          <cell r="F80">
            <v>0</v>
          </cell>
          <cell r="G80">
            <v>12106</v>
          </cell>
          <cell r="H80">
            <v>224728</v>
          </cell>
          <cell r="J80">
            <v>12106</v>
          </cell>
          <cell r="K80">
            <v>75231.87728901091</v>
          </cell>
          <cell r="L80">
            <v>87337.87728901091</v>
          </cell>
          <cell r="N80">
            <v>137390.12271098909</v>
          </cell>
          <cell r="P80">
            <v>12106</v>
          </cell>
          <cell r="Q80">
            <v>0</v>
          </cell>
          <cell r="R80">
            <v>0</v>
          </cell>
          <cell r="S80">
            <v>0</v>
          </cell>
          <cell r="T80">
            <v>75231.87728901091</v>
          </cell>
          <cell r="U80">
            <v>87337.87728901091</v>
          </cell>
          <cell r="W80">
            <v>89628.677289010913</v>
          </cell>
          <cell r="AA80">
            <v>71</v>
          </cell>
          <cell r="AB80">
            <v>13</v>
          </cell>
          <cell r="AC80">
            <v>9.5302467049678957E-2</v>
          </cell>
          <cell r="AD80">
            <v>0</v>
          </cell>
          <cell r="AE80">
            <v>0</v>
          </cell>
          <cell r="AF80">
            <v>212622</v>
          </cell>
          <cell r="AG80">
            <v>0</v>
          </cell>
          <cell r="AH80">
            <v>0</v>
          </cell>
          <cell r="AI80">
            <v>212622</v>
          </cell>
          <cell r="AJ80">
            <v>0</v>
          </cell>
          <cell r="AK80">
            <v>12106</v>
          </cell>
          <cell r="AL80">
            <v>224728</v>
          </cell>
          <cell r="AM80">
            <v>0</v>
          </cell>
          <cell r="AN80">
            <v>0</v>
          </cell>
          <cell r="AO80">
            <v>0</v>
          </cell>
          <cell r="AP80">
            <v>0</v>
          </cell>
          <cell r="AQ80">
            <v>224728</v>
          </cell>
          <cell r="AR80" t="str">
            <v xml:space="preserve"> </v>
          </cell>
          <cell r="AS80">
            <v>71</v>
          </cell>
          <cell r="AT80">
            <v>5</v>
          </cell>
          <cell r="AU80">
            <v>0</v>
          </cell>
          <cell r="AV80">
            <v>0</v>
          </cell>
          <cell r="AW80">
            <v>0</v>
          </cell>
          <cell r="AX80">
            <v>0</v>
          </cell>
          <cell r="AY80">
            <v>0</v>
          </cell>
          <cell r="AZ80" t="str">
            <v xml:space="preserve"> </v>
          </cell>
          <cell r="BA80">
            <v>0</v>
          </cell>
          <cell r="BB80">
            <v>0</v>
          </cell>
          <cell r="BC80">
            <v>0</v>
          </cell>
          <cell r="BD80">
            <v>0</v>
          </cell>
          <cell r="BE80">
            <v>0</v>
          </cell>
          <cell r="BF80" t="str">
            <v xml:space="preserve"> </v>
          </cell>
          <cell r="BG80">
            <v>9</v>
          </cell>
          <cell r="BH80">
            <v>0.37672055823070305</v>
          </cell>
          <cell r="BI80">
            <v>0</v>
          </cell>
          <cell r="CA80">
            <v>71</v>
          </cell>
          <cell r="CB80">
            <v>71</v>
          </cell>
          <cell r="CC80" t="str">
            <v>DANVERS</v>
          </cell>
          <cell r="CD80">
            <v>212622</v>
          </cell>
          <cell r="CE80">
            <v>137389</v>
          </cell>
          <cell r="CF80">
            <v>75233</v>
          </cell>
          <cell r="CG80">
            <v>0</v>
          </cell>
          <cell r="CH80">
            <v>2290.8000000000002</v>
          </cell>
          <cell r="CI80">
            <v>-1.1227109890951397</v>
          </cell>
          <cell r="CJ80">
            <v>77522.677289010913</v>
          </cell>
          <cell r="CK80">
            <v>75231.87728901091</v>
          </cell>
          <cell r="CT80">
            <v>75231.87728901091</v>
          </cell>
          <cell r="CU80">
            <v>0</v>
          </cell>
          <cell r="CV80">
            <v>0</v>
          </cell>
          <cell r="CW80">
            <v>75231.87728901091</v>
          </cell>
          <cell r="CX80">
            <v>0</v>
          </cell>
          <cell r="CY80">
            <v>-2290.8000000000029</v>
          </cell>
          <cell r="DA80">
            <v>71</v>
          </cell>
          <cell r="DB80" t="str">
            <v>DANVERS</v>
          </cell>
          <cell r="DC80">
            <v>0</v>
          </cell>
          <cell r="DD80">
            <v>0</v>
          </cell>
          <cell r="DE80">
            <v>0</v>
          </cell>
          <cell r="DF80">
            <v>0</v>
          </cell>
          <cell r="DG80">
            <v>0</v>
          </cell>
          <cell r="DH80">
            <v>0</v>
          </cell>
          <cell r="DI80">
            <v>0</v>
          </cell>
          <cell r="DJ80">
            <v>0</v>
          </cell>
          <cell r="DK80">
            <v>0</v>
          </cell>
          <cell r="DL80">
            <v>0</v>
          </cell>
          <cell r="DN80">
            <v>0</v>
          </cell>
          <cell r="DP80">
            <v>75233</v>
          </cell>
          <cell r="DQ80">
            <v>75233</v>
          </cell>
          <cell r="DR80">
            <v>0</v>
          </cell>
          <cell r="DS80">
            <v>-1.1227109890951397</v>
          </cell>
          <cell r="DT80">
            <v>-1.1227109890951397</v>
          </cell>
          <cell r="DV80">
            <v>0</v>
          </cell>
          <cell r="EC80">
            <v>0</v>
          </cell>
          <cell r="EE80">
            <v>71</v>
          </cell>
        </row>
        <row r="81">
          <cell r="A81">
            <v>72</v>
          </cell>
          <cell r="B81">
            <v>72</v>
          </cell>
          <cell r="C81" t="str">
            <v>DARTMOUTH</v>
          </cell>
          <cell r="D81">
            <v>9</v>
          </cell>
          <cell r="E81">
            <v>156733</v>
          </cell>
          <cell r="F81">
            <v>0</v>
          </cell>
          <cell r="G81">
            <v>8401</v>
          </cell>
          <cell r="H81">
            <v>165134</v>
          </cell>
          <cell r="J81">
            <v>8401</v>
          </cell>
          <cell r="K81">
            <v>7224.7836330964847</v>
          </cell>
          <cell r="L81">
            <v>15625.783633096486</v>
          </cell>
          <cell r="N81">
            <v>149508.21636690351</v>
          </cell>
          <cell r="P81">
            <v>8401</v>
          </cell>
          <cell r="Q81">
            <v>0</v>
          </cell>
          <cell r="R81">
            <v>0</v>
          </cell>
          <cell r="S81">
            <v>0</v>
          </cell>
          <cell r="T81">
            <v>7224.7836330964847</v>
          </cell>
          <cell r="U81">
            <v>15625.783633096486</v>
          </cell>
          <cell r="W81">
            <v>22477.146353363714</v>
          </cell>
          <cell r="AA81">
            <v>72</v>
          </cell>
          <cell r="AB81">
            <v>9</v>
          </cell>
          <cell r="AC81">
            <v>4.5198946544238019E-2</v>
          </cell>
          <cell r="AD81">
            <v>0</v>
          </cell>
          <cell r="AE81">
            <v>0</v>
          </cell>
          <cell r="AF81">
            <v>156733</v>
          </cell>
          <cell r="AG81">
            <v>0</v>
          </cell>
          <cell r="AH81">
            <v>0</v>
          </cell>
          <cell r="AI81">
            <v>156733</v>
          </cell>
          <cell r="AJ81">
            <v>0</v>
          </cell>
          <cell r="AK81">
            <v>8401</v>
          </cell>
          <cell r="AL81">
            <v>165134</v>
          </cell>
          <cell r="AM81">
            <v>0</v>
          </cell>
          <cell r="AN81">
            <v>0</v>
          </cell>
          <cell r="AO81">
            <v>0</v>
          </cell>
          <cell r="AP81">
            <v>0</v>
          </cell>
          <cell r="AQ81">
            <v>165134</v>
          </cell>
          <cell r="AR81" t="str">
            <v xml:space="preserve"> </v>
          </cell>
          <cell r="AS81">
            <v>72</v>
          </cell>
          <cell r="AT81">
            <v>0</v>
          </cell>
          <cell r="AU81">
            <v>0</v>
          </cell>
          <cell r="AV81">
            <v>0</v>
          </cell>
          <cell r="AW81">
            <v>0</v>
          </cell>
          <cell r="AX81">
            <v>0</v>
          </cell>
          <cell r="AY81">
            <v>0</v>
          </cell>
          <cell r="AZ81" t="str">
            <v xml:space="preserve"> </v>
          </cell>
          <cell r="BA81">
            <v>0</v>
          </cell>
          <cell r="BB81">
            <v>0</v>
          </cell>
          <cell r="BC81">
            <v>0</v>
          </cell>
          <cell r="BD81">
            <v>0</v>
          </cell>
          <cell r="BE81">
            <v>0</v>
          </cell>
          <cell r="BF81" t="str">
            <v xml:space="preserve"> </v>
          </cell>
          <cell r="BG81">
            <v>9</v>
          </cell>
          <cell r="BH81">
            <v>0.3084502073788678</v>
          </cell>
          <cell r="BI81">
            <v>0</v>
          </cell>
          <cell r="CA81">
            <v>72</v>
          </cell>
          <cell r="CB81">
            <v>72</v>
          </cell>
          <cell r="CC81" t="str">
            <v>DARTMOUTH</v>
          </cell>
          <cell r="CD81">
            <v>156733</v>
          </cell>
          <cell r="CE81">
            <v>185132</v>
          </cell>
          <cell r="CF81">
            <v>0</v>
          </cell>
          <cell r="CG81">
            <v>7440.5999999999995</v>
          </cell>
          <cell r="CH81">
            <v>6638.8</v>
          </cell>
          <cell r="CI81">
            <v>-3.2536466362871579</v>
          </cell>
          <cell r="CJ81">
            <v>14076.146353363712</v>
          </cell>
          <cell r="CK81">
            <v>7224.7836330964847</v>
          </cell>
          <cell r="CT81">
            <v>-3.2536466362871579</v>
          </cell>
          <cell r="CU81">
            <v>7228.0372797327718</v>
          </cell>
          <cell r="CV81">
            <v>0</v>
          </cell>
          <cell r="CW81">
            <v>7224.7836330964847</v>
          </cell>
          <cell r="CX81">
            <v>0</v>
          </cell>
          <cell r="CY81">
            <v>-6851.3627202672278</v>
          </cell>
          <cell r="DA81">
            <v>72</v>
          </cell>
          <cell r="DB81" t="str">
            <v>DARTMOUTH</v>
          </cell>
          <cell r="DC81">
            <v>0</v>
          </cell>
          <cell r="DD81">
            <v>0</v>
          </cell>
          <cell r="DE81">
            <v>0</v>
          </cell>
          <cell r="DF81">
            <v>0</v>
          </cell>
          <cell r="DG81">
            <v>0</v>
          </cell>
          <cell r="DH81">
            <v>0</v>
          </cell>
          <cell r="DI81">
            <v>0</v>
          </cell>
          <cell r="DJ81">
            <v>0</v>
          </cell>
          <cell r="DK81">
            <v>0</v>
          </cell>
          <cell r="DL81">
            <v>0</v>
          </cell>
          <cell r="DN81">
            <v>0</v>
          </cell>
          <cell r="DP81">
            <v>0</v>
          </cell>
          <cell r="DQ81">
            <v>0</v>
          </cell>
          <cell r="DR81">
            <v>0</v>
          </cell>
          <cell r="DS81">
            <v>-3.2536466362871579</v>
          </cell>
          <cell r="DT81">
            <v>-3.2536466362871579</v>
          </cell>
          <cell r="DV81">
            <v>0</v>
          </cell>
          <cell r="EC81">
            <v>0</v>
          </cell>
          <cell r="EE81">
            <v>72</v>
          </cell>
        </row>
        <row r="82">
          <cell r="A82">
            <v>73</v>
          </cell>
          <cell r="B82">
            <v>73</v>
          </cell>
          <cell r="C82" t="str">
            <v>DEDHAM</v>
          </cell>
          <cell r="D82">
            <v>41</v>
          </cell>
          <cell r="E82">
            <v>990023</v>
          </cell>
          <cell r="F82">
            <v>0</v>
          </cell>
          <cell r="G82">
            <v>38422</v>
          </cell>
          <cell r="H82">
            <v>1028445</v>
          </cell>
          <cell r="J82">
            <v>38422</v>
          </cell>
          <cell r="K82">
            <v>352883.12188216392</v>
          </cell>
          <cell r="L82">
            <v>391305.12188216392</v>
          </cell>
          <cell r="N82">
            <v>637139.87811783608</v>
          </cell>
          <cell r="P82">
            <v>38422</v>
          </cell>
          <cell r="Q82">
            <v>0</v>
          </cell>
          <cell r="R82">
            <v>0</v>
          </cell>
          <cell r="S82">
            <v>0</v>
          </cell>
          <cell r="T82">
            <v>352883.12188216392</v>
          </cell>
          <cell r="U82">
            <v>391305.12188216392</v>
          </cell>
          <cell r="W82">
            <v>457354.3010730886</v>
          </cell>
          <cell r="AA82">
            <v>73</v>
          </cell>
          <cell r="AB82">
            <v>41</v>
          </cell>
          <cell r="AC82">
            <v>3.9255052677871473E-2</v>
          </cell>
          <cell r="AD82">
            <v>0</v>
          </cell>
          <cell r="AE82">
            <v>0</v>
          </cell>
          <cell r="AF82">
            <v>990023</v>
          </cell>
          <cell r="AG82">
            <v>0</v>
          </cell>
          <cell r="AH82">
            <v>0</v>
          </cell>
          <cell r="AI82">
            <v>990023</v>
          </cell>
          <cell r="AJ82">
            <v>0</v>
          </cell>
          <cell r="AK82">
            <v>38422</v>
          </cell>
          <cell r="AL82">
            <v>1028445</v>
          </cell>
          <cell r="AM82">
            <v>0</v>
          </cell>
          <cell r="AN82">
            <v>0</v>
          </cell>
          <cell r="AO82">
            <v>0</v>
          </cell>
          <cell r="AP82">
            <v>0</v>
          </cell>
          <cell r="AQ82">
            <v>1028445</v>
          </cell>
          <cell r="AR82" t="str">
            <v xml:space="preserve"> </v>
          </cell>
          <cell r="AS82">
            <v>73</v>
          </cell>
          <cell r="AT82">
            <v>8</v>
          </cell>
          <cell r="AU82">
            <v>0</v>
          </cell>
          <cell r="AV82">
            <v>0</v>
          </cell>
          <cell r="AW82">
            <v>0</v>
          </cell>
          <cell r="AX82">
            <v>0</v>
          </cell>
          <cell r="AY82">
            <v>0</v>
          </cell>
          <cell r="AZ82" t="str">
            <v xml:space="preserve"> </v>
          </cell>
          <cell r="BA82">
            <v>0</v>
          </cell>
          <cell r="BB82">
            <v>0</v>
          </cell>
          <cell r="BC82">
            <v>0</v>
          </cell>
          <cell r="BD82">
            <v>0</v>
          </cell>
          <cell r="BE82">
            <v>0</v>
          </cell>
          <cell r="BF82" t="str">
            <v xml:space="preserve"> </v>
          </cell>
          <cell r="BG82">
            <v>9</v>
          </cell>
          <cell r="BH82">
            <v>1.7878106113885985</v>
          </cell>
          <cell r="BI82">
            <v>0</v>
          </cell>
          <cell r="CA82">
            <v>73</v>
          </cell>
          <cell r="CB82">
            <v>73</v>
          </cell>
          <cell r="CC82" t="str">
            <v>DEDHAM</v>
          </cell>
          <cell r="CD82">
            <v>990023</v>
          </cell>
          <cell r="CE82">
            <v>794712</v>
          </cell>
          <cell r="CF82">
            <v>195311</v>
          </cell>
          <cell r="CG82">
            <v>162237</v>
          </cell>
          <cell r="CH82">
            <v>61414.400000000001</v>
          </cell>
          <cell r="CI82">
            <v>-30.098926911421586</v>
          </cell>
          <cell r="CJ82">
            <v>418932.3010730886</v>
          </cell>
          <cell r="CK82">
            <v>352883.12188216392</v>
          </cell>
          <cell r="CT82">
            <v>195280.90107308858</v>
          </cell>
          <cell r="CU82">
            <v>157602.22080907531</v>
          </cell>
          <cell r="CV82">
            <v>0</v>
          </cell>
          <cell r="CW82">
            <v>352883.12188216392</v>
          </cell>
          <cell r="CX82">
            <v>0</v>
          </cell>
          <cell r="CY82">
            <v>-66049.179190924682</v>
          </cell>
          <cell r="DA82">
            <v>73</v>
          </cell>
          <cell r="DB82" t="str">
            <v>DEDHAM</v>
          </cell>
          <cell r="DC82">
            <v>0</v>
          </cell>
          <cell r="DD82">
            <v>0</v>
          </cell>
          <cell r="DE82">
            <v>0</v>
          </cell>
          <cell r="DF82">
            <v>0</v>
          </cell>
          <cell r="DG82">
            <v>0</v>
          </cell>
          <cell r="DH82">
            <v>0</v>
          </cell>
          <cell r="DI82">
            <v>0</v>
          </cell>
          <cell r="DJ82">
            <v>0</v>
          </cell>
          <cell r="DK82">
            <v>0</v>
          </cell>
          <cell r="DL82">
            <v>0</v>
          </cell>
          <cell r="DN82">
            <v>0</v>
          </cell>
          <cell r="DP82">
            <v>195311</v>
          </cell>
          <cell r="DQ82">
            <v>195311</v>
          </cell>
          <cell r="DR82">
            <v>0</v>
          </cell>
          <cell r="DS82">
            <v>-30.098926911421586</v>
          </cell>
          <cell r="DT82">
            <v>-30.098926911421586</v>
          </cell>
          <cell r="DV82">
            <v>0</v>
          </cell>
          <cell r="EC82">
            <v>0</v>
          </cell>
          <cell r="EE82">
            <v>73</v>
          </cell>
        </row>
        <row r="83">
          <cell r="A83">
            <v>74</v>
          </cell>
          <cell r="B83">
            <v>74</v>
          </cell>
          <cell r="C83" t="str">
            <v>DEERFIELD</v>
          </cell>
          <cell r="D83">
            <v>7</v>
          </cell>
          <cell r="E83">
            <v>135016</v>
          </cell>
          <cell r="F83">
            <v>0</v>
          </cell>
          <cell r="G83">
            <v>6566</v>
          </cell>
          <cell r="H83">
            <v>141582</v>
          </cell>
          <cell r="J83">
            <v>6566</v>
          </cell>
          <cell r="K83">
            <v>18631.494618682231</v>
          </cell>
          <cell r="L83">
            <v>25197.494618682231</v>
          </cell>
          <cell r="N83">
            <v>116384.50538131777</v>
          </cell>
          <cell r="P83">
            <v>6566</v>
          </cell>
          <cell r="Q83">
            <v>0</v>
          </cell>
          <cell r="R83">
            <v>0</v>
          </cell>
          <cell r="S83">
            <v>0</v>
          </cell>
          <cell r="T83">
            <v>18631.494618682231</v>
          </cell>
          <cell r="U83">
            <v>25197.494618682231</v>
          </cell>
          <cell r="W83">
            <v>25646.6</v>
          </cell>
          <cell r="AA83">
            <v>74</v>
          </cell>
          <cell r="AB83">
            <v>7</v>
          </cell>
          <cell r="AC83">
            <v>0</v>
          </cell>
          <cell r="AD83">
            <v>0</v>
          </cell>
          <cell r="AE83">
            <v>0</v>
          </cell>
          <cell r="AF83">
            <v>135016</v>
          </cell>
          <cell r="AG83">
            <v>0</v>
          </cell>
          <cell r="AH83">
            <v>0</v>
          </cell>
          <cell r="AI83">
            <v>135016</v>
          </cell>
          <cell r="AJ83">
            <v>0</v>
          </cell>
          <cell r="AK83">
            <v>6566</v>
          </cell>
          <cell r="AL83">
            <v>141582</v>
          </cell>
          <cell r="AM83">
            <v>0</v>
          </cell>
          <cell r="AN83">
            <v>0</v>
          </cell>
          <cell r="AO83">
            <v>0</v>
          </cell>
          <cell r="AP83">
            <v>0</v>
          </cell>
          <cell r="AQ83">
            <v>141582</v>
          </cell>
          <cell r="AR83" t="str">
            <v xml:space="preserve"> </v>
          </cell>
          <cell r="AS83">
            <v>74</v>
          </cell>
          <cell r="AT83">
            <v>2</v>
          </cell>
          <cell r="AU83">
            <v>0</v>
          </cell>
          <cell r="AV83">
            <v>0</v>
          </cell>
          <cell r="AW83">
            <v>0</v>
          </cell>
          <cell r="AX83">
            <v>0</v>
          </cell>
          <cell r="AY83">
            <v>0</v>
          </cell>
          <cell r="AZ83" t="str">
            <v xml:space="preserve"> </v>
          </cell>
          <cell r="BA83">
            <v>0</v>
          </cell>
          <cell r="BB83">
            <v>0</v>
          </cell>
          <cell r="BC83">
            <v>0</v>
          </cell>
          <cell r="BD83">
            <v>0</v>
          </cell>
          <cell r="BE83">
            <v>0</v>
          </cell>
          <cell r="BF83" t="str">
            <v xml:space="preserve"> </v>
          </cell>
          <cell r="BG83">
            <v>9</v>
          </cell>
          <cell r="BH83">
            <v>2.1929427769857952</v>
          </cell>
          <cell r="BI83">
            <v>0</v>
          </cell>
          <cell r="CA83">
            <v>74</v>
          </cell>
          <cell r="CB83">
            <v>74</v>
          </cell>
          <cell r="CC83" t="str">
            <v>DEERFIELD</v>
          </cell>
          <cell r="CD83">
            <v>135016</v>
          </cell>
          <cell r="CE83">
            <v>131656</v>
          </cell>
          <cell r="CF83">
            <v>3360</v>
          </cell>
          <cell r="CG83">
            <v>15720.599999999999</v>
          </cell>
          <cell r="CH83">
            <v>0</v>
          </cell>
          <cell r="CI83">
            <v>0</v>
          </cell>
          <cell r="CJ83">
            <v>19080.599999999999</v>
          </cell>
          <cell r="CK83">
            <v>18631.494618682231</v>
          </cell>
          <cell r="CT83">
            <v>3360</v>
          </cell>
          <cell r="CU83">
            <v>15271.494618682231</v>
          </cell>
          <cell r="CV83">
            <v>0</v>
          </cell>
          <cell r="CW83">
            <v>18631.494618682231</v>
          </cell>
          <cell r="CX83">
            <v>0</v>
          </cell>
          <cell r="CY83">
            <v>-449.10538131776775</v>
          </cell>
          <cell r="DA83">
            <v>74</v>
          </cell>
          <cell r="DB83" t="str">
            <v>DEERFIELD</v>
          </cell>
          <cell r="DC83">
            <v>0</v>
          </cell>
          <cell r="DD83">
            <v>0</v>
          </cell>
          <cell r="DE83">
            <v>0</v>
          </cell>
          <cell r="DF83">
            <v>0</v>
          </cell>
          <cell r="DG83">
            <v>0</v>
          </cell>
          <cell r="DH83">
            <v>0</v>
          </cell>
          <cell r="DI83">
            <v>0</v>
          </cell>
          <cell r="DJ83">
            <v>0</v>
          </cell>
          <cell r="DK83">
            <v>0</v>
          </cell>
          <cell r="DL83">
            <v>0</v>
          </cell>
          <cell r="DN83">
            <v>0</v>
          </cell>
          <cell r="DP83">
            <v>3360</v>
          </cell>
          <cell r="DQ83">
            <v>3360</v>
          </cell>
          <cell r="DR83">
            <v>0</v>
          </cell>
          <cell r="DS83">
            <v>0</v>
          </cell>
          <cell r="DT83">
            <v>0</v>
          </cell>
          <cell r="DV83">
            <v>0</v>
          </cell>
          <cell r="EC83">
            <v>0</v>
          </cell>
          <cell r="EE83">
            <v>74</v>
          </cell>
        </row>
        <row r="84">
          <cell r="A84">
            <v>75</v>
          </cell>
          <cell r="B84">
            <v>75</v>
          </cell>
          <cell r="C84" t="str">
            <v>DENNIS</v>
          </cell>
          <cell r="D84">
            <v>0</v>
          </cell>
          <cell r="E84">
            <v>0</v>
          </cell>
          <cell r="F84">
            <v>0</v>
          </cell>
          <cell r="G84">
            <v>0</v>
          </cell>
          <cell r="H84">
            <v>0</v>
          </cell>
          <cell r="J84">
            <v>0</v>
          </cell>
          <cell r="K84">
            <v>0</v>
          </cell>
          <cell r="L84">
            <v>0</v>
          </cell>
          <cell r="N84">
            <v>0</v>
          </cell>
          <cell r="P84">
            <v>0</v>
          </cell>
          <cell r="Q84">
            <v>0</v>
          </cell>
          <cell r="R84">
            <v>0</v>
          </cell>
          <cell r="S84">
            <v>0</v>
          </cell>
          <cell r="T84">
            <v>0</v>
          </cell>
          <cell r="U84">
            <v>0</v>
          </cell>
          <cell r="W84">
            <v>0</v>
          </cell>
          <cell r="AA84">
            <v>75</v>
          </cell>
          <cell r="AS84">
            <v>75</v>
          </cell>
          <cell r="CA84">
            <v>75</v>
          </cell>
          <cell r="CB84">
            <v>75</v>
          </cell>
          <cell r="CC84" t="str">
            <v>DENNIS</v>
          </cell>
          <cell r="CD84">
            <v>0</v>
          </cell>
          <cell r="CE84">
            <v>0</v>
          </cell>
          <cell r="CF84">
            <v>0</v>
          </cell>
          <cell r="CG84">
            <v>0</v>
          </cell>
          <cell r="CH84">
            <v>0</v>
          </cell>
          <cell r="CI84">
            <v>0</v>
          </cell>
          <cell r="CJ84">
            <v>0</v>
          </cell>
          <cell r="CK84">
            <v>0</v>
          </cell>
          <cell r="CT84">
            <v>0</v>
          </cell>
          <cell r="CU84">
            <v>0</v>
          </cell>
          <cell r="CV84">
            <v>0</v>
          </cell>
          <cell r="CW84">
            <v>0</v>
          </cell>
          <cell r="CX84">
            <v>0</v>
          </cell>
          <cell r="CY84">
            <v>0</v>
          </cell>
          <cell r="DA84">
            <v>75</v>
          </cell>
          <cell r="DB84" t="str">
            <v>DENNIS</v>
          </cell>
          <cell r="DC84">
            <v>0</v>
          </cell>
          <cell r="DD84">
            <v>0</v>
          </cell>
          <cell r="DE84">
            <v>0</v>
          </cell>
          <cell r="DF84">
            <v>0</v>
          </cell>
          <cell r="DG84">
            <v>0</v>
          </cell>
          <cell r="DH84">
            <v>0</v>
          </cell>
          <cell r="DI84">
            <v>0</v>
          </cell>
          <cell r="DJ84">
            <v>0</v>
          </cell>
          <cell r="DK84">
            <v>0</v>
          </cell>
          <cell r="DL84">
            <v>0</v>
          </cell>
          <cell r="DN84">
            <v>0</v>
          </cell>
          <cell r="DP84">
            <v>0</v>
          </cell>
          <cell r="DQ84">
            <v>0</v>
          </cell>
          <cell r="DR84">
            <v>0</v>
          </cell>
          <cell r="DS84">
            <v>0</v>
          </cell>
          <cell r="DT84">
            <v>0</v>
          </cell>
          <cell r="DV84">
            <v>0</v>
          </cell>
          <cell r="EC84">
            <v>0</v>
          </cell>
          <cell r="EE84">
            <v>75</v>
          </cell>
        </row>
        <row r="85">
          <cell r="A85">
            <v>76</v>
          </cell>
          <cell r="B85">
            <v>76</v>
          </cell>
          <cell r="C85" t="str">
            <v>DIGHTON</v>
          </cell>
          <cell r="D85">
            <v>0</v>
          </cell>
          <cell r="E85">
            <v>0</v>
          </cell>
          <cell r="F85">
            <v>0</v>
          </cell>
          <cell r="G85">
            <v>0</v>
          </cell>
          <cell r="H85">
            <v>0</v>
          </cell>
          <cell r="J85">
            <v>0</v>
          </cell>
          <cell r="K85">
            <v>0</v>
          </cell>
          <cell r="L85">
            <v>0</v>
          </cell>
          <cell r="N85">
            <v>0</v>
          </cell>
          <cell r="P85">
            <v>0</v>
          </cell>
          <cell r="Q85">
            <v>0</v>
          </cell>
          <cell r="R85">
            <v>0</v>
          </cell>
          <cell r="S85">
            <v>0</v>
          </cell>
          <cell r="T85">
            <v>0</v>
          </cell>
          <cell r="U85">
            <v>0</v>
          </cell>
          <cell r="W85">
            <v>0</v>
          </cell>
          <cell r="AA85">
            <v>76</v>
          </cell>
          <cell r="AS85">
            <v>76</v>
          </cell>
          <cell r="CA85">
            <v>76</v>
          </cell>
          <cell r="CB85">
            <v>76</v>
          </cell>
          <cell r="CC85" t="str">
            <v>DIGHTON</v>
          </cell>
          <cell r="CD85">
            <v>0</v>
          </cell>
          <cell r="CE85">
            <v>0</v>
          </cell>
          <cell r="CF85">
            <v>0</v>
          </cell>
          <cell r="CG85">
            <v>0</v>
          </cell>
          <cell r="CH85">
            <v>0</v>
          </cell>
          <cell r="CI85">
            <v>0</v>
          </cell>
          <cell r="CJ85">
            <v>0</v>
          </cell>
          <cell r="CK85">
            <v>0</v>
          </cell>
          <cell r="CT85">
            <v>0</v>
          </cell>
          <cell r="CU85">
            <v>0</v>
          </cell>
          <cell r="CV85">
            <v>0</v>
          </cell>
          <cell r="CW85">
            <v>0</v>
          </cell>
          <cell r="CX85">
            <v>0</v>
          </cell>
          <cell r="CY85">
            <v>0</v>
          </cell>
          <cell r="DA85">
            <v>76</v>
          </cell>
          <cell r="DB85" t="str">
            <v>DIGHTON</v>
          </cell>
          <cell r="DC85">
            <v>0</v>
          </cell>
          <cell r="DD85">
            <v>0</v>
          </cell>
          <cell r="DE85">
            <v>0</v>
          </cell>
          <cell r="DF85">
            <v>0</v>
          </cell>
          <cell r="DG85">
            <v>0</v>
          </cell>
          <cell r="DH85">
            <v>0</v>
          </cell>
          <cell r="DI85">
            <v>0</v>
          </cell>
          <cell r="DJ85">
            <v>0</v>
          </cell>
          <cell r="DK85">
            <v>0</v>
          </cell>
          <cell r="DL85">
            <v>0</v>
          </cell>
          <cell r="DN85">
            <v>0</v>
          </cell>
          <cell r="DP85">
            <v>0</v>
          </cell>
          <cell r="DQ85">
            <v>0</v>
          </cell>
          <cell r="DR85">
            <v>0</v>
          </cell>
          <cell r="DS85">
            <v>0</v>
          </cell>
          <cell r="DT85">
            <v>0</v>
          </cell>
          <cell r="DV85">
            <v>0</v>
          </cell>
          <cell r="EC85">
            <v>0</v>
          </cell>
          <cell r="EE85">
            <v>76</v>
          </cell>
        </row>
        <row r="86">
          <cell r="A86">
            <v>77</v>
          </cell>
          <cell r="B86">
            <v>77</v>
          </cell>
          <cell r="C86" t="str">
            <v>DOUGLAS</v>
          </cell>
          <cell r="D86">
            <v>0</v>
          </cell>
          <cell r="E86">
            <v>0</v>
          </cell>
          <cell r="F86">
            <v>0</v>
          </cell>
          <cell r="G86">
            <v>0</v>
          </cell>
          <cell r="H86">
            <v>0</v>
          </cell>
          <cell r="J86">
            <v>0</v>
          </cell>
          <cell r="K86">
            <v>24903.243352460482</v>
          </cell>
          <cell r="L86">
            <v>24903.243352460482</v>
          </cell>
          <cell r="N86">
            <v>-24903.243352460482</v>
          </cell>
          <cell r="P86">
            <v>0</v>
          </cell>
          <cell r="Q86">
            <v>0</v>
          </cell>
          <cell r="R86">
            <v>0</v>
          </cell>
          <cell r="S86">
            <v>0</v>
          </cell>
          <cell r="T86">
            <v>24903.243352460482</v>
          </cell>
          <cell r="U86">
            <v>24903.243352460482</v>
          </cell>
          <cell r="W86">
            <v>25635.599999999999</v>
          </cell>
          <cell r="AA86">
            <v>77</v>
          </cell>
          <cell r="AS86">
            <v>77</v>
          </cell>
          <cell r="CA86">
            <v>77</v>
          </cell>
          <cell r="CB86">
            <v>77</v>
          </cell>
          <cell r="CC86" t="str">
            <v>DOUGLAS</v>
          </cell>
          <cell r="CD86">
            <v>0</v>
          </cell>
          <cell r="CE86">
            <v>42726</v>
          </cell>
          <cell r="CF86">
            <v>0</v>
          </cell>
          <cell r="CG86">
            <v>25635.599999999999</v>
          </cell>
          <cell r="CH86">
            <v>0</v>
          </cell>
          <cell r="CI86">
            <v>0</v>
          </cell>
          <cell r="CJ86">
            <v>25635.599999999999</v>
          </cell>
          <cell r="CK86">
            <v>24903.243352460482</v>
          </cell>
          <cell r="CT86">
            <v>0</v>
          </cell>
          <cell r="CU86">
            <v>24903.243352460482</v>
          </cell>
          <cell r="CV86">
            <v>0</v>
          </cell>
          <cell r="CW86">
            <v>24903.243352460482</v>
          </cell>
          <cell r="CX86">
            <v>0</v>
          </cell>
          <cell r="CY86">
            <v>-732.35664753951642</v>
          </cell>
          <cell r="DA86">
            <v>77</v>
          </cell>
          <cell r="DB86" t="str">
            <v>DOUGLAS</v>
          </cell>
          <cell r="DC86">
            <v>0</v>
          </cell>
          <cell r="DD86">
            <v>0</v>
          </cell>
          <cell r="DE86">
            <v>0</v>
          </cell>
          <cell r="DF86">
            <v>0</v>
          </cell>
          <cell r="DG86">
            <v>0</v>
          </cell>
          <cell r="DH86">
            <v>0</v>
          </cell>
          <cell r="DI86">
            <v>0</v>
          </cell>
          <cell r="DJ86">
            <v>0</v>
          </cell>
          <cell r="DK86">
            <v>0</v>
          </cell>
          <cell r="DL86">
            <v>0</v>
          </cell>
          <cell r="DN86">
            <v>0</v>
          </cell>
          <cell r="DP86">
            <v>0</v>
          </cell>
          <cell r="DQ86">
            <v>0</v>
          </cell>
          <cell r="DR86">
            <v>0</v>
          </cell>
          <cell r="DS86">
            <v>0</v>
          </cell>
          <cell r="DT86">
            <v>0</v>
          </cell>
          <cell r="DV86">
            <v>0</v>
          </cell>
          <cell r="EC86">
            <v>0</v>
          </cell>
          <cell r="EE86">
            <v>77</v>
          </cell>
        </row>
        <row r="87">
          <cell r="A87">
            <v>78</v>
          </cell>
          <cell r="B87">
            <v>78</v>
          </cell>
          <cell r="C87" t="str">
            <v>DOVER</v>
          </cell>
          <cell r="D87">
            <v>0</v>
          </cell>
          <cell r="E87">
            <v>0</v>
          </cell>
          <cell r="F87">
            <v>0</v>
          </cell>
          <cell r="G87">
            <v>0</v>
          </cell>
          <cell r="H87">
            <v>0</v>
          </cell>
          <cell r="J87">
            <v>0</v>
          </cell>
          <cell r="K87">
            <v>0</v>
          </cell>
          <cell r="L87">
            <v>0</v>
          </cell>
          <cell r="N87">
            <v>0</v>
          </cell>
          <cell r="P87">
            <v>0</v>
          </cell>
          <cell r="Q87">
            <v>0</v>
          </cell>
          <cell r="R87">
            <v>0</v>
          </cell>
          <cell r="S87">
            <v>0</v>
          </cell>
          <cell r="T87">
            <v>0</v>
          </cell>
          <cell r="U87">
            <v>0</v>
          </cell>
          <cell r="W87">
            <v>0</v>
          </cell>
          <cell r="AA87">
            <v>78</v>
          </cell>
          <cell r="AS87">
            <v>78</v>
          </cell>
          <cell r="CA87">
            <v>78</v>
          </cell>
          <cell r="CB87">
            <v>78</v>
          </cell>
          <cell r="CC87" t="str">
            <v>DOVER</v>
          </cell>
          <cell r="CD87">
            <v>0</v>
          </cell>
          <cell r="CE87">
            <v>0</v>
          </cell>
          <cell r="CF87">
            <v>0</v>
          </cell>
          <cell r="CG87">
            <v>0</v>
          </cell>
          <cell r="CH87">
            <v>0</v>
          </cell>
          <cell r="CI87">
            <v>0</v>
          </cell>
          <cell r="CJ87">
            <v>0</v>
          </cell>
          <cell r="CK87">
            <v>0</v>
          </cell>
          <cell r="CT87">
            <v>0</v>
          </cell>
          <cell r="CU87">
            <v>0</v>
          </cell>
          <cell r="CV87">
            <v>0</v>
          </cell>
          <cell r="CW87">
            <v>0</v>
          </cell>
          <cell r="CX87">
            <v>0</v>
          </cell>
          <cell r="CY87">
            <v>0</v>
          </cell>
          <cell r="DA87">
            <v>78</v>
          </cell>
          <cell r="DB87" t="str">
            <v>DOVER</v>
          </cell>
          <cell r="DC87">
            <v>0</v>
          </cell>
          <cell r="DD87">
            <v>0</v>
          </cell>
          <cell r="DE87">
            <v>0</v>
          </cell>
          <cell r="DF87">
            <v>0</v>
          </cell>
          <cell r="DG87">
            <v>0</v>
          </cell>
          <cell r="DH87">
            <v>0</v>
          </cell>
          <cell r="DI87">
            <v>0</v>
          </cell>
          <cell r="DJ87">
            <v>0</v>
          </cell>
          <cell r="DK87">
            <v>0</v>
          </cell>
          <cell r="DL87">
            <v>0</v>
          </cell>
          <cell r="DN87">
            <v>0</v>
          </cell>
          <cell r="DP87">
            <v>0</v>
          </cell>
          <cell r="DQ87">
            <v>0</v>
          </cell>
          <cell r="DR87">
            <v>0</v>
          </cell>
          <cell r="DS87">
            <v>0</v>
          </cell>
          <cell r="DT87">
            <v>0</v>
          </cell>
          <cell r="DV87">
            <v>0</v>
          </cell>
          <cell r="EC87">
            <v>0</v>
          </cell>
          <cell r="EE87">
            <v>78</v>
          </cell>
        </row>
        <row r="88">
          <cell r="A88">
            <v>79</v>
          </cell>
          <cell r="B88">
            <v>79</v>
          </cell>
          <cell r="C88" t="str">
            <v>DRACUT</v>
          </cell>
          <cell r="D88">
            <v>279</v>
          </cell>
          <cell r="E88">
            <v>3158100</v>
          </cell>
          <cell r="F88">
            <v>0</v>
          </cell>
          <cell r="G88">
            <v>260806</v>
          </cell>
          <cell r="H88">
            <v>3418906</v>
          </cell>
          <cell r="J88">
            <v>260806</v>
          </cell>
          <cell r="K88">
            <v>394730.58710947359</v>
          </cell>
          <cell r="L88">
            <v>655536.58710947353</v>
          </cell>
          <cell r="N88">
            <v>2763369.4128905265</v>
          </cell>
          <cell r="P88">
            <v>260806</v>
          </cell>
          <cell r="Q88">
            <v>0</v>
          </cell>
          <cell r="R88">
            <v>0</v>
          </cell>
          <cell r="S88">
            <v>0</v>
          </cell>
          <cell r="T88">
            <v>394730.58710947359</v>
          </cell>
          <cell r="U88">
            <v>655536.58710947353</v>
          </cell>
          <cell r="W88">
            <v>662149.6</v>
          </cell>
          <cell r="AA88">
            <v>79</v>
          </cell>
          <cell r="AB88">
            <v>279</v>
          </cell>
          <cell r="AC88">
            <v>0.98259589141056058</v>
          </cell>
          <cell r="AD88">
            <v>0</v>
          </cell>
          <cell r="AE88">
            <v>0</v>
          </cell>
          <cell r="AF88">
            <v>3158100</v>
          </cell>
          <cell r="AG88">
            <v>0</v>
          </cell>
          <cell r="AH88">
            <v>0</v>
          </cell>
          <cell r="AI88">
            <v>3158100</v>
          </cell>
          <cell r="AJ88">
            <v>0</v>
          </cell>
          <cell r="AK88">
            <v>260806</v>
          </cell>
          <cell r="AL88">
            <v>3418906</v>
          </cell>
          <cell r="AM88">
            <v>0</v>
          </cell>
          <cell r="AN88">
            <v>0</v>
          </cell>
          <cell r="AO88">
            <v>0</v>
          </cell>
          <cell r="AP88">
            <v>0</v>
          </cell>
          <cell r="AQ88">
            <v>3418906</v>
          </cell>
          <cell r="AR88" t="str">
            <v xml:space="preserve"> </v>
          </cell>
          <cell r="AS88">
            <v>79</v>
          </cell>
          <cell r="AT88">
            <v>42</v>
          </cell>
          <cell r="AU88">
            <v>0</v>
          </cell>
          <cell r="AV88">
            <v>0</v>
          </cell>
          <cell r="AW88">
            <v>0</v>
          </cell>
          <cell r="AX88">
            <v>0</v>
          </cell>
          <cell r="AY88">
            <v>0</v>
          </cell>
          <cell r="AZ88" t="str">
            <v xml:space="preserve"> </v>
          </cell>
          <cell r="BA88">
            <v>0</v>
          </cell>
          <cell r="BB88">
            <v>0</v>
          </cell>
          <cell r="BC88">
            <v>0</v>
          </cell>
          <cell r="BD88">
            <v>0</v>
          </cell>
          <cell r="BE88">
            <v>0</v>
          </cell>
          <cell r="BF88" t="str">
            <v xml:space="preserve"> </v>
          </cell>
          <cell r="BG88">
            <v>9</v>
          </cell>
          <cell r="BH88">
            <v>6.7973030309005962</v>
          </cell>
          <cell r="BI88">
            <v>0</v>
          </cell>
          <cell r="CA88">
            <v>79</v>
          </cell>
          <cell r="CB88">
            <v>79</v>
          </cell>
          <cell r="CC88" t="str">
            <v>DRACUT</v>
          </cell>
          <cell r="CD88">
            <v>3158100</v>
          </cell>
          <cell r="CE88">
            <v>2988240</v>
          </cell>
          <cell r="CF88">
            <v>169860</v>
          </cell>
          <cell r="CG88">
            <v>231483.6</v>
          </cell>
          <cell r="CH88">
            <v>0</v>
          </cell>
          <cell r="CI88">
            <v>0</v>
          </cell>
          <cell r="CJ88">
            <v>401343.6</v>
          </cell>
          <cell r="CK88">
            <v>394730.58710947359</v>
          </cell>
          <cell r="CT88">
            <v>169860</v>
          </cell>
          <cell r="CU88">
            <v>224870.58710947359</v>
          </cell>
          <cell r="CV88">
            <v>0</v>
          </cell>
          <cell r="CW88">
            <v>394730.58710947359</v>
          </cell>
          <cell r="CX88">
            <v>0</v>
          </cell>
          <cell r="CY88">
            <v>-6613.0128905263846</v>
          </cell>
          <cell r="DA88">
            <v>79</v>
          </cell>
          <cell r="DB88" t="str">
            <v>DRACUT</v>
          </cell>
          <cell r="DC88">
            <v>0</v>
          </cell>
          <cell r="DD88">
            <v>0</v>
          </cell>
          <cell r="DE88">
            <v>0</v>
          </cell>
          <cell r="DF88">
            <v>0</v>
          </cell>
          <cell r="DG88">
            <v>0</v>
          </cell>
          <cell r="DH88">
            <v>0</v>
          </cell>
          <cell r="DI88">
            <v>0</v>
          </cell>
          <cell r="DJ88">
            <v>0</v>
          </cell>
          <cell r="DK88">
            <v>0</v>
          </cell>
          <cell r="DL88">
            <v>0</v>
          </cell>
          <cell r="DN88">
            <v>0</v>
          </cell>
          <cell r="DP88">
            <v>169860</v>
          </cell>
          <cell r="DQ88">
            <v>169860</v>
          </cell>
          <cell r="DR88">
            <v>0</v>
          </cell>
          <cell r="DS88">
            <v>0</v>
          </cell>
          <cell r="DT88">
            <v>0</v>
          </cell>
          <cell r="DV88">
            <v>0</v>
          </cell>
          <cell r="EC88">
            <v>0</v>
          </cell>
          <cell r="EE88">
            <v>79</v>
          </cell>
        </row>
        <row r="89">
          <cell r="A89">
            <v>80</v>
          </cell>
          <cell r="B89">
            <v>80</v>
          </cell>
          <cell r="C89" t="str">
            <v>DUDLEY</v>
          </cell>
          <cell r="D89">
            <v>0</v>
          </cell>
          <cell r="E89">
            <v>0</v>
          </cell>
          <cell r="F89">
            <v>0</v>
          </cell>
          <cell r="G89">
            <v>0</v>
          </cell>
          <cell r="H89">
            <v>0</v>
          </cell>
          <cell r="J89">
            <v>0</v>
          </cell>
          <cell r="K89">
            <v>0</v>
          </cell>
          <cell r="L89">
            <v>0</v>
          </cell>
          <cell r="N89">
            <v>0</v>
          </cell>
          <cell r="P89">
            <v>0</v>
          </cell>
          <cell r="Q89">
            <v>0</v>
          </cell>
          <cell r="R89">
            <v>0</v>
          </cell>
          <cell r="S89">
            <v>0</v>
          </cell>
          <cell r="T89">
            <v>0</v>
          </cell>
          <cell r="U89">
            <v>0</v>
          </cell>
          <cell r="W89">
            <v>0</v>
          </cell>
          <cell r="AA89">
            <v>80</v>
          </cell>
          <cell r="AS89">
            <v>80</v>
          </cell>
          <cell r="CA89">
            <v>80</v>
          </cell>
          <cell r="CB89">
            <v>80</v>
          </cell>
          <cell r="CC89" t="str">
            <v>DUDLEY</v>
          </cell>
          <cell r="CD89">
            <v>0</v>
          </cell>
          <cell r="CE89">
            <v>0</v>
          </cell>
          <cell r="CF89">
            <v>0</v>
          </cell>
          <cell r="CG89">
            <v>0</v>
          </cell>
          <cell r="CH89">
            <v>0</v>
          </cell>
          <cell r="CI89">
            <v>0</v>
          </cell>
          <cell r="CJ89">
            <v>0</v>
          </cell>
          <cell r="CK89">
            <v>0</v>
          </cell>
          <cell r="CT89">
            <v>0</v>
          </cell>
          <cell r="CU89">
            <v>0</v>
          </cell>
          <cell r="CV89">
            <v>0</v>
          </cell>
          <cell r="CW89">
            <v>0</v>
          </cell>
          <cell r="CX89">
            <v>0</v>
          </cell>
          <cell r="CY89">
            <v>0</v>
          </cell>
          <cell r="DA89">
            <v>80</v>
          </cell>
          <cell r="DB89" t="str">
            <v>DUDLEY</v>
          </cell>
          <cell r="DC89">
            <v>0</v>
          </cell>
          <cell r="DD89">
            <v>0</v>
          </cell>
          <cell r="DE89">
            <v>0</v>
          </cell>
          <cell r="DF89">
            <v>0</v>
          </cell>
          <cell r="DG89">
            <v>0</v>
          </cell>
          <cell r="DH89">
            <v>0</v>
          </cell>
          <cell r="DI89">
            <v>0</v>
          </cell>
          <cell r="DJ89">
            <v>0</v>
          </cell>
          <cell r="DK89">
            <v>0</v>
          </cell>
          <cell r="DL89">
            <v>0</v>
          </cell>
          <cell r="DN89">
            <v>0</v>
          </cell>
          <cell r="DP89">
            <v>0</v>
          </cell>
          <cell r="DQ89">
            <v>0</v>
          </cell>
          <cell r="DR89">
            <v>0</v>
          </cell>
          <cell r="DS89">
            <v>0</v>
          </cell>
          <cell r="DT89">
            <v>0</v>
          </cell>
          <cell r="DV89">
            <v>0</v>
          </cell>
          <cell r="EC89">
            <v>0</v>
          </cell>
          <cell r="EE89">
            <v>80</v>
          </cell>
        </row>
        <row r="90">
          <cell r="A90">
            <v>81</v>
          </cell>
          <cell r="B90">
            <v>81</v>
          </cell>
          <cell r="C90" t="str">
            <v>DUNSTABLE</v>
          </cell>
          <cell r="D90">
            <v>0</v>
          </cell>
          <cell r="E90">
            <v>0</v>
          </cell>
          <cell r="F90">
            <v>0</v>
          </cell>
          <cell r="G90">
            <v>0</v>
          </cell>
          <cell r="H90">
            <v>0</v>
          </cell>
          <cell r="J90">
            <v>0</v>
          </cell>
          <cell r="K90">
            <v>0</v>
          </cell>
          <cell r="L90">
            <v>0</v>
          </cell>
          <cell r="N90">
            <v>0</v>
          </cell>
          <cell r="P90">
            <v>0</v>
          </cell>
          <cell r="Q90">
            <v>0</v>
          </cell>
          <cell r="R90">
            <v>0</v>
          </cell>
          <cell r="S90">
            <v>0</v>
          </cell>
          <cell r="T90">
            <v>0</v>
          </cell>
          <cell r="U90">
            <v>0</v>
          </cell>
          <cell r="W90">
            <v>0</v>
          </cell>
          <cell r="AA90">
            <v>81</v>
          </cell>
          <cell r="AS90">
            <v>81</v>
          </cell>
          <cell r="CA90">
            <v>81</v>
          </cell>
          <cell r="CB90">
            <v>81</v>
          </cell>
          <cell r="CC90" t="str">
            <v>DUNSTABLE</v>
          </cell>
          <cell r="CD90">
            <v>0</v>
          </cell>
          <cell r="CE90">
            <v>0</v>
          </cell>
          <cell r="CF90">
            <v>0</v>
          </cell>
          <cell r="CG90">
            <v>0</v>
          </cell>
          <cell r="CH90">
            <v>0</v>
          </cell>
          <cell r="CI90">
            <v>0</v>
          </cell>
          <cell r="CJ90">
            <v>0</v>
          </cell>
          <cell r="CK90">
            <v>0</v>
          </cell>
          <cell r="CT90">
            <v>0</v>
          </cell>
          <cell r="CU90">
            <v>0</v>
          </cell>
          <cell r="CV90">
            <v>0</v>
          </cell>
          <cell r="CW90">
            <v>0</v>
          </cell>
          <cell r="CX90">
            <v>0</v>
          </cell>
          <cell r="CY90">
            <v>0</v>
          </cell>
          <cell r="DA90">
            <v>81</v>
          </cell>
          <cell r="DB90" t="str">
            <v>DUNSTABLE</v>
          </cell>
          <cell r="DC90">
            <v>0</v>
          </cell>
          <cell r="DD90">
            <v>0</v>
          </cell>
          <cell r="DE90">
            <v>0</v>
          </cell>
          <cell r="DF90">
            <v>0</v>
          </cell>
          <cell r="DG90">
            <v>0</v>
          </cell>
          <cell r="DH90">
            <v>0</v>
          </cell>
          <cell r="DI90">
            <v>0</v>
          </cell>
          <cell r="DJ90">
            <v>0</v>
          </cell>
          <cell r="DK90">
            <v>0</v>
          </cell>
          <cell r="DL90">
            <v>0</v>
          </cell>
          <cell r="DN90">
            <v>0</v>
          </cell>
          <cell r="DP90">
            <v>0</v>
          </cell>
          <cell r="DQ90">
            <v>0</v>
          </cell>
          <cell r="DR90">
            <v>0</v>
          </cell>
          <cell r="DS90">
            <v>0</v>
          </cell>
          <cell r="DT90">
            <v>0</v>
          </cell>
          <cell r="DV90">
            <v>0</v>
          </cell>
          <cell r="EC90">
            <v>0</v>
          </cell>
          <cell r="EE90">
            <v>81</v>
          </cell>
        </row>
        <row r="91">
          <cell r="A91">
            <v>82</v>
          </cell>
          <cell r="B91">
            <v>82</v>
          </cell>
          <cell r="C91" t="str">
            <v>DUXBURY</v>
          </cell>
          <cell r="D91">
            <v>9</v>
          </cell>
          <cell r="E91">
            <v>145015</v>
          </cell>
          <cell r="F91">
            <v>0</v>
          </cell>
          <cell r="G91">
            <v>8429</v>
          </cell>
          <cell r="H91">
            <v>153444</v>
          </cell>
          <cell r="J91">
            <v>8429</v>
          </cell>
          <cell r="K91">
            <v>14619</v>
          </cell>
          <cell r="L91">
            <v>23048</v>
          </cell>
          <cell r="N91">
            <v>130396</v>
          </cell>
          <cell r="P91">
            <v>8429</v>
          </cell>
          <cell r="Q91">
            <v>0</v>
          </cell>
          <cell r="R91">
            <v>0</v>
          </cell>
          <cell r="S91">
            <v>0</v>
          </cell>
          <cell r="T91">
            <v>14619</v>
          </cell>
          <cell r="U91">
            <v>23048</v>
          </cell>
          <cell r="W91">
            <v>23048</v>
          </cell>
          <cell r="AA91">
            <v>82</v>
          </cell>
          <cell r="AB91">
            <v>9</v>
          </cell>
          <cell r="AC91">
            <v>1.3452914798206279E-2</v>
          </cell>
          <cell r="AD91">
            <v>0</v>
          </cell>
          <cell r="AE91">
            <v>0</v>
          </cell>
          <cell r="AF91">
            <v>145015</v>
          </cell>
          <cell r="AG91">
            <v>0</v>
          </cell>
          <cell r="AH91">
            <v>0</v>
          </cell>
          <cell r="AI91">
            <v>145015</v>
          </cell>
          <cell r="AJ91">
            <v>0</v>
          </cell>
          <cell r="AK91">
            <v>8429</v>
          </cell>
          <cell r="AL91">
            <v>153444</v>
          </cell>
          <cell r="AM91">
            <v>0</v>
          </cell>
          <cell r="AN91">
            <v>0</v>
          </cell>
          <cell r="AO91">
            <v>0</v>
          </cell>
          <cell r="AP91">
            <v>0</v>
          </cell>
          <cell r="AQ91">
            <v>153444</v>
          </cell>
          <cell r="AR91" t="str">
            <v xml:space="preserve"> </v>
          </cell>
          <cell r="AS91">
            <v>82</v>
          </cell>
          <cell r="AT91">
            <v>0</v>
          </cell>
          <cell r="AU91">
            <v>0</v>
          </cell>
          <cell r="AV91">
            <v>0</v>
          </cell>
          <cell r="AW91">
            <v>0</v>
          </cell>
          <cell r="AX91">
            <v>0</v>
          </cell>
          <cell r="AY91">
            <v>0</v>
          </cell>
          <cell r="AZ91" t="str">
            <v xml:space="preserve"> </v>
          </cell>
          <cell r="BA91">
            <v>0</v>
          </cell>
          <cell r="BB91">
            <v>0</v>
          </cell>
          <cell r="BC91">
            <v>0</v>
          </cell>
          <cell r="BD91">
            <v>0</v>
          </cell>
          <cell r="BE91">
            <v>0</v>
          </cell>
          <cell r="BF91" t="str">
            <v xml:space="preserve"> </v>
          </cell>
          <cell r="BG91">
            <v>9</v>
          </cell>
          <cell r="BH91">
            <v>0.32290512150675837</v>
          </cell>
          <cell r="BI91">
            <v>0</v>
          </cell>
          <cell r="CA91">
            <v>82</v>
          </cell>
          <cell r="CB91">
            <v>82</v>
          </cell>
          <cell r="CC91" t="str">
            <v>DUXBURY</v>
          </cell>
          <cell r="CD91">
            <v>145015</v>
          </cell>
          <cell r="CE91">
            <v>130396</v>
          </cell>
          <cell r="CF91">
            <v>14619</v>
          </cell>
          <cell r="CG91">
            <v>0</v>
          </cell>
          <cell r="CH91">
            <v>0</v>
          </cell>
          <cell r="CI91">
            <v>0</v>
          </cell>
          <cell r="CJ91">
            <v>14619</v>
          </cell>
          <cell r="CK91">
            <v>14619</v>
          </cell>
          <cell r="CT91">
            <v>14619</v>
          </cell>
          <cell r="CU91">
            <v>0</v>
          </cell>
          <cell r="CV91">
            <v>0</v>
          </cell>
          <cell r="CW91">
            <v>14619</v>
          </cell>
          <cell r="CX91">
            <v>0</v>
          </cell>
          <cell r="CY91">
            <v>0</v>
          </cell>
          <cell r="DA91">
            <v>82</v>
          </cell>
          <cell r="DB91" t="str">
            <v>DUXBURY</v>
          </cell>
          <cell r="DC91">
            <v>0</v>
          </cell>
          <cell r="DD91">
            <v>0</v>
          </cell>
          <cell r="DE91">
            <v>0</v>
          </cell>
          <cell r="DF91">
            <v>0</v>
          </cell>
          <cell r="DG91">
            <v>0</v>
          </cell>
          <cell r="DH91">
            <v>0</v>
          </cell>
          <cell r="DI91">
            <v>0</v>
          </cell>
          <cell r="DJ91">
            <v>0</v>
          </cell>
          <cell r="DK91">
            <v>0</v>
          </cell>
          <cell r="DL91">
            <v>0</v>
          </cell>
          <cell r="DN91">
            <v>0</v>
          </cell>
          <cell r="DP91">
            <v>14619</v>
          </cell>
          <cell r="DQ91">
            <v>14619</v>
          </cell>
          <cell r="DR91">
            <v>0</v>
          </cell>
          <cell r="DS91">
            <v>0</v>
          </cell>
          <cell r="DT91">
            <v>0</v>
          </cell>
          <cell r="DV91">
            <v>0</v>
          </cell>
          <cell r="EC91">
            <v>0</v>
          </cell>
          <cell r="EE91">
            <v>82</v>
          </cell>
        </row>
        <row r="92">
          <cell r="A92">
            <v>83</v>
          </cell>
          <cell r="B92">
            <v>83</v>
          </cell>
          <cell r="C92" t="str">
            <v>EAST BRIDGEWATER</v>
          </cell>
          <cell r="D92">
            <v>19</v>
          </cell>
          <cell r="E92">
            <v>259110</v>
          </cell>
          <cell r="F92">
            <v>0</v>
          </cell>
          <cell r="G92">
            <v>17774</v>
          </cell>
          <cell r="H92">
            <v>276884</v>
          </cell>
          <cell r="J92">
            <v>17774</v>
          </cell>
          <cell r="K92">
            <v>121097.82766131547</v>
          </cell>
          <cell r="L92">
            <v>138871.82766131547</v>
          </cell>
          <cell r="N92">
            <v>138012.17233868453</v>
          </cell>
          <cell r="P92">
            <v>17774</v>
          </cell>
          <cell r="Q92">
            <v>0</v>
          </cell>
          <cell r="R92">
            <v>0</v>
          </cell>
          <cell r="S92">
            <v>0</v>
          </cell>
          <cell r="T92">
            <v>121097.82766131547</v>
          </cell>
          <cell r="U92">
            <v>138871.82766131547</v>
          </cell>
          <cell r="W92">
            <v>148577.27029947526</v>
          </cell>
          <cell r="AA92">
            <v>83</v>
          </cell>
          <cell r="AB92">
            <v>19</v>
          </cell>
          <cell r="AC92">
            <v>5.1099377983509331E-2</v>
          </cell>
          <cell r="AD92">
            <v>0</v>
          </cell>
          <cell r="AE92">
            <v>0</v>
          </cell>
          <cell r="AF92">
            <v>259110</v>
          </cell>
          <cell r="AG92">
            <v>0</v>
          </cell>
          <cell r="AH92">
            <v>0</v>
          </cell>
          <cell r="AI92">
            <v>259110</v>
          </cell>
          <cell r="AJ92">
            <v>0</v>
          </cell>
          <cell r="AK92">
            <v>17774</v>
          </cell>
          <cell r="AL92">
            <v>276884</v>
          </cell>
          <cell r="AM92">
            <v>0</v>
          </cell>
          <cell r="AN92">
            <v>0</v>
          </cell>
          <cell r="AO92">
            <v>0</v>
          </cell>
          <cell r="AP92">
            <v>0</v>
          </cell>
          <cell r="AQ92">
            <v>276884</v>
          </cell>
          <cell r="AR92" t="str">
            <v xml:space="preserve"> </v>
          </cell>
          <cell r="AS92">
            <v>83</v>
          </cell>
          <cell r="AT92">
            <v>0</v>
          </cell>
          <cell r="AU92">
            <v>0</v>
          </cell>
          <cell r="AV92">
            <v>0</v>
          </cell>
          <cell r="AW92">
            <v>0</v>
          </cell>
          <cell r="AX92">
            <v>0</v>
          </cell>
          <cell r="AY92">
            <v>0</v>
          </cell>
          <cell r="AZ92" t="str">
            <v xml:space="preserve"> </v>
          </cell>
          <cell r="BA92">
            <v>0</v>
          </cell>
          <cell r="BB92">
            <v>0</v>
          </cell>
          <cell r="BC92">
            <v>0</v>
          </cell>
          <cell r="BD92">
            <v>0</v>
          </cell>
          <cell r="BE92">
            <v>0</v>
          </cell>
          <cell r="BF92" t="str">
            <v xml:space="preserve"> </v>
          </cell>
          <cell r="BG92">
            <v>9</v>
          </cell>
          <cell r="BH92">
            <v>0.91609990101469441</v>
          </cell>
          <cell r="BI92">
            <v>0</v>
          </cell>
          <cell r="CA92">
            <v>83</v>
          </cell>
          <cell r="CB92">
            <v>83</v>
          </cell>
          <cell r="CC92" t="str">
            <v>EAST BRIDGEWATER</v>
          </cell>
          <cell r="CD92">
            <v>259110</v>
          </cell>
          <cell r="CE92">
            <v>167627</v>
          </cell>
          <cell r="CF92">
            <v>91483</v>
          </cell>
          <cell r="CG92">
            <v>30490.199999999997</v>
          </cell>
          <cell r="CH92">
            <v>8834.4</v>
          </cell>
          <cell r="CI92">
            <v>-4.3297005247295601</v>
          </cell>
          <cell r="CJ92">
            <v>130803.27029947526</v>
          </cell>
          <cell r="CK92">
            <v>121097.82766131547</v>
          </cell>
          <cell r="CT92">
            <v>91478.67029947527</v>
          </cell>
          <cell r="CU92">
            <v>29619.157361840196</v>
          </cell>
          <cell r="CV92">
            <v>0</v>
          </cell>
          <cell r="CW92">
            <v>121097.82766131547</v>
          </cell>
          <cell r="CX92">
            <v>0</v>
          </cell>
          <cell r="CY92">
            <v>-9705.4426381597877</v>
          </cell>
          <cell r="DA92">
            <v>83</v>
          </cell>
          <cell r="DB92" t="str">
            <v>EAST BRIDGEWATER</v>
          </cell>
          <cell r="DC92">
            <v>0</v>
          </cell>
          <cell r="DD92">
            <v>0</v>
          </cell>
          <cell r="DE92">
            <v>0</v>
          </cell>
          <cell r="DF92">
            <v>0</v>
          </cell>
          <cell r="DG92">
            <v>0</v>
          </cell>
          <cell r="DH92">
            <v>0</v>
          </cell>
          <cell r="DI92">
            <v>0</v>
          </cell>
          <cell r="DJ92">
            <v>0</v>
          </cell>
          <cell r="DK92">
            <v>0</v>
          </cell>
          <cell r="DL92">
            <v>0</v>
          </cell>
          <cell r="DN92">
            <v>0</v>
          </cell>
          <cell r="DP92">
            <v>91483</v>
          </cell>
          <cell r="DQ92">
            <v>91483</v>
          </cell>
          <cell r="DR92">
            <v>0</v>
          </cell>
          <cell r="DS92">
            <v>-4.3297005247295601</v>
          </cell>
          <cell r="DT92">
            <v>-4.3297005247295601</v>
          </cell>
          <cell r="DV92">
            <v>0</v>
          </cell>
          <cell r="EC92">
            <v>0</v>
          </cell>
          <cell r="EE92">
            <v>83</v>
          </cell>
        </row>
        <row r="93">
          <cell r="A93">
            <v>84</v>
          </cell>
          <cell r="B93">
            <v>84</v>
          </cell>
          <cell r="C93" t="str">
            <v>EAST BROOKFIELD</v>
          </cell>
          <cell r="D93">
            <v>0</v>
          </cell>
          <cell r="E93">
            <v>0</v>
          </cell>
          <cell r="F93">
            <v>0</v>
          </cell>
          <cell r="G93">
            <v>0</v>
          </cell>
          <cell r="H93">
            <v>0</v>
          </cell>
          <cell r="J93">
            <v>0</v>
          </cell>
          <cell r="K93">
            <v>0</v>
          </cell>
          <cell r="L93">
            <v>0</v>
          </cell>
          <cell r="N93">
            <v>0</v>
          </cell>
          <cell r="P93">
            <v>0</v>
          </cell>
          <cell r="Q93">
            <v>0</v>
          </cell>
          <cell r="R93">
            <v>0</v>
          </cell>
          <cell r="S93">
            <v>0</v>
          </cell>
          <cell r="T93">
            <v>0</v>
          </cell>
          <cell r="U93">
            <v>0</v>
          </cell>
          <cell r="W93">
            <v>0</v>
          </cell>
          <cell r="AA93">
            <v>84</v>
          </cell>
          <cell r="AS93">
            <v>84</v>
          </cell>
          <cell r="CA93">
            <v>84</v>
          </cell>
          <cell r="CB93">
            <v>84</v>
          </cell>
          <cell r="CC93" t="str">
            <v>EAST BROOKFIELD</v>
          </cell>
          <cell r="CD93">
            <v>0</v>
          </cell>
          <cell r="CE93">
            <v>0</v>
          </cell>
          <cell r="CF93">
            <v>0</v>
          </cell>
          <cell r="CG93">
            <v>0</v>
          </cell>
          <cell r="CH93">
            <v>0</v>
          </cell>
          <cell r="CI93">
            <v>0</v>
          </cell>
          <cell r="CJ93">
            <v>0</v>
          </cell>
          <cell r="CK93">
            <v>0</v>
          </cell>
          <cell r="CT93">
            <v>0</v>
          </cell>
          <cell r="CU93">
            <v>0</v>
          </cell>
          <cell r="CV93">
            <v>0</v>
          </cell>
          <cell r="CW93">
            <v>0</v>
          </cell>
          <cell r="CX93">
            <v>0</v>
          </cell>
          <cell r="CY93">
            <v>0</v>
          </cell>
          <cell r="DA93">
            <v>84</v>
          </cell>
          <cell r="DB93" t="str">
            <v>EAST BROOKFIELD</v>
          </cell>
          <cell r="DC93">
            <v>0</v>
          </cell>
          <cell r="DD93">
            <v>0</v>
          </cell>
          <cell r="DE93">
            <v>0</v>
          </cell>
          <cell r="DF93">
            <v>0</v>
          </cell>
          <cell r="DG93">
            <v>0</v>
          </cell>
          <cell r="DH93">
            <v>0</v>
          </cell>
          <cell r="DI93">
            <v>0</v>
          </cell>
          <cell r="DJ93">
            <v>0</v>
          </cell>
          <cell r="DK93">
            <v>0</v>
          </cell>
          <cell r="DL93">
            <v>0</v>
          </cell>
          <cell r="DN93">
            <v>0</v>
          </cell>
          <cell r="DP93">
            <v>0</v>
          </cell>
          <cell r="DQ93">
            <v>0</v>
          </cell>
          <cell r="DR93">
            <v>0</v>
          </cell>
          <cell r="DS93">
            <v>0</v>
          </cell>
          <cell r="DT93">
            <v>0</v>
          </cell>
          <cell r="DV93">
            <v>0</v>
          </cell>
          <cell r="EC93">
            <v>0</v>
          </cell>
          <cell r="EE93">
            <v>84</v>
          </cell>
        </row>
        <row r="94">
          <cell r="A94">
            <v>85</v>
          </cell>
          <cell r="B94">
            <v>86</v>
          </cell>
          <cell r="C94" t="str">
            <v>EASTHAM</v>
          </cell>
          <cell r="D94">
            <v>0</v>
          </cell>
          <cell r="E94">
            <v>0</v>
          </cell>
          <cell r="F94">
            <v>0</v>
          </cell>
          <cell r="G94">
            <v>0</v>
          </cell>
          <cell r="H94">
            <v>0</v>
          </cell>
          <cell r="J94">
            <v>0</v>
          </cell>
          <cell r="K94">
            <v>0</v>
          </cell>
          <cell r="L94">
            <v>0</v>
          </cell>
          <cell r="N94">
            <v>0</v>
          </cell>
          <cell r="P94">
            <v>0</v>
          </cell>
          <cell r="Q94">
            <v>0</v>
          </cell>
          <cell r="R94">
            <v>0</v>
          </cell>
          <cell r="S94">
            <v>0</v>
          </cell>
          <cell r="T94">
            <v>0</v>
          </cell>
          <cell r="U94">
            <v>0</v>
          </cell>
          <cell r="W94">
            <v>0</v>
          </cell>
          <cell r="AA94">
            <v>85</v>
          </cell>
          <cell r="AS94">
            <v>85</v>
          </cell>
          <cell r="CA94">
            <v>85</v>
          </cell>
          <cell r="CB94">
            <v>86</v>
          </cell>
          <cell r="CC94" t="str">
            <v>EASTHAM</v>
          </cell>
          <cell r="CD94">
            <v>0</v>
          </cell>
          <cell r="CE94">
            <v>0</v>
          </cell>
          <cell r="CF94">
            <v>0</v>
          </cell>
          <cell r="CG94">
            <v>0</v>
          </cell>
          <cell r="CH94">
            <v>0</v>
          </cell>
          <cell r="CI94">
            <v>0</v>
          </cell>
          <cell r="CJ94">
            <v>0</v>
          </cell>
          <cell r="CK94">
            <v>0</v>
          </cell>
          <cell r="CT94">
            <v>0</v>
          </cell>
          <cell r="CU94">
            <v>0</v>
          </cell>
          <cell r="CV94">
            <v>0</v>
          </cell>
          <cell r="CW94">
            <v>0</v>
          </cell>
          <cell r="CX94">
            <v>0</v>
          </cell>
          <cell r="CY94">
            <v>0</v>
          </cell>
          <cell r="DA94">
            <v>85</v>
          </cell>
          <cell r="DB94" t="str">
            <v>EASTHAM</v>
          </cell>
          <cell r="DC94">
            <v>0</v>
          </cell>
          <cell r="DD94">
            <v>0</v>
          </cell>
          <cell r="DE94">
            <v>0</v>
          </cell>
          <cell r="DF94">
            <v>0</v>
          </cell>
          <cell r="DG94">
            <v>0</v>
          </cell>
          <cell r="DH94">
            <v>0</v>
          </cell>
          <cell r="DI94">
            <v>0</v>
          </cell>
          <cell r="DJ94">
            <v>0</v>
          </cell>
          <cell r="DK94">
            <v>0</v>
          </cell>
          <cell r="DL94">
            <v>0</v>
          </cell>
          <cell r="DN94">
            <v>0</v>
          </cell>
          <cell r="DP94">
            <v>0</v>
          </cell>
          <cell r="DQ94">
            <v>0</v>
          </cell>
          <cell r="DR94">
            <v>0</v>
          </cell>
          <cell r="DS94">
            <v>0</v>
          </cell>
          <cell r="DT94">
            <v>0</v>
          </cell>
          <cell r="DV94">
            <v>0</v>
          </cell>
          <cell r="EC94">
            <v>0</v>
          </cell>
          <cell r="EE94">
            <v>85</v>
          </cell>
        </row>
        <row r="95">
          <cell r="A95">
            <v>86</v>
          </cell>
          <cell r="B95">
            <v>87</v>
          </cell>
          <cell r="C95" t="str">
            <v>EASTHAMPTON</v>
          </cell>
          <cell r="D95">
            <v>119</v>
          </cell>
          <cell r="E95">
            <v>1492390</v>
          </cell>
          <cell r="F95">
            <v>0</v>
          </cell>
          <cell r="G95">
            <v>111622</v>
          </cell>
          <cell r="H95">
            <v>1604012</v>
          </cell>
          <cell r="J95">
            <v>111622</v>
          </cell>
          <cell r="K95">
            <v>134220.76776910841</v>
          </cell>
          <cell r="L95">
            <v>245842.76776910841</v>
          </cell>
          <cell r="N95">
            <v>1358169.2322308915</v>
          </cell>
          <cell r="P95">
            <v>111622</v>
          </cell>
          <cell r="Q95">
            <v>0</v>
          </cell>
          <cell r="R95">
            <v>0</v>
          </cell>
          <cell r="S95">
            <v>0</v>
          </cell>
          <cell r="T95">
            <v>134220.76776910841</v>
          </cell>
          <cell r="U95">
            <v>245842.76776910841</v>
          </cell>
          <cell r="W95">
            <v>261367.28957011559</v>
          </cell>
          <cell r="AA95">
            <v>86</v>
          </cell>
          <cell r="AB95">
            <v>119</v>
          </cell>
          <cell r="AC95">
            <v>0</v>
          </cell>
          <cell r="AD95">
            <v>0</v>
          </cell>
          <cell r="AE95">
            <v>0</v>
          </cell>
          <cell r="AF95">
            <v>1492390</v>
          </cell>
          <cell r="AG95">
            <v>0</v>
          </cell>
          <cell r="AH95">
            <v>0</v>
          </cell>
          <cell r="AI95">
            <v>1492390</v>
          </cell>
          <cell r="AJ95">
            <v>0</v>
          </cell>
          <cell r="AK95">
            <v>111622</v>
          </cell>
          <cell r="AL95">
            <v>1604012</v>
          </cell>
          <cell r="AM95">
            <v>0</v>
          </cell>
          <cell r="AN95">
            <v>0</v>
          </cell>
          <cell r="AO95">
            <v>0</v>
          </cell>
          <cell r="AP95">
            <v>0</v>
          </cell>
          <cell r="AQ95">
            <v>1604012</v>
          </cell>
          <cell r="AR95" t="str">
            <v xml:space="preserve"> </v>
          </cell>
          <cell r="AS95">
            <v>86</v>
          </cell>
          <cell r="AT95">
            <v>33</v>
          </cell>
          <cell r="AU95">
            <v>0</v>
          </cell>
          <cell r="AV95">
            <v>0</v>
          </cell>
          <cell r="AW95">
            <v>0</v>
          </cell>
          <cell r="AX95">
            <v>0</v>
          </cell>
          <cell r="AY95">
            <v>0</v>
          </cell>
          <cell r="AZ95" t="str">
            <v xml:space="preserve"> </v>
          </cell>
          <cell r="BA95">
            <v>0</v>
          </cell>
          <cell r="BB95">
            <v>0</v>
          </cell>
          <cell r="BC95">
            <v>0</v>
          </cell>
          <cell r="BD95">
            <v>0</v>
          </cell>
          <cell r="BE95">
            <v>0</v>
          </cell>
          <cell r="BF95" t="str">
            <v xml:space="preserve"> </v>
          </cell>
          <cell r="BG95">
            <v>9</v>
          </cell>
          <cell r="BH95">
            <v>6.4613466233967412</v>
          </cell>
          <cell r="BI95">
            <v>0</v>
          </cell>
          <cell r="CA95">
            <v>86</v>
          </cell>
          <cell r="CB95">
            <v>87</v>
          </cell>
          <cell r="CC95" t="str">
            <v>EASTHAMPTON</v>
          </cell>
          <cell r="CD95">
            <v>1492390</v>
          </cell>
          <cell r="CE95">
            <v>1434350</v>
          </cell>
          <cell r="CF95">
            <v>58040</v>
          </cell>
          <cell r="CG95">
            <v>78427.8</v>
          </cell>
          <cell r="CH95">
            <v>13284</v>
          </cell>
          <cell r="CI95">
            <v>-6.510429884394398</v>
          </cell>
          <cell r="CJ95">
            <v>149745.28957011559</v>
          </cell>
          <cell r="CK95">
            <v>134220.76776910841</v>
          </cell>
          <cell r="CT95">
            <v>58033.489570115606</v>
          </cell>
          <cell r="CU95">
            <v>76187.278198992819</v>
          </cell>
          <cell r="CV95">
            <v>0</v>
          </cell>
          <cell r="CW95">
            <v>134220.76776910841</v>
          </cell>
          <cell r="CX95">
            <v>0</v>
          </cell>
          <cell r="CY95">
            <v>-15524.521801007184</v>
          </cell>
          <cell r="DA95">
            <v>86</v>
          </cell>
          <cell r="DB95" t="str">
            <v>EASTHAMPTON</v>
          </cell>
          <cell r="DC95">
            <v>0</v>
          </cell>
          <cell r="DD95">
            <v>0</v>
          </cell>
          <cell r="DE95">
            <v>0</v>
          </cell>
          <cell r="DF95">
            <v>0</v>
          </cell>
          <cell r="DG95">
            <v>0</v>
          </cell>
          <cell r="DH95">
            <v>0</v>
          </cell>
          <cell r="DI95">
            <v>0</v>
          </cell>
          <cell r="DJ95">
            <v>0</v>
          </cell>
          <cell r="DK95">
            <v>0</v>
          </cell>
          <cell r="DL95">
            <v>0</v>
          </cell>
          <cell r="DN95">
            <v>0</v>
          </cell>
          <cell r="DP95">
            <v>58040</v>
          </cell>
          <cell r="DQ95">
            <v>58040</v>
          </cell>
          <cell r="DR95">
            <v>0</v>
          </cell>
          <cell r="DS95">
            <v>-6.510429884394398</v>
          </cell>
          <cell r="DT95">
            <v>-6.510429884394398</v>
          </cell>
          <cell r="DV95">
            <v>0</v>
          </cell>
          <cell r="EC95">
            <v>0</v>
          </cell>
          <cell r="EE95">
            <v>86</v>
          </cell>
        </row>
        <row r="96">
          <cell r="A96">
            <v>87</v>
          </cell>
          <cell r="B96">
            <v>85</v>
          </cell>
          <cell r="C96" t="str">
            <v>EAST LONGMEADOW</v>
          </cell>
          <cell r="D96">
            <v>19</v>
          </cell>
          <cell r="E96">
            <v>331304</v>
          </cell>
          <cell r="F96">
            <v>0</v>
          </cell>
          <cell r="G96">
            <v>17818</v>
          </cell>
          <cell r="H96">
            <v>349122</v>
          </cell>
          <cell r="J96">
            <v>17818</v>
          </cell>
          <cell r="K96">
            <v>167964.87190086127</v>
          </cell>
          <cell r="L96">
            <v>185782.87190086127</v>
          </cell>
          <cell r="N96">
            <v>163339.12809913873</v>
          </cell>
          <cell r="P96">
            <v>17818</v>
          </cell>
          <cell r="Q96">
            <v>0</v>
          </cell>
          <cell r="R96">
            <v>0</v>
          </cell>
          <cell r="S96">
            <v>0</v>
          </cell>
          <cell r="T96">
            <v>167964.87190086127</v>
          </cell>
          <cell r="U96">
            <v>185782.87190086127</v>
          </cell>
          <cell r="W96">
            <v>187498.68151985767</v>
          </cell>
          <cell r="AA96">
            <v>87</v>
          </cell>
          <cell r="AB96">
            <v>19</v>
          </cell>
          <cell r="AC96">
            <v>4.6189376443418013E-3</v>
          </cell>
          <cell r="AD96">
            <v>0</v>
          </cell>
          <cell r="AE96">
            <v>0</v>
          </cell>
          <cell r="AF96">
            <v>331304</v>
          </cell>
          <cell r="AG96">
            <v>0</v>
          </cell>
          <cell r="AH96">
            <v>0</v>
          </cell>
          <cell r="AI96">
            <v>331304</v>
          </cell>
          <cell r="AJ96">
            <v>0</v>
          </cell>
          <cell r="AK96">
            <v>17818</v>
          </cell>
          <cell r="AL96">
            <v>349122</v>
          </cell>
          <cell r="AM96">
            <v>0</v>
          </cell>
          <cell r="AN96">
            <v>0</v>
          </cell>
          <cell r="AO96">
            <v>0</v>
          </cell>
          <cell r="AP96">
            <v>0</v>
          </cell>
          <cell r="AQ96">
            <v>349122</v>
          </cell>
          <cell r="AR96" t="str">
            <v xml:space="preserve"> </v>
          </cell>
          <cell r="AS96">
            <v>87</v>
          </cell>
          <cell r="AT96">
            <v>4</v>
          </cell>
          <cell r="AU96">
            <v>0</v>
          </cell>
          <cell r="AV96">
            <v>0</v>
          </cell>
          <cell r="AW96">
            <v>0</v>
          </cell>
          <cell r="AX96">
            <v>0</v>
          </cell>
          <cell r="AY96">
            <v>0</v>
          </cell>
          <cell r="AZ96" t="str">
            <v xml:space="preserve"> </v>
          </cell>
          <cell r="BA96">
            <v>0</v>
          </cell>
          <cell r="BB96">
            <v>0</v>
          </cell>
          <cell r="BC96">
            <v>0</v>
          </cell>
          <cell r="BD96">
            <v>0</v>
          </cell>
          <cell r="BE96">
            <v>0</v>
          </cell>
          <cell r="BF96" t="str">
            <v xml:space="preserve"> </v>
          </cell>
          <cell r="BG96">
            <v>9</v>
          </cell>
          <cell r="BH96">
            <v>0.81048463924360425</v>
          </cell>
          <cell r="BI96">
            <v>0</v>
          </cell>
          <cell r="CA96">
            <v>87</v>
          </cell>
          <cell r="CB96">
            <v>85</v>
          </cell>
          <cell r="CC96" t="str">
            <v>EAST LONGMEADOW</v>
          </cell>
          <cell r="CD96">
            <v>331304</v>
          </cell>
          <cell r="CE96">
            <v>171833</v>
          </cell>
          <cell r="CF96">
            <v>159471</v>
          </cell>
          <cell r="CG96">
            <v>8744.4</v>
          </cell>
          <cell r="CH96">
            <v>1466</v>
          </cell>
          <cell r="CI96">
            <v>-0.71848014231363777</v>
          </cell>
          <cell r="CJ96">
            <v>169680.68151985767</v>
          </cell>
          <cell r="CK96">
            <v>167964.87190086127</v>
          </cell>
          <cell r="CT96">
            <v>159470.2815198577</v>
          </cell>
          <cell r="CU96">
            <v>8494.5903810035816</v>
          </cell>
          <cell r="CV96">
            <v>0</v>
          </cell>
          <cell r="CW96">
            <v>167964.87190086127</v>
          </cell>
          <cell r="CX96">
            <v>0</v>
          </cell>
          <cell r="CY96">
            <v>-1715.8096189963981</v>
          </cell>
          <cell r="DA96">
            <v>87</v>
          </cell>
          <cell r="DB96" t="str">
            <v>EAST LONGMEADOW</v>
          </cell>
          <cell r="DC96">
            <v>0</v>
          </cell>
          <cell r="DD96">
            <v>0</v>
          </cell>
          <cell r="DE96">
            <v>0</v>
          </cell>
          <cell r="DF96">
            <v>0</v>
          </cell>
          <cell r="DG96">
            <v>0</v>
          </cell>
          <cell r="DH96">
            <v>0</v>
          </cell>
          <cell r="DI96">
            <v>0</v>
          </cell>
          <cell r="DJ96">
            <v>0</v>
          </cell>
          <cell r="DK96">
            <v>0</v>
          </cell>
          <cell r="DL96">
            <v>0</v>
          </cell>
          <cell r="DN96">
            <v>0</v>
          </cell>
          <cell r="DP96">
            <v>159471</v>
          </cell>
          <cell r="DQ96">
            <v>159471</v>
          </cell>
          <cell r="DR96">
            <v>0</v>
          </cell>
          <cell r="DS96">
            <v>-0.71848014231363777</v>
          </cell>
          <cell r="DT96">
            <v>-0.71848014231363777</v>
          </cell>
          <cell r="DV96">
            <v>0</v>
          </cell>
          <cell r="EC96">
            <v>0</v>
          </cell>
          <cell r="EE96">
            <v>87</v>
          </cell>
        </row>
        <row r="97">
          <cell r="A97">
            <v>88</v>
          </cell>
          <cell r="B97">
            <v>88</v>
          </cell>
          <cell r="C97" t="str">
            <v>EASTON</v>
          </cell>
          <cell r="D97">
            <v>14</v>
          </cell>
          <cell r="E97">
            <v>239805</v>
          </cell>
          <cell r="F97">
            <v>0</v>
          </cell>
          <cell r="G97">
            <v>13126</v>
          </cell>
          <cell r="H97">
            <v>252931</v>
          </cell>
          <cell r="J97">
            <v>13126</v>
          </cell>
          <cell r="K97">
            <v>-3.4971261278974453</v>
          </cell>
          <cell r="L97">
            <v>13122.502873872103</v>
          </cell>
          <cell r="N97">
            <v>239808.49712612788</v>
          </cell>
          <cell r="P97">
            <v>13126</v>
          </cell>
          <cell r="Q97">
            <v>0</v>
          </cell>
          <cell r="R97">
            <v>0</v>
          </cell>
          <cell r="S97">
            <v>0</v>
          </cell>
          <cell r="T97">
            <v>-3.4971261278974453</v>
          </cell>
          <cell r="U97">
            <v>13122.502873872103</v>
          </cell>
          <cell r="W97">
            <v>20258.102873872103</v>
          </cell>
          <cell r="AA97">
            <v>88</v>
          </cell>
          <cell r="AB97">
            <v>14</v>
          </cell>
          <cell r="AC97">
            <v>6.7114093959731542E-3</v>
          </cell>
          <cell r="AD97">
            <v>0</v>
          </cell>
          <cell r="AE97">
            <v>0</v>
          </cell>
          <cell r="AF97">
            <v>239805</v>
          </cell>
          <cell r="AG97">
            <v>0</v>
          </cell>
          <cell r="AH97">
            <v>0</v>
          </cell>
          <cell r="AI97">
            <v>239805</v>
          </cell>
          <cell r="AJ97">
            <v>0</v>
          </cell>
          <cell r="AK97">
            <v>13126</v>
          </cell>
          <cell r="AL97">
            <v>252931</v>
          </cell>
          <cell r="AM97">
            <v>0</v>
          </cell>
          <cell r="AN97">
            <v>0</v>
          </cell>
          <cell r="AO97">
            <v>0</v>
          </cell>
          <cell r="AP97">
            <v>0</v>
          </cell>
          <cell r="AQ97">
            <v>252931</v>
          </cell>
          <cell r="AR97" t="str">
            <v xml:space="preserve"> </v>
          </cell>
          <cell r="AS97">
            <v>88</v>
          </cell>
          <cell r="AT97">
            <v>0</v>
          </cell>
          <cell r="AU97">
            <v>0</v>
          </cell>
          <cell r="AV97">
            <v>0</v>
          </cell>
          <cell r="AW97">
            <v>0</v>
          </cell>
          <cell r="AX97">
            <v>0</v>
          </cell>
          <cell r="AY97">
            <v>0</v>
          </cell>
          <cell r="AZ97" t="str">
            <v xml:space="preserve"> </v>
          </cell>
          <cell r="BA97">
            <v>0</v>
          </cell>
          <cell r="BB97">
            <v>0</v>
          </cell>
          <cell r="BC97">
            <v>0</v>
          </cell>
          <cell r="BD97">
            <v>0</v>
          </cell>
          <cell r="BE97">
            <v>0</v>
          </cell>
          <cell r="BF97" t="str">
            <v xml:space="preserve"> </v>
          </cell>
          <cell r="BG97">
            <v>9</v>
          </cell>
          <cell r="BH97">
            <v>0.46889660241472458</v>
          </cell>
          <cell r="BI97">
            <v>0</v>
          </cell>
          <cell r="CA97">
            <v>88</v>
          </cell>
          <cell r="CB97">
            <v>88</v>
          </cell>
          <cell r="CC97" t="str">
            <v>EASTON</v>
          </cell>
          <cell r="CD97">
            <v>239805</v>
          </cell>
          <cell r="CE97">
            <v>267034</v>
          </cell>
          <cell r="CF97">
            <v>0</v>
          </cell>
          <cell r="CG97">
            <v>0</v>
          </cell>
          <cell r="CH97">
            <v>7135.6</v>
          </cell>
          <cell r="CI97">
            <v>-3.4971261278974453</v>
          </cell>
          <cell r="CJ97">
            <v>7132.1028738721034</v>
          </cell>
          <cell r="CK97">
            <v>-3.4971261278974453</v>
          </cell>
          <cell r="CT97">
            <v>-3.4971261278974453</v>
          </cell>
          <cell r="CU97">
            <v>0</v>
          </cell>
          <cell r="CV97">
            <v>0</v>
          </cell>
          <cell r="CW97">
            <v>-3.4971261278974453</v>
          </cell>
          <cell r="CX97">
            <v>0</v>
          </cell>
          <cell r="CY97">
            <v>-7135.6</v>
          </cell>
          <cell r="DA97">
            <v>88</v>
          </cell>
          <cell r="DB97" t="str">
            <v>EASTON</v>
          </cell>
          <cell r="DC97">
            <v>0</v>
          </cell>
          <cell r="DD97">
            <v>0</v>
          </cell>
          <cell r="DE97">
            <v>0</v>
          </cell>
          <cell r="DF97">
            <v>0</v>
          </cell>
          <cell r="DG97">
            <v>0</v>
          </cell>
          <cell r="DH97">
            <v>0</v>
          </cell>
          <cell r="DI97">
            <v>0</v>
          </cell>
          <cell r="DJ97">
            <v>0</v>
          </cell>
          <cell r="DK97">
            <v>0</v>
          </cell>
          <cell r="DL97">
            <v>0</v>
          </cell>
          <cell r="DN97">
            <v>0</v>
          </cell>
          <cell r="DP97">
            <v>0</v>
          </cell>
          <cell r="DQ97">
            <v>0</v>
          </cell>
          <cell r="DR97">
            <v>0</v>
          </cell>
          <cell r="DS97">
            <v>-3.4971261278974453</v>
          </cell>
          <cell r="DT97">
            <v>-3.4971261278974453</v>
          </cell>
          <cell r="DV97">
            <v>0</v>
          </cell>
          <cell r="EC97">
            <v>0</v>
          </cell>
          <cell r="EE97">
            <v>88</v>
          </cell>
        </row>
        <row r="98">
          <cell r="A98">
            <v>89</v>
          </cell>
          <cell r="B98">
            <v>89</v>
          </cell>
          <cell r="C98" t="str">
            <v>EDGARTOWN</v>
          </cell>
          <cell r="D98">
            <v>23</v>
          </cell>
          <cell r="E98">
            <v>646346</v>
          </cell>
          <cell r="F98">
            <v>0</v>
          </cell>
          <cell r="G98">
            <v>21574</v>
          </cell>
          <cell r="H98">
            <v>667920</v>
          </cell>
          <cell r="J98">
            <v>21574</v>
          </cell>
          <cell r="K98">
            <v>0</v>
          </cell>
          <cell r="L98">
            <v>21574</v>
          </cell>
          <cell r="N98">
            <v>646346</v>
          </cell>
          <cell r="P98">
            <v>21574</v>
          </cell>
          <cell r="Q98">
            <v>0</v>
          </cell>
          <cell r="R98">
            <v>0</v>
          </cell>
          <cell r="S98">
            <v>0</v>
          </cell>
          <cell r="T98">
            <v>0</v>
          </cell>
          <cell r="U98">
            <v>21574</v>
          </cell>
          <cell r="W98">
            <v>21574</v>
          </cell>
          <cell r="AA98">
            <v>89</v>
          </cell>
          <cell r="AB98">
            <v>23</v>
          </cell>
          <cell r="AC98">
            <v>0</v>
          </cell>
          <cell r="AD98">
            <v>0</v>
          </cell>
          <cell r="AE98">
            <v>0</v>
          </cell>
          <cell r="AF98">
            <v>646346</v>
          </cell>
          <cell r="AG98">
            <v>0</v>
          </cell>
          <cell r="AH98">
            <v>0</v>
          </cell>
          <cell r="AI98">
            <v>646346</v>
          </cell>
          <cell r="AJ98">
            <v>0</v>
          </cell>
          <cell r="AK98">
            <v>21574</v>
          </cell>
          <cell r="AL98">
            <v>667920</v>
          </cell>
          <cell r="AM98">
            <v>0</v>
          </cell>
          <cell r="AN98">
            <v>0</v>
          </cell>
          <cell r="AO98">
            <v>0</v>
          </cell>
          <cell r="AP98">
            <v>0</v>
          </cell>
          <cell r="AQ98">
            <v>667920</v>
          </cell>
          <cell r="AR98" t="str">
            <v xml:space="preserve"> </v>
          </cell>
          <cell r="AS98">
            <v>89</v>
          </cell>
          <cell r="AT98">
            <v>11</v>
          </cell>
          <cell r="AU98">
            <v>0</v>
          </cell>
          <cell r="AV98">
            <v>0</v>
          </cell>
          <cell r="AW98">
            <v>0</v>
          </cell>
          <cell r="AX98">
            <v>0</v>
          </cell>
          <cell r="AY98">
            <v>0</v>
          </cell>
          <cell r="AZ98" t="str">
            <v xml:space="preserve"> </v>
          </cell>
          <cell r="BA98">
            <v>0</v>
          </cell>
          <cell r="BB98">
            <v>0</v>
          </cell>
          <cell r="BC98">
            <v>0</v>
          </cell>
          <cell r="BD98">
            <v>0</v>
          </cell>
          <cell r="BE98">
            <v>0</v>
          </cell>
          <cell r="BF98" t="str">
            <v xml:space="preserve"> </v>
          </cell>
          <cell r="BG98">
            <v>9</v>
          </cell>
          <cell r="BH98">
            <v>5.3174268257514763</v>
          </cell>
          <cell r="BI98">
            <v>0</v>
          </cell>
          <cell r="CA98">
            <v>89</v>
          </cell>
          <cell r="CB98">
            <v>89</v>
          </cell>
          <cell r="CC98" t="str">
            <v>EDGARTOWN</v>
          </cell>
          <cell r="CD98">
            <v>646346</v>
          </cell>
          <cell r="CE98">
            <v>679016</v>
          </cell>
          <cell r="CF98">
            <v>0</v>
          </cell>
          <cell r="CG98">
            <v>0</v>
          </cell>
          <cell r="CH98">
            <v>0</v>
          </cell>
          <cell r="CI98">
            <v>0</v>
          </cell>
          <cell r="CJ98">
            <v>0</v>
          </cell>
          <cell r="CK98">
            <v>0</v>
          </cell>
          <cell r="CT98">
            <v>0</v>
          </cell>
          <cell r="CU98">
            <v>0</v>
          </cell>
          <cell r="CV98">
            <v>0</v>
          </cell>
          <cell r="CW98">
            <v>0</v>
          </cell>
          <cell r="CX98">
            <v>0</v>
          </cell>
          <cell r="CY98">
            <v>0</v>
          </cell>
          <cell r="DA98">
            <v>89</v>
          </cell>
          <cell r="DB98" t="str">
            <v>EDGARTOWN</v>
          </cell>
          <cell r="DC98">
            <v>0</v>
          </cell>
          <cell r="DD98">
            <v>0</v>
          </cell>
          <cell r="DE98">
            <v>0</v>
          </cell>
          <cell r="DF98">
            <v>0</v>
          </cell>
          <cell r="DG98">
            <v>0</v>
          </cell>
          <cell r="DH98">
            <v>0</v>
          </cell>
          <cell r="DI98">
            <v>0</v>
          </cell>
          <cell r="DJ98">
            <v>0</v>
          </cell>
          <cell r="DK98">
            <v>0</v>
          </cell>
          <cell r="DL98">
            <v>0</v>
          </cell>
          <cell r="DN98">
            <v>0</v>
          </cell>
          <cell r="DP98">
            <v>0</v>
          </cell>
          <cell r="DQ98">
            <v>0</v>
          </cell>
          <cell r="DR98">
            <v>0</v>
          </cell>
          <cell r="DS98">
            <v>0</v>
          </cell>
          <cell r="DT98">
            <v>0</v>
          </cell>
          <cell r="DV98">
            <v>0</v>
          </cell>
          <cell r="EC98">
            <v>0</v>
          </cell>
          <cell r="EE98">
            <v>89</v>
          </cell>
        </row>
        <row r="99">
          <cell r="A99">
            <v>90</v>
          </cell>
          <cell r="B99">
            <v>90</v>
          </cell>
          <cell r="C99" t="str">
            <v>EGREMONT</v>
          </cell>
          <cell r="D99">
            <v>0</v>
          </cell>
          <cell r="E99">
            <v>0</v>
          </cell>
          <cell r="F99">
            <v>0</v>
          </cell>
          <cell r="G99">
            <v>0</v>
          </cell>
          <cell r="H99">
            <v>0</v>
          </cell>
          <cell r="J99">
            <v>0</v>
          </cell>
          <cell r="K99">
            <v>0</v>
          </cell>
          <cell r="L99">
            <v>0</v>
          </cell>
          <cell r="N99">
            <v>0</v>
          </cell>
          <cell r="P99">
            <v>0</v>
          </cell>
          <cell r="Q99">
            <v>0</v>
          </cell>
          <cell r="R99">
            <v>0</v>
          </cell>
          <cell r="S99">
            <v>0</v>
          </cell>
          <cell r="T99">
            <v>0</v>
          </cell>
          <cell r="U99">
            <v>0</v>
          </cell>
          <cell r="W99">
            <v>0</v>
          </cell>
          <cell r="AA99">
            <v>90</v>
          </cell>
          <cell r="AS99">
            <v>90</v>
          </cell>
          <cell r="CA99">
            <v>90</v>
          </cell>
          <cell r="CB99">
            <v>90</v>
          </cell>
          <cell r="CC99" t="str">
            <v>EGREMONT</v>
          </cell>
          <cell r="CD99">
            <v>0</v>
          </cell>
          <cell r="CE99">
            <v>0</v>
          </cell>
          <cell r="CF99">
            <v>0</v>
          </cell>
          <cell r="CG99">
            <v>0</v>
          </cell>
          <cell r="CH99">
            <v>0</v>
          </cell>
          <cell r="CI99">
            <v>0</v>
          </cell>
          <cell r="CJ99">
            <v>0</v>
          </cell>
          <cell r="CK99">
            <v>0</v>
          </cell>
          <cell r="CT99">
            <v>0</v>
          </cell>
          <cell r="CU99">
            <v>0</v>
          </cell>
          <cell r="CV99">
            <v>0</v>
          </cell>
          <cell r="CW99">
            <v>0</v>
          </cell>
          <cell r="CX99">
            <v>0</v>
          </cell>
          <cell r="CY99">
            <v>0</v>
          </cell>
          <cell r="DA99">
            <v>90</v>
          </cell>
          <cell r="DB99" t="str">
            <v>EGREMONT</v>
          </cell>
          <cell r="DC99">
            <v>0</v>
          </cell>
          <cell r="DD99">
            <v>0</v>
          </cell>
          <cell r="DE99">
            <v>0</v>
          </cell>
          <cell r="DF99">
            <v>0</v>
          </cell>
          <cell r="DG99">
            <v>0</v>
          </cell>
          <cell r="DH99">
            <v>0</v>
          </cell>
          <cell r="DI99">
            <v>0</v>
          </cell>
          <cell r="DJ99">
            <v>0</v>
          </cell>
          <cell r="DK99">
            <v>0</v>
          </cell>
          <cell r="DL99">
            <v>0</v>
          </cell>
          <cell r="DN99">
            <v>0</v>
          </cell>
          <cell r="DP99">
            <v>0</v>
          </cell>
          <cell r="DQ99">
            <v>0</v>
          </cell>
          <cell r="DR99">
            <v>0</v>
          </cell>
          <cell r="DS99">
            <v>0</v>
          </cell>
          <cell r="DT99">
            <v>0</v>
          </cell>
          <cell r="DV99">
            <v>0</v>
          </cell>
          <cell r="EC99">
            <v>0</v>
          </cell>
          <cell r="EE99">
            <v>90</v>
          </cell>
        </row>
        <row r="100">
          <cell r="A100">
            <v>91</v>
          </cell>
          <cell r="B100">
            <v>91</v>
          </cell>
          <cell r="C100" t="str">
            <v>ERVING</v>
          </cell>
          <cell r="D100">
            <v>2</v>
          </cell>
          <cell r="E100">
            <v>59592</v>
          </cell>
          <cell r="F100">
            <v>0</v>
          </cell>
          <cell r="G100">
            <v>1876</v>
          </cell>
          <cell r="H100">
            <v>61468</v>
          </cell>
          <cell r="J100">
            <v>1876</v>
          </cell>
          <cell r="K100">
            <v>7214.6315175011896</v>
          </cell>
          <cell r="L100">
            <v>9090.6315175011896</v>
          </cell>
          <cell r="N100">
            <v>52377.368482498809</v>
          </cell>
          <cell r="P100">
            <v>1876</v>
          </cell>
          <cell r="Q100">
            <v>0</v>
          </cell>
          <cell r="R100">
            <v>0</v>
          </cell>
          <cell r="S100">
            <v>0</v>
          </cell>
          <cell r="T100">
            <v>7214.6315175011896</v>
          </cell>
          <cell r="U100">
            <v>9090.6315175011896</v>
          </cell>
          <cell r="W100">
            <v>9302.7999999999993</v>
          </cell>
          <cell r="AA100">
            <v>91</v>
          </cell>
          <cell r="AB100">
            <v>2</v>
          </cell>
          <cell r="AC100">
            <v>0</v>
          </cell>
          <cell r="AD100">
            <v>0</v>
          </cell>
          <cell r="AE100">
            <v>0</v>
          </cell>
          <cell r="AF100">
            <v>59592</v>
          </cell>
          <cell r="AG100">
            <v>0</v>
          </cell>
          <cell r="AH100">
            <v>0</v>
          </cell>
          <cell r="AI100">
            <v>59592</v>
          </cell>
          <cell r="AJ100">
            <v>0</v>
          </cell>
          <cell r="AK100">
            <v>1876</v>
          </cell>
          <cell r="AL100">
            <v>61468</v>
          </cell>
          <cell r="AM100">
            <v>0</v>
          </cell>
          <cell r="AN100">
            <v>0</v>
          </cell>
          <cell r="AO100">
            <v>0</v>
          </cell>
          <cell r="AP100">
            <v>0</v>
          </cell>
          <cell r="AQ100">
            <v>61468</v>
          </cell>
          <cell r="AR100" t="str">
            <v xml:space="preserve"> </v>
          </cell>
          <cell r="AS100">
            <v>91</v>
          </cell>
          <cell r="AT100">
            <v>0</v>
          </cell>
          <cell r="AU100">
            <v>0</v>
          </cell>
          <cell r="AV100">
            <v>0</v>
          </cell>
          <cell r="AW100">
            <v>0</v>
          </cell>
          <cell r="AX100">
            <v>0</v>
          </cell>
          <cell r="AY100">
            <v>0</v>
          </cell>
          <cell r="AZ100" t="str">
            <v xml:space="preserve"> </v>
          </cell>
          <cell r="BA100">
            <v>0</v>
          </cell>
          <cell r="BB100">
            <v>0</v>
          </cell>
          <cell r="BC100">
            <v>0</v>
          </cell>
          <cell r="BD100">
            <v>0</v>
          </cell>
          <cell r="BE100">
            <v>0</v>
          </cell>
          <cell r="BF100" t="str">
            <v xml:space="preserve"> </v>
          </cell>
          <cell r="BG100">
            <v>9</v>
          </cell>
          <cell r="BH100">
            <v>1.019955673305275</v>
          </cell>
          <cell r="BI100">
            <v>0</v>
          </cell>
          <cell r="CA100">
            <v>91</v>
          </cell>
          <cell r="CB100">
            <v>91</v>
          </cell>
          <cell r="CC100" t="str">
            <v>ERVING</v>
          </cell>
          <cell r="CD100">
            <v>59592</v>
          </cell>
          <cell r="CE100">
            <v>77100</v>
          </cell>
          <cell r="CF100">
            <v>0</v>
          </cell>
          <cell r="CG100">
            <v>7426.7999999999993</v>
          </cell>
          <cell r="CH100">
            <v>0</v>
          </cell>
          <cell r="CI100">
            <v>0</v>
          </cell>
          <cell r="CJ100">
            <v>7426.7999999999993</v>
          </cell>
          <cell r="CK100">
            <v>7214.6315175011896</v>
          </cell>
          <cell r="CT100">
            <v>0</v>
          </cell>
          <cell r="CU100">
            <v>7214.6315175011896</v>
          </cell>
          <cell r="CV100">
            <v>0</v>
          </cell>
          <cell r="CW100">
            <v>7214.6315175011896</v>
          </cell>
          <cell r="CX100">
            <v>0</v>
          </cell>
          <cell r="CY100">
            <v>-212.16848249880968</v>
          </cell>
          <cell r="DA100">
            <v>91</v>
          </cell>
          <cell r="DB100" t="str">
            <v>ERVING</v>
          </cell>
          <cell r="DC100">
            <v>0</v>
          </cell>
          <cell r="DD100">
            <v>0</v>
          </cell>
          <cell r="DE100">
            <v>0</v>
          </cell>
          <cell r="DF100">
            <v>0</v>
          </cell>
          <cell r="DG100">
            <v>0</v>
          </cell>
          <cell r="DH100">
            <v>0</v>
          </cell>
          <cell r="DI100">
            <v>0</v>
          </cell>
          <cell r="DJ100">
            <v>0</v>
          </cell>
          <cell r="DK100">
            <v>0</v>
          </cell>
          <cell r="DL100">
            <v>0</v>
          </cell>
          <cell r="DN100">
            <v>0</v>
          </cell>
          <cell r="DP100">
            <v>0</v>
          </cell>
          <cell r="DQ100">
            <v>0</v>
          </cell>
          <cell r="DR100">
            <v>0</v>
          </cell>
          <cell r="DS100">
            <v>0</v>
          </cell>
          <cell r="DT100">
            <v>0</v>
          </cell>
          <cell r="DV100">
            <v>0</v>
          </cell>
          <cell r="EC100">
            <v>0</v>
          </cell>
          <cell r="EE100">
            <v>91</v>
          </cell>
        </row>
        <row r="101">
          <cell r="A101">
            <v>92</v>
          </cell>
          <cell r="B101">
            <v>92</v>
          </cell>
          <cell r="C101" t="str">
            <v>ESSEX</v>
          </cell>
          <cell r="D101">
            <v>0</v>
          </cell>
          <cell r="E101">
            <v>0</v>
          </cell>
          <cell r="F101">
            <v>0</v>
          </cell>
          <cell r="G101">
            <v>0</v>
          </cell>
          <cell r="H101">
            <v>0</v>
          </cell>
          <cell r="J101">
            <v>0</v>
          </cell>
          <cell r="K101">
            <v>0</v>
          </cell>
          <cell r="L101">
            <v>0</v>
          </cell>
          <cell r="N101">
            <v>0</v>
          </cell>
          <cell r="P101">
            <v>0</v>
          </cell>
          <cell r="Q101">
            <v>0</v>
          </cell>
          <cell r="R101">
            <v>0</v>
          </cell>
          <cell r="S101">
            <v>0</v>
          </cell>
          <cell r="T101">
            <v>0</v>
          </cell>
          <cell r="U101">
            <v>0</v>
          </cell>
          <cell r="W101">
            <v>0</v>
          </cell>
          <cell r="AA101">
            <v>92</v>
          </cell>
          <cell r="AS101">
            <v>92</v>
          </cell>
          <cell r="CA101">
            <v>92</v>
          </cell>
          <cell r="CB101">
            <v>92</v>
          </cell>
          <cell r="CC101" t="str">
            <v>ESSEX</v>
          </cell>
          <cell r="CD101">
            <v>0</v>
          </cell>
          <cell r="CE101">
            <v>0</v>
          </cell>
          <cell r="CF101">
            <v>0</v>
          </cell>
          <cell r="CG101">
            <v>0</v>
          </cell>
          <cell r="CH101">
            <v>0</v>
          </cell>
          <cell r="CI101">
            <v>0</v>
          </cell>
          <cell r="CJ101">
            <v>0</v>
          </cell>
          <cell r="CK101">
            <v>0</v>
          </cell>
          <cell r="CT101">
            <v>0</v>
          </cell>
          <cell r="CU101">
            <v>0</v>
          </cell>
          <cell r="CV101">
            <v>0</v>
          </cell>
          <cell r="CW101">
            <v>0</v>
          </cell>
          <cell r="CX101">
            <v>0</v>
          </cell>
          <cell r="CY101">
            <v>0</v>
          </cell>
          <cell r="DA101">
            <v>92</v>
          </cell>
          <cell r="DB101" t="str">
            <v>ESSEX</v>
          </cell>
          <cell r="DC101">
            <v>0</v>
          </cell>
          <cell r="DD101">
            <v>0</v>
          </cell>
          <cell r="DE101">
            <v>0</v>
          </cell>
          <cell r="DF101">
            <v>0</v>
          </cell>
          <cell r="DG101">
            <v>0</v>
          </cell>
          <cell r="DH101">
            <v>0</v>
          </cell>
          <cell r="DI101">
            <v>0</v>
          </cell>
          <cell r="DJ101">
            <v>0</v>
          </cell>
          <cell r="DK101">
            <v>0</v>
          </cell>
          <cell r="DL101">
            <v>0</v>
          </cell>
          <cell r="DN101">
            <v>0</v>
          </cell>
          <cell r="DP101">
            <v>0</v>
          </cell>
          <cell r="DQ101">
            <v>0</v>
          </cell>
          <cell r="DR101">
            <v>0</v>
          </cell>
          <cell r="DS101">
            <v>0</v>
          </cell>
          <cell r="DT101">
            <v>0</v>
          </cell>
          <cell r="DV101">
            <v>0</v>
          </cell>
          <cell r="EC101">
            <v>0</v>
          </cell>
          <cell r="EE101">
            <v>92</v>
          </cell>
        </row>
        <row r="102">
          <cell r="A102">
            <v>93</v>
          </cell>
          <cell r="B102">
            <v>93</v>
          </cell>
          <cell r="C102" t="str">
            <v>EVERETT</v>
          </cell>
          <cell r="D102">
            <v>668</v>
          </cell>
          <cell r="E102">
            <v>9425279</v>
          </cell>
          <cell r="F102">
            <v>0</v>
          </cell>
          <cell r="G102">
            <v>626578</v>
          </cell>
          <cell r="H102">
            <v>10051857</v>
          </cell>
          <cell r="J102">
            <v>626578</v>
          </cell>
          <cell r="K102">
            <v>1441500</v>
          </cell>
          <cell r="L102">
            <v>2068078</v>
          </cell>
          <cell r="N102">
            <v>7983779</v>
          </cell>
          <cell r="P102">
            <v>626578</v>
          </cell>
          <cell r="Q102">
            <v>0</v>
          </cell>
          <cell r="R102">
            <v>0</v>
          </cell>
          <cell r="S102">
            <v>0</v>
          </cell>
          <cell r="T102">
            <v>1441500</v>
          </cell>
          <cell r="U102">
            <v>2068078</v>
          </cell>
          <cell r="W102">
            <v>2068078</v>
          </cell>
          <cell r="AA102">
            <v>93</v>
          </cell>
          <cell r="AB102">
            <v>668</v>
          </cell>
          <cell r="AC102">
            <v>5.9523809523809521E-3</v>
          </cell>
          <cell r="AD102">
            <v>0</v>
          </cell>
          <cell r="AE102">
            <v>0</v>
          </cell>
          <cell r="AF102">
            <v>9425279</v>
          </cell>
          <cell r="AG102">
            <v>0</v>
          </cell>
          <cell r="AH102">
            <v>0</v>
          </cell>
          <cell r="AI102">
            <v>9425279</v>
          </cell>
          <cell r="AJ102">
            <v>0</v>
          </cell>
          <cell r="AK102">
            <v>626578</v>
          </cell>
          <cell r="AL102">
            <v>10051857</v>
          </cell>
          <cell r="AM102">
            <v>0</v>
          </cell>
          <cell r="AN102">
            <v>0</v>
          </cell>
          <cell r="AO102">
            <v>0</v>
          </cell>
          <cell r="AP102">
            <v>0</v>
          </cell>
          <cell r="AQ102">
            <v>10051857</v>
          </cell>
          <cell r="AR102" t="str">
            <v xml:space="preserve"> </v>
          </cell>
          <cell r="AS102">
            <v>93</v>
          </cell>
          <cell r="AT102">
            <v>286</v>
          </cell>
          <cell r="AU102">
            <v>0</v>
          </cell>
          <cell r="AV102">
            <v>0</v>
          </cell>
          <cell r="AW102">
            <v>0</v>
          </cell>
          <cell r="AX102">
            <v>0</v>
          </cell>
          <cell r="AY102">
            <v>0</v>
          </cell>
          <cell r="AZ102" t="str">
            <v xml:space="preserve"> </v>
          </cell>
          <cell r="BA102">
            <v>0</v>
          </cell>
          <cell r="BB102">
            <v>0</v>
          </cell>
          <cell r="BC102">
            <v>0</v>
          </cell>
          <cell r="BD102">
            <v>0</v>
          </cell>
          <cell r="BE102">
            <v>0</v>
          </cell>
          <cell r="BF102" t="str">
            <v xml:space="preserve"> </v>
          </cell>
          <cell r="BG102">
            <v>18</v>
          </cell>
          <cell r="BH102">
            <v>7.8777520466145097</v>
          </cell>
          <cell r="BI102">
            <v>0</v>
          </cell>
          <cell r="CA102">
            <v>93</v>
          </cell>
          <cell r="CB102">
            <v>93</v>
          </cell>
          <cell r="CC102" t="str">
            <v>EVERETT</v>
          </cell>
          <cell r="CD102">
            <v>9425279</v>
          </cell>
          <cell r="CE102">
            <v>7983779</v>
          </cell>
          <cell r="CF102">
            <v>1441500</v>
          </cell>
          <cell r="CG102">
            <v>0</v>
          </cell>
          <cell r="CH102">
            <v>0</v>
          </cell>
          <cell r="CI102">
            <v>0</v>
          </cell>
          <cell r="CJ102">
            <v>1441500</v>
          </cell>
          <cell r="CK102">
            <v>1441500</v>
          </cell>
          <cell r="CT102">
            <v>1441500</v>
          </cell>
          <cell r="CU102">
            <v>0</v>
          </cell>
          <cell r="CV102">
            <v>0</v>
          </cell>
          <cell r="CW102">
            <v>1441500</v>
          </cell>
          <cell r="CX102">
            <v>0</v>
          </cell>
          <cell r="CY102">
            <v>0</v>
          </cell>
          <cell r="DA102">
            <v>93</v>
          </cell>
          <cell r="DB102" t="str">
            <v>EVERETT</v>
          </cell>
          <cell r="DC102">
            <v>0</v>
          </cell>
          <cell r="DD102">
            <v>0</v>
          </cell>
          <cell r="DE102">
            <v>0</v>
          </cell>
          <cell r="DF102">
            <v>0</v>
          </cell>
          <cell r="DG102">
            <v>0</v>
          </cell>
          <cell r="DH102">
            <v>0</v>
          </cell>
          <cell r="DI102">
            <v>0</v>
          </cell>
          <cell r="DJ102">
            <v>0</v>
          </cell>
          <cell r="DK102">
            <v>0</v>
          </cell>
          <cell r="DL102">
            <v>0</v>
          </cell>
          <cell r="DN102">
            <v>0</v>
          </cell>
          <cell r="DP102">
            <v>1441500</v>
          </cell>
          <cell r="DQ102">
            <v>1441500</v>
          </cell>
          <cell r="DR102">
            <v>0</v>
          </cell>
          <cell r="DS102">
            <v>0</v>
          </cell>
          <cell r="DT102">
            <v>0</v>
          </cell>
          <cell r="DV102">
            <v>0</v>
          </cell>
          <cell r="EC102">
            <v>0</v>
          </cell>
          <cell r="EE102">
            <v>93</v>
          </cell>
        </row>
        <row r="103">
          <cell r="A103">
            <v>94</v>
          </cell>
          <cell r="B103">
            <v>94</v>
          </cell>
          <cell r="C103" t="str">
            <v>FAIRHAVEN</v>
          </cell>
          <cell r="D103">
            <v>1</v>
          </cell>
          <cell r="E103">
            <v>15661</v>
          </cell>
          <cell r="F103">
            <v>0</v>
          </cell>
          <cell r="G103">
            <v>938</v>
          </cell>
          <cell r="H103">
            <v>16599</v>
          </cell>
          <cell r="J103">
            <v>938</v>
          </cell>
          <cell r="K103">
            <v>-10.729368804639307</v>
          </cell>
          <cell r="L103">
            <v>927.27063119536069</v>
          </cell>
          <cell r="N103">
            <v>15671.729368804639</v>
          </cell>
          <cell r="P103">
            <v>938</v>
          </cell>
          <cell r="Q103">
            <v>0</v>
          </cell>
          <cell r="R103">
            <v>0</v>
          </cell>
          <cell r="S103">
            <v>0</v>
          </cell>
          <cell r="T103">
            <v>-10.729368804639307</v>
          </cell>
          <cell r="U103">
            <v>927.27063119536069</v>
          </cell>
          <cell r="W103">
            <v>22819.67063119536</v>
          </cell>
          <cell r="AA103">
            <v>94</v>
          </cell>
          <cell r="AB103">
            <v>1</v>
          </cell>
          <cell r="AC103">
            <v>0</v>
          </cell>
          <cell r="AD103">
            <v>0</v>
          </cell>
          <cell r="AE103">
            <v>0</v>
          </cell>
          <cell r="AF103">
            <v>15661</v>
          </cell>
          <cell r="AG103">
            <v>0</v>
          </cell>
          <cell r="AH103">
            <v>0</v>
          </cell>
          <cell r="AI103">
            <v>15661</v>
          </cell>
          <cell r="AJ103">
            <v>0</v>
          </cell>
          <cell r="AK103">
            <v>938</v>
          </cell>
          <cell r="AL103">
            <v>16599</v>
          </cell>
          <cell r="AM103">
            <v>0</v>
          </cell>
          <cell r="AN103">
            <v>0</v>
          </cell>
          <cell r="AO103">
            <v>0</v>
          </cell>
          <cell r="AP103">
            <v>0</v>
          </cell>
          <cell r="AQ103">
            <v>16599</v>
          </cell>
          <cell r="AR103" t="str">
            <v xml:space="preserve"> </v>
          </cell>
          <cell r="AS103">
            <v>94</v>
          </cell>
          <cell r="AT103">
            <v>0</v>
          </cell>
          <cell r="AU103">
            <v>0</v>
          </cell>
          <cell r="AV103">
            <v>0</v>
          </cell>
          <cell r="AW103">
            <v>0</v>
          </cell>
          <cell r="AX103">
            <v>0</v>
          </cell>
          <cell r="AY103">
            <v>0</v>
          </cell>
          <cell r="AZ103" t="str">
            <v xml:space="preserve"> </v>
          </cell>
          <cell r="BA103">
            <v>0</v>
          </cell>
          <cell r="BB103">
            <v>0</v>
          </cell>
          <cell r="BC103">
            <v>0</v>
          </cell>
          <cell r="BD103">
            <v>0</v>
          </cell>
          <cell r="BE103">
            <v>0</v>
          </cell>
          <cell r="BF103" t="str">
            <v xml:space="preserve"> </v>
          </cell>
          <cell r="BG103">
            <v>9</v>
          </cell>
          <cell r="BH103">
            <v>6.6622879339389818E-2</v>
          </cell>
          <cell r="BI103">
            <v>0</v>
          </cell>
          <cell r="CA103">
            <v>94</v>
          </cell>
          <cell r="CB103">
            <v>94</v>
          </cell>
          <cell r="CC103" t="str">
            <v>FAIRHAVEN</v>
          </cell>
          <cell r="CD103">
            <v>15661</v>
          </cell>
          <cell r="CE103">
            <v>48511</v>
          </cell>
          <cell r="CF103">
            <v>0</v>
          </cell>
          <cell r="CG103">
            <v>0</v>
          </cell>
          <cell r="CH103">
            <v>21892.400000000001</v>
          </cell>
          <cell r="CI103">
            <v>-10.729368804639307</v>
          </cell>
          <cell r="CJ103">
            <v>21881.67063119536</v>
          </cell>
          <cell r="CK103">
            <v>-10.729368804639307</v>
          </cell>
          <cell r="CT103">
            <v>-10.729368804639307</v>
          </cell>
          <cell r="CU103">
            <v>0</v>
          </cell>
          <cell r="CV103">
            <v>0</v>
          </cell>
          <cell r="CW103">
            <v>-10.729368804639307</v>
          </cell>
          <cell r="CX103">
            <v>0</v>
          </cell>
          <cell r="CY103">
            <v>-21892.400000000001</v>
          </cell>
          <cell r="DA103">
            <v>94</v>
          </cell>
          <cell r="DB103" t="str">
            <v>FAIRHAVEN</v>
          </cell>
          <cell r="DC103">
            <v>0</v>
          </cell>
          <cell r="DD103">
            <v>0</v>
          </cell>
          <cell r="DE103">
            <v>0</v>
          </cell>
          <cell r="DF103">
            <v>0</v>
          </cell>
          <cell r="DG103">
            <v>0</v>
          </cell>
          <cell r="DH103">
            <v>0</v>
          </cell>
          <cell r="DI103">
            <v>0</v>
          </cell>
          <cell r="DJ103">
            <v>0</v>
          </cell>
          <cell r="DK103">
            <v>0</v>
          </cell>
          <cell r="DL103">
            <v>0</v>
          </cell>
          <cell r="DN103">
            <v>0</v>
          </cell>
          <cell r="DP103">
            <v>0</v>
          </cell>
          <cell r="DQ103">
            <v>0</v>
          </cell>
          <cell r="DR103">
            <v>0</v>
          </cell>
          <cell r="DS103">
            <v>-10.729368804639307</v>
          </cell>
          <cell r="DT103">
            <v>-10.729368804639307</v>
          </cell>
          <cell r="DV103">
            <v>0</v>
          </cell>
          <cell r="EC103">
            <v>0</v>
          </cell>
          <cell r="EE103">
            <v>94</v>
          </cell>
        </row>
        <row r="104">
          <cell r="A104">
            <v>95</v>
          </cell>
          <cell r="B104">
            <v>95</v>
          </cell>
          <cell r="C104" t="str">
            <v>FALL RIVER</v>
          </cell>
          <cell r="D104">
            <v>1762</v>
          </cell>
          <cell r="E104">
            <v>23849633</v>
          </cell>
          <cell r="F104">
            <v>0</v>
          </cell>
          <cell r="G104">
            <v>1652653</v>
          </cell>
          <cell r="H104">
            <v>25502286</v>
          </cell>
          <cell r="J104">
            <v>1652653</v>
          </cell>
          <cell r="K104">
            <v>2133656.8866622313</v>
          </cell>
          <cell r="L104">
            <v>3786309.8866622313</v>
          </cell>
          <cell r="N104">
            <v>21715976.11333777</v>
          </cell>
          <cell r="P104">
            <v>1652653</v>
          </cell>
          <cell r="Q104">
            <v>0</v>
          </cell>
          <cell r="R104">
            <v>0</v>
          </cell>
          <cell r="S104">
            <v>0</v>
          </cell>
          <cell r="T104">
            <v>2133656.8866622313</v>
          </cell>
          <cell r="U104">
            <v>3786309.8866622313</v>
          </cell>
          <cell r="W104">
            <v>4755132.703844347</v>
          </cell>
          <cell r="AA104">
            <v>95</v>
          </cell>
          <cell r="AB104">
            <v>1762</v>
          </cell>
          <cell r="AC104">
            <v>0.11217134040076322</v>
          </cell>
          <cell r="AD104">
            <v>0</v>
          </cell>
          <cell r="AE104">
            <v>0</v>
          </cell>
          <cell r="AF104">
            <v>23849633</v>
          </cell>
          <cell r="AG104">
            <v>0</v>
          </cell>
          <cell r="AH104">
            <v>0</v>
          </cell>
          <cell r="AI104">
            <v>23849633</v>
          </cell>
          <cell r="AJ104">
            <v>0</v>
          </cell>
          <cell r="AK104">
            <v>1652653</v>
          </cell>
          <cell r="AL104">
            <v>25502286</v>
          </cell>
          <cell r="AM104">
            <v>0</v>
          </cell>
          <cell r="AN104">
            <v>0</v>
          </cell>
          <cell r="AO104">
            <v>0</v>
          </cell>
          <cell r="AP104">
            <v>0</v>
          </cell>
          <cell r="AQ104">
            <v>25502286</v>
          </cell>
          <cell r="AR104" t="str">
            <v xml:space="preserve"> </v>
          </cell>
          <cell r="AS104">
            <v>95</v>
          </cell>
          <cell r="AT104">
            <v>39</v>
          </cell>
          <cell r="AU104">
            <v>0</v>
          </cell>
          <cell r="AV104">
            <v>0</v>
          </cell>
          <cell r="AW104">
            <v>0</v>
          </cell>
          <cell r="AX104">
            <v>0</v>
          </cell>
          <cell r="AY104">
            <v>0</v>
          </cell>
          <cell r="AZ104" t="str">
            <v xml:space="preserve"> </v>
          </cell>
          <cell r="BA104">
            <v>0</v>
          </cell>
          <cell r="BB104">
            <v>0</v>
          </cell>
          <cell r="BC104">
            <v>0</v>
          </cell>
          <cell r="BD104">
            <v>0</v>
          </cell>
          <cell r="BE104">
            <v>0</v>
          </cell>
          <cell r="BF104" t="str">
            <v xml:space="preserve"> </v>
          </cell>
          <cell r="BG104">
            <v>18</v>
          </cell>
          <cell r="BH104">
            <v>13.242088324042141</v>
          </cell>
          <cell r="BI104">
            <v>0</v>
          </cell>
          <cell r="CA104">
            <v>95</v>
          </cell>
          <cell r="CB104">
            <v>95</v>
          </cell>
          <cell r="CC104" t="str">
            <v>FALL RIVER</v>
          </cell>
          <cell r="CD104">
            <v>23849633</v>
          </cell>
          <cell r="CE104">
            <v>22570286</v>
          </cell>
          <cell r="CF104">
            <v>1279347</v>
          </cell>
          <cell r="CG104">
            <v>879909.6</v>
          </cell>
          <cell r="CH104">
            <v>943685.60000000009</v>
          </cell>
          <cell r="CI104">
            <v>-462.49615565338172</v>
          </cell>
          <cell r="CJ104">
            <v>3102479.703844347</v>
          </cell>
          <cell r="CK104">
            <v>2133656.8866622313</v>
          </cell>
          <cell r="CT104">
            <v>1278884.5038443466</v>
          </cell>
          <cell r="CU104">
            <v>854772.38281788456</v>
          </cell>
          <cell r="CV104">
            <v>0</v>
          </cell>
          <cell r="CW104">
            <v>2133656.8866622313</v>
          </cell>
          <cell r="CX104">
            <v>0</v>
          </cell>
          <cell r="CY104">
            <v>-968822.81718211574</v>
          </cell>
          <cell r="DA104">
            <v>95</v>
          </cell>
          <cell r="DB104" t="str">
            <v>FALL RIVER</v>
          </cell>
          <cell r="DC104">
            <v>0</v>
          </cell>
          <cell r="DD104">
            <v>0</v>
          </cell>
          <cell r="DE104">
            <v>0</v>
          </cell>
          <cell r="DF104">
            <v>0</v>
          </cell>
          <cell r="DG104">
            <v>0</v>
          </cell>
          <cell r="DH104">
            <v>0</v>
          </cell>
          <cell r="DI104">
            <v>0</v>
          </cell>
          <cell r="DJ104">
            <v>0</v>
          </cell>
          <cell r="DK104">
            <v>0</v>
          </cell>
          <cell r="DL104">
            <v>0</v>
          </cell>
          <cell r="DN104">
            <v>0</v>
          </cell>
          <cell r="DP104">
            <v>1279347</v>
          </cell>
          <cell r="DQ104">
            <v>1279347</v>
          </cell>
          <cell r="DR104">
            <v>0</v>
          </cell>
          <cell r="DS104">
            <v>-462.49615565338172</v>
          </cell>
          <cell r="DT104">
            <v>-462.49615565338172</v>
          </cell>
          <cell r="DV104">
            <v>0</v>
          </cell>
          <cell r="EC104">
            <v>0</v>
          </cell>
          <cell r="EE104">
            <v>95</v>
          </cell>
        </row>
        <row r="105">
          <cell r="A105">
            <v>96</v>
          </cell>
          <cell r="B105">
            <v>96</v>
          </cell>
          <cell r="C105" t="str">
            <v>FALMOUTH</v>
          </cell>
          <cell r="D105">
            <v>128</v>
          </cell>
          <cell r="E105">
            <v>2603638</v>
          </cell>
          <cell r="F105">
            <v>0</v>
          </cell>
          <cell r="G105">
            <v>120012</v>
          </cell>
          <cell r="H105">
            <v>2723650</v>
          </cell>
          <cell r="J105">
            <v>120012</v>
          </cell>
          <cell r="K105">
            <v>695747.71145625156</v>
          </cell>
          <cell r="L105">
            <v>815759.71145625156</v>
          </cell>
          <cell r="N105">
            <v>1907890.2885437484</v>
          </cell>
          <cell r="P105">
            <v>120012</v>
          </cell>
          <cell r="Q105">
            <v>0</v>
          </cell>
          <cell r="R105">
            <v>0</v>
          </cell>
          <cell r="S105">
            <v>0</v>
          </cell>
          <cell r="T105">
            <v>695747.71145625156</v>
          </cell>
          <cell r="U105">
            <v>815759.71145625156</v>
          </cell>
          <cell r="W105">
            <v>954557.76805716183</v>
          </cell>
          <cell r="AA105">
            <v>96</v>
          </cell>
          <cell r="AB105">
            <v>128</v>
          </cell>
          <cell r="AC105">
            <v>5.3811659192825115E-2</v>
          </cell>
          <cell r="AD105">
            <v>0</v>
          </cell>
          <cell r="AE105">
            <v>0</v>
          </cell>
          <cell r="AF105">
            <v>2603638</v>
          </cell>
          <cell r="AG105">
            <v>0</v>
          </cell>
          <cell r="AH105">
            <v>0</v>
          </cell>
          <cell r="AI105">
            <v>2603638</v>
          </cell>
          <cell r="AJ105">
            <v>0</v>
          </cell>
          <cell r="AK105">
            <v>120012</v>
          </cell>
          <cell r="AL105">
            <v>2723650</v>
          </cell>
          <cell r="AM105">
            <v>0</v>
          </cell>
          <cell r="AN105">
            <v>0</v>
          </cell>
          <cell r="AO105">
            <v>0</v>
          </cell>
          <cell r="AP105">
            <v>0</v>
          </cell>
          <cell r="AQ105">
            <v>2723650</v>
          </cell>
          <cell r="AR105" t="str">
            <v xml:space="preserve"> </v>
          </cell>
          <cell r="AS105">
            <v>96</v>
          </cell>
          <cell r="AT105">
            <v>39</v>
          </cell>
          <cell r="AU105">
            <v>0</v>
          </cell>
          <cell r="AV105">
            <v>0</v>
          </cell>
          <cell r="AW105">
            <v>0</v>
          </cell>
          <cell r="AX105">
            <v>0</v>
          </cell>
          <cell r="AY105">
            <v>0</v>
          </cell>
          <cell r="AZ105" t="str">
            <v xml:space="preserve"> </v>
          </cell>
          <cell r="BA105">
            <v>0</v>
          </cell>
          <cell r="BB105">
            <v>0</v>
          </cell>
          <cell r="BC105">
            <v>0</v>
          </cell>
          <cell r="BD105">
            <v>0</v>
          </cell>
          <cell r="BE105">
            <v>0</v>
          </cell>
          <cell r="BF105" t="str">
            <v xml:space="preserve"> </v>
          </cell>
          <cell r="BG105">
            <v>9</v>
          </cell>
          <cell r="BH105">
            <v>4.0893800550556811</v>
          </cell>
          <cell r="BI105">
            <v>0</v>
          </cell>
          <cell r="CA105">
            <v>96</v>
          </cell>
          <cell r="CB105">
            <v>96</v>
          </cell>
          <cell r="CC105" t="str">
            <v>FALMOUTH</v>
          </cell>
          <cell r="CD105">
            <v>2603638</v>
          </cell>
          <cell r="CE105">
            <v>1976677</v>
          </cell>
          <cell r="CF105">
            <v>626961</v>
          </cell>
          <cell r="CG105">
            <v>70878.599999999991</v>
          </cell>
          <cell r="CH105">
            <v>136773.20000000001</v>
          </cell>
          <cell r="CI105">
            <v>-67.031942838191753</v>
          </cell>
          <cell r="CJ105">
            <v>834545.76805716183</v>
          </cell>
          <cell r="CK105">
            <v>695747.71145625156</v>
          </cell>
          <cell r="CT105">
            <v>626893.96805716178</v>
          </cell>
          <cell r="CU105">
            <v>68853.743399089755</v>
          </cell>
          <cell r="CV105">
            <v>0</v>
          </cell>
          <cell r="CW105">
            <v>695747.71145625156</v>
          </cell>
          <cell r="CX105">
            <v>0</v>
          </cell>
          <cell r="CY105">
            <v>-138798.05660091026</v>
          </cell>
          <cell r="DA105">
            <v>96</v>
          </cell>
          <cell r="DB105" t="str">
            <v>FALMOUTH</v>
          </cell>
          <cell r="DC105">
            <v>0</v>
          </cell>
          <cell r="DD105">
            <v>0</v>
          </cell>
          <cell r="DE105">
            <v>0</v>
          </cell>
          <cell r="DF105">
            <v>0</v>
          </cell>
          <cell r="DG105">
            <v>0</v>
          </cell>
          <cell r="DH105">
            <v>0</v>
          </cell>
          <cell r="DI105">
            <v>0</v>
          </cell>
          <cell r="DJ105">
            <v>0</v>
          </cell>
          <cell r="DK105">
            <v>0</v>
          </cell>
          <cell r="DL105">
            <v>0</v>
          </cell>
          <cell r="DN105">
            <v>0</v>
          </cell>
          <cell r="DP105">
            <v>626961</v>
          </cell>
          <cell r="DQ105">
            <v>626961</v>
          </cell>
          <cell r="DR105">
            <v>0</v>
          </cell>
          <cell r="DS105">
            <v>-67.031942838191753</v>
          </cell>
          <cell r="DT105">
            <v>-67.031942838191753</v>
          </cell>
          <cell r="DV105">
            <v>0</v>
          </cell>
          <cell r="EC105">
            <v>0</v>
          </cell>
          <cell r="EE105">
            <v>96</v>
          </cell>
        </row>
        <row r="106">
          <cell r="A106">
            <v>97</v>
          </cell>
          <cell r="B106">
            <v>97</v>
          </cell>
          <cell r="C106" t="str">
            <v>FITCHBURG</v>
          </cell>
          <cell r="D106">
            <v>240</v>
          </cell>
          <cell r="E106">
            <v>3347065</v>
          </cell>
          <cell r="F106">
            <v>0</v>
          </cell>
          <cell r="G106">
            <v>225104</v>
          </cell>
          <cell r="H106">
            <v>3572169</v>
          </cell>
          <cell r="J106">
            <v>225104</v>
          </cell>
          <cell r="K106">
            <v>713415.0519860253</v>
          </cell>
          <cell r="L106">
            <v>938519.0519860253</v>
          </cell>
          <cell r="N106">
            <v>2633649.9480139748</v>
          </cell>
          <cell r="P106">
            <v>225104</v>
          </cell>
          <cell r="Q106">
            <v>0</v>
          </cell>
          <cell r="R106">
            <v>0</v>
          </cell>
          <cell r="S106">
            <v>0</v>
          </cell>
          <cell r="T106">
            <v>713415.0519860253</v>
          </cell>
          <cell r="U106">
            <v>938519.0519860253</v>
          </cell>
          <cell r="W106">
            <v>1048199.7690581756</v>
          </cell>
          <cell r="AA106">
            <v>97</v>
          </cell>
          <cell r="AB106">
            <v>240</v>
          </cell>
          <cell r="AC106">
            <v>1.7031630170316302E-2</v>
          </cell>
          <cell r="AD106">
            <v>0</v>
          </cell>
          <cell r="AE106">
            <v>0</v>
          </cell>
          <cell r="AF106">
            <v>3347065</v>
          </cell>
          <cell r="AG106">
            <v>0</v>
          </cell>
          <cell r="AH106">
            <v>0</v>
          </cell>
          <cell r="AI106">
            <v>3347065</v>
          </cell>
          <cell r="AJ106">
            <v>0</v>
          </cell>
          <cell r="AK106">
            <v>225104</v>
          </cell>
          <cell r="AL106">
            <v>3572169</v>
          </cell>
          <cell r="AM106">
            <v>0</v>
          </cell>
          <cell r="AN106">
            <v>0</v>
          </cell>
          <cell r="AO106">
            <v>0</v>
          </cell>
          <cell r="AP106">
            <v>0</v>
          </cell>
          <cell r="AQ106">
            <v>3572169</v>
          </cell>
          <cell r="AR106" t="str">
            <v xml:space="preserve"> </v>
          </cell>
          <cell r="AS106">
            <v>97</v>
          </cell>
          <cell r="AT106">
            <v>10</v>
          </cell>
          <cell r="AU106">
            <v>0</v>
          </cell>
          <cell r="AV106">
            <v>0</v>
          </cell>
          <cell r="AW106">
            <v>0</v>
          </cell>
          <cell r="AX106">
            <v>0</v>
          </cell>
          <cell r="AY106">
            <v>0</v>
          </cell>
          <cell r="AZ106" t="str">
            <v xml:space="preserve"> </v>
          </cell>
          <cell r="BA106">
            <v>0</v>
          </cell>
          <cell r="BB106">
            <v>0</v>
          </cell>
          <cell r="BC106">
            <v>0</v>
          </cell>
          <cell r="BD106">
            <v>0</v>
          </cell>
          <cell r="BE106">
            <v>0</v>
          </cell>
          <cell r="BF106" t="str">
            <v xml:space="preserve"> </v>
          </cell>
          <cell r="BG106">
            <v>18</v>
          </cell>
          <cell r="BH106">
            <v>4.1646485835434515</v>
          </cell>
          <cell r="BI106">
            <v>0</v>
          </cell>
          <cell r="CA106">
            <v>97</v>
          </cell>
          <cell r="CB106">
            <v>97</v>
          </cell>
          <cell r="CC106" t="str">
            <v>FITCHBURG</v>
          </cell>
          <cell r="CD106">
            <v>3347065</v>
          </cell>
          <cell r="CE106">
            <v>2767028</v>
          </cell>
          <cell r="CF106">
            <v>580037</v>
          </cell>
          <cell r="CG106">
            <v>137353.79999999999</v>
          </cell>
          <cell r="CH106">
            <v>105756.8</v>
          </cell>
          <cell r="CI106">
            <v>-51.830941824475303</v>
          </cell>
          <cell r="CJ106">
            <v>823095.76905817562</v>
          </cell>
          <cell r="CK106">
            <v>713415.0519860253</v>
          </cell>
          <cell r="CT106">
            <v>579985.16905817552</v>
          </cell>
          <cell r="CU106">
            <v>133429.8829278498</v>
          </cell>
          <cell r="CV106">
            <v>0</v>
          </cell>
          <cell r="CW106">
            <v>713415.0519860253</v>
          </cell>
          <cell r="CX106">
            <v>0</v>
          </cell>
          <cell r="CY106">
            <v>-109680.71707215032</v>
          </cell>
          <cell r="DA106">
            <v>97</v>
          </cell>
          <cell r="DB106" t="str">
            <v>FITCHBURG</v>
          </cell>
          <cell r="DC106">
            <v>0</v>
          </cell>
          <cell r="DD106">
            <v>0</v>
          </cell>
          <cell r="DE106">
            <v>0</v>
          </cell>
          <cell r="DF106">
            <v>0</v>
          </cell>
          <cell r="DG106">
            <v>0</v>
          </cell>
          <cell r="DH106">
            <v>0</v>
          </cell>
          <cell r="DI106">
            <v>0</v>
          </cell>
          <cell r="DJ106">
            <v>0</v>
          </cell>
          <cell r="DK106">
            <v>0</v>
          </cell>
          <cell r="DL106">
            <v>0</v>
          </cell>
          <cell r="DN106">
            <v>0</v>
          </cell>
          <cell r="DP106">
            <v>580037</v>
          </cell>
          <cell r="DQ106">
            <v>580037</v>
          </cell>
          <cell r="DR106">
            <v>0</v>
          </cell>
          <cell r="DS106">
            <v>-51.830941824475303</v>
          </cell>
          <cell r="DT106">
            <v>-51.830941824475303</v>
          </cell>
          <cell r="DV106">
            <v>0</v>
          </cell>
          <cell r="EC106">
            <v>0</v>
          </cell>
          <cell r="EE106">
            <v>97</v>
          </cell>
        </row>
        <row r="107">
          <cell r="A107">
            <v>98</v>
          </cell>
          <cell r="B107">
            <v>98</v>
          </cell>
          <cell r="C107" t="str">
            <v>FLORIDA</v>
          </cell>
          <cell r="D107">
            <v>1</v>
          </cell>
          <cell r="E107">
            <v>26396</v>
          </cell>
          <cell r="F107">
            <v>0</v>
          </cell>
          <cell r="G107">
            <v>930</v>
          </cell>
          <cell r="H107">
            <v>27326</v>
          </cell>
          <cell r="J107">
            <v>930</v>
          </cell>
          <cell r="K107">
            <v>380.97185102483036</v>
          </cell>
          <cell r="L107">
            <v>1310.9718510248304</v>
          </cell>
          <cell r="N107">
            <v>26015.028148975169</v>
          </cell>
          <cell r="P107">
            <v>930</v>
          </cell>
          <cell r="Q107">
            <v>0</v>
          </cell>
          <cell r="R107">
            <v>0</v>
          </cell>
          <cell r="S107">
            <v>0</v>
          </cell>
          <cell r="T107">
            <v>380.97185102483036</v>
          </cell>
          <cell r="U107">
            <v>1310.9718510248304</v>
          </cell>
          <cell r="W107">
            <v>19732.171851024832</v>
          </cell>
          <cell r="AA107">
            <v>98</v>
          </cell>
          <cell r="AB107">
            <v>1</v>
          </cell>
          <cell r="AC107">
            <v>8.1967213114754103E-3</v>
          </cell>
          <cell r="AD107">
            <v>0</v>
          </cell>
          <cell r="AE107">
            <v>0</v>
          </cell>
          <cell r="AF107">
            <v>26396</v>
          </cell>
          <cell r="AG107">
            <v>0</v>
          </cell>
          <cell r="AH107">
            <v>0</v>
          </cell>
          <cell r="AI107">
            <v>26396</v>
          </cell>
          <cell r="AJ107">
            <v>0</v>
          </cell>
          <cell r="AK107">
            <v>930</v>
          </cell>
          <cell r="AL107">
            <v>27326</v>
          </cell>
          <cell r="AM107">
            <v>0</v>
          </cell>
          <cell r="AN107">
            <v>0</v>
          </cell>
          <cell r="AO107">
            <v>0</v>
          </cell>
          <cell r="AP107">
            <v>0</v>
          </cell>
          <cell r="AQ107">
            <v>27326</v>
          </cell>
          <cell r="AR107" t="str">
            <v xml:space="preserve"> </v>
          </cell>
          <cell r="AS107">
            <v>98</v>
          </cell>
          <cell r="AT107">
            <v>0</v>
          </cell>
          <cell r="AU107">
            <v>0</v>
          </cell>
          <cell r="AV107">
            <v>0</v>
          </cell>
          <cell r="AW107">
            <v>0</v>
          </cell>
          <cell r="AX107">
            <v>0</v>
          </cell>
          <cell r="AY107">
            <v>0</v>
          </cell>
          <cell r="AZ107" t="str">
            <v xml:space="preserve"> </v>
          </cell>
          <cell r="BA107">
            <v>0</v>
          </cell>
          <cell r="BB107">
            <v>0</v>
          </cell>
          <cell r="BC107">
            <v>0</v>
          </cell>
          <cell r="BD107">
            <v>0</v>
          </cell>
          <cell r="BE107">
            <v>0</v>
          </cell>
          <cell r="BF107" t="str">
            <v xml:space="preserve"> </v>
          </cell>
          <cell r="BG107">
            <v>18</v>
          </cell>
          <cell r="BH107">
            <v>1.3893896088800999</v>
          </cell>
          <cell r="BI107">
            <v>0</v>
          </cell>
          <cell r="CA107">
            <v>98</v>
          </cell>
          <cell r="CB107">
            <v>98</v>
          </cell>
          <cell r="CC107" t="str">
            <v>FLORIDA</v>
          </cell>
          <cell r="CD107">
            <v>26396</v>
          </cell>
          <cell r="CE107">
            <v>26006</v>
          </cell>
          <cell r="CF107">
            <v>390</v>
          </cell>
          <cell r="CG107">
            <v>0</v>
          </cell>
          <cell r="CH107">
            <v>18421.2</v>
          </cell>
          <cell r="CI107">
            <v>-9.0281489751696427</v>
          </cell>
          <cell r="CJ107">
            <v>18802.171851024832</v>
          </cell>
          <cell r="CK107">
            <v>380.97185102483036</v>
          </cell>
          <cell r="CT107">
            <v>380.97185102483036</v>
          </cell>
          <cell r="CU107">
            <v>0</v>
          </cell>
          <cell r="CV107">
            <v>0</v>
          </cell>
          <cell r="CW107">
            <v>380.97185102483036</v>
          </cell>
          <cell r="CX107">
            <v>0</v>
          </cell>
          <cell r="CY107">
            <v>-18421.2</v>
          </cell>
          <cell r="DA107">
            <v>98</v>
          </cell>
          <cell r="DB107" t="str">
            <v>FLORIDA</v>
          </cell>
          <cell r="DC107">
            <v>0</v>
          </cell>
          <cell r="DD107">
            <v>0</v>
          </cell>
          <cell r="DE107">
            <v>0</v>
          </cell>
          <cell r="DF107">
            <v>0</v>
          </cell>
          <cell r="DG107">
            <v>0</v>
          </cell>
          <cell r="DH107">
            <v>0</v>
          </cell>
          <cell r="DI107">
            <v>0</v>
          </cell>
          <cell r="DJ107">
            <v>0</v>
          </cell>
          <cell r="DK107">
            <v>0</v>
          </cell>
          <cell r="DL107">
            <v>0</v>
          </cell>
          <cell r="DN107">
            <v>0</v>
          </cell>
          <cell r="DP107">
            <v>390</v>
          </cell>
          <cell r="DQ107">
            <v>390</v>
          </cell>
          <cell r="DR107">
            <v>0</v>
          </cell>
          <cell r="DS107">
            <v>-9.0281489751696427</v>
          </cell>
          <cell r="DT107">
            <v>-9.0281489751696427</v>
          </cell>
          <cell r="DV107">
            <v>0</v>
          </cell>
          <cell r="EC107">
            <v>0</v>
          </cell>
          <cell r="EE107">
            <v>98</v>
          </cell>
        </row>
        <row r="108">
          <cell r="A108">
            <v>99</v>
          </cell>
          <cell r="B108">
            <v>99</v>
          </cell>
          <cell r="C108" t="str">
            <v>FOXBOROUGH</v>
          </cell>
          <cell r="D108">
            <v>105</v>
          </cell>
          <cell r="E108">
            <v>1971270</v>
          </cell>
          <cell r="F108">
            <v>0</v>
          </cell>
          <cell r="G108">
            <v>98490</v>
          </cell>
          <cell r="H108">
            <v>2069760</v>
          </cell>
          <cell r="J108">
            <v>98490</v>
          </cell>
          <cell r="K108">
            <v>83606.27688549264</v>
          </cell>
          <cell r="L108">
            <v>182096.27688549264</v>
          </cell>
          <cell r="N108">
            <v>1887663.7231145073</v>
          </cell>
          <cell r="P108">
            <v>98490</v>
          </cell>
          <cell r="Q108">
            <v>0</v>
          </cell>
          <cell r="R108">
            <v>0</v>
          </cell>
          <cell r="S108">
            <v>0</v>
          </cell>
          <cell r="T108">
            <v>83606.27688549264</v>
          </cell>
          <cell r="U108">
            <v>182096.27688549264</v>
          </cell>
          <cell r="W108">
            <v>201138.73883460637</v>
          </cell>
          <cell r="AA108">
            <v>99</v>
          </cell>
          <cell r="AB108">
            <v>105</v>
          </cell>
          <cell r="AC108">
            <v>0</v>
          </cell>
          <cell r="AD108">
            <v>0</v>
          </cell>
          <cell r="AE108">
            <v>0</v>
          </cell>
          <cell r="AF108">
            <v>1971270</v>
          </cell>
          <cell r="AG108">
            <v>0</v>
          </cell>
          <cell r="AH108">
            <v>0</v>
          </cell>
          <cell r="AI108">
            <v>1971270</v>
          </cell>
          <cell r="AJ108">
            <v>0</v>
          </cell>
          <cell r="AK108">
            <v>98490</v>
          </cell>
          <cell r="AL108">
            <v>2069760</v>
          </cell>
          <cell r="AM108">
            <v>0</v>
          </cell>
          <cell r="AN108">
            <v>0</v>
          </cell>
          <cell r="AO108">
            <v>0</v>
          </cell>
          <cell r="AP108">
            <v>0</v>
          </cell>
          <cell r="AQ108">
            <v>2069760</v>
          </cell>
          <cell r="AR108" t="str">
            <v xml:space="preserve"> </v>
          </cell>
          <cell r="AS108">
            <v>99</v>
          </cell>
          <cell r="AT108">
            <v>10</v>
          </cell>
          <cell r="AU108">
            <v>0</v>
          </cell>
          <cell r="AV108">
            <v>0</v>
          </cell>
          <cell r="AW108">
            <v>0</v>
          </cell>
          <cell r="AX108">
            <v>0</v>
          </cell>
          <cell r="AY108">
            <v>0</v>
          </cell>
          <cell r="AZ108" t="str">
            <v xml:space="preserve"> </v>
          </cell>
          <cell r="BA108">
            <v>0</v>
          </cell>
          <cell r="BB108">
            <v>0</v>
          </cell>
          <cell r="BC108">
            <v>0</v>
          </cell>
          <cell r="BD108">
            <v>0</v>
          </cell>
          <cell r="BE108">
            <v>0</v>
          </cell>
          <cell r="BF108" t="str">
            <v xml:space="preserve"> </v>
          </cell>
          <cell r="BG108">
            <v>9</v>
          </cell>
          <cell r="BH108">
            <v>4.0868526525641071</v>
          </cell>
          <cell r="BI108">
            <v>0</v>
          </cell>
          <cell r="CA108">
            <v>99</v>
          </cell>
          <cell r="CB108">
            <v>99</v>
          </cell>
          <cell r="CC108" t="str">
            <v>FOXBOROUGH</v>
          </cell>
          <cell r="CD108">
            <v>1971270</v>
          </cell>
          <cell r="CE108">
            <v>1934243</v>
          </cell>
          <cell r="CF108">
            <v>37027</v>
          </cell>
          <cell r="CG108">
            <v>47958</v>
          </cell>
          <cell r="CH108">
            <v>17672.400000000001</v>
          </cell>
          <cell r="CI108">
            <v>-8.661165393612464</v>
          </cell>
          <cell r="CJ108">
            <v>102648.73883460638</v>
          </cell>
          <cell r="CK108">
            <v>83606.27688549264</v>
          </cell>
          <cell r="CT108">
            <v>37018.338834606388</v>
          </cell>
          <cell r="CU108">
            <v>46587.93805088626</v>
          </cell>
          <cell r="CV108">
            <v>0</v>
          </cell>
          <cell r="CW108">
            <v>83606.27688549264</v>
          </cell>
          <cell r="CX108">
            <v>0</v>
          </cell>
          <cell r="CY108">
            <v>-19042.461949113742</v>
          </cell>
          <cell r="DA108">
            <v>99</v>
          </cell>
          <cell r="DB108" t="str">
            <v>FOXBOROUGH</v>
          </cell>
          <cell r="DC108">
            <v>0</v>
          </cell>
          <cell r="DD108">
            <v>0</v>
          </cell>
          <cell r="DE108">
            <v>0</v>
          </cell>
          <cell r="DF108">
            <v>0</v>
          </cell>
          <cell r="DG108">
            <v>0</v>
          </cell>
          <cell r="DH108">
            <v>0</v>
          </cell>
          <cell r="DI108">
            <v>0</v>
          </cell>
          <cell r="DJ108">
            <v>0</v>
          </cell>
          <cell r="DK108">
            <v>0</v>
          </cell>
          <cell r="DL108">
            <v>0</v>
          </cell>
          <cell r="DN108">
            <v>0</v>
          </cell>
          <cell r="DP108">
            <v>37027</v>
          </cell>
          <cell r="DQ108">
            <v>37027</v>
          </cell>
          <cell r="DR108">
            <v>0</v>
          </cell>
          <cell r="DS108">
            <v>-8.661165393612464</v>
          </cell>
          <cell r="DT108">
            <v>-8.661165393612464</v>
          </cell>
          <cell r="DV108">
            <v>0</v>
          </cell>
          <cell r="EC108">
            <v>0</v>
          </cell>
          <cell r="EE108">
            <v>99</v>
          </cell>
        </row>
        <row r="109">
          <cell r="A109">
            <v>100</v>
          </cell>
          <cell r="B109">
            <v>100</v>
          </cell>
          <cell r="C109" t="str">
            <v>FRAMINGHAM</v>
          </cell>
          <cell r="D109">
            <v>360</v>
          </cell>
          <cell r="E109">
            <v>6055404</v>
          </cell>
          <cell r="F109">
            <v>0</v>
          </cell>
          <cell r="G109">
            <v>337668</v>
          </cell>
          <cell r="H109">
            <v>6393072</v>
          </cell>
          <cell r="J109">
            <v>337668</v>
          </cell>
          <cell r="K109">
            <v>610637.9585454748</v>
          </cell>
          <cell r="L109">
            <v>948305.9585454748</v>
          </cell>
          <cell r="N109">
            <v>5444766.0414545257</v>
          </cell>
          <cell r="P109">
            <v>337668</v>
          </cell>
          <cell r="Q109">
            <v>0</v>
          </cell>
          <cell r="R109">
            <v>0</v>
          </cell>
          <cell r="S109">
            <v>0</v>
          </cell>
          <cell r="T109">
            <v>610637.9585454748</v>
          </cell>
          <cell r="U109">
            <v>948305.9585454748</v>
          </cell>
          <cell r="W109">
            <v>1053439.4904609956</v>
          </cell>
          <cell r="AA109">
            <v>100</v>
          </cell>
          <cell r="AB109">
            <v>360</v>
          </cell>
          <cell r="AC109">
            <v>1.1904761904761904E-2</v>
          </cell>
          <cell r="AD109">
            <v>0</v>
          </cell>
          <cell r="AE109">
            <v>0</v>
          </cell>
          <cell r="AF109">
            <v>6055404</v>
          </cell>
          <cell r="AG109">
            <v>0</v>
          </cell>
          <cell r="AH109">
            <v>0</v>
          </cell>
          <cell r="AI109">
            <v>6055404</v>
          </cell>
          <cell r="AJ109">
            <v>0</v>
          </cell>
          <cell r="AK109">
            <v>337668</v>
          </cell>
          <cell r="AL109">
            <v>6393072</v>
          </cell>
          <cell r="AM109">
            <v>0</v>
          </cell>
          <cell r="AN109">
            <v>0</v>
          </cell>
          <cell r="AO109">
            <v>0</v>
          </cell>
          <cell r="AP109">
            <v>0</v>
          </cell>
          <cell r="AQ109">
            <v>6393072</v>
          </cell>
          <cell r="AR109" t="str">
            <v xml:space="preserve"> </v>
          </cell>
          <cell r="AS109">
            <v>100</v>
          </cell>
          <cell r="AT109">
            <v>37</v>
          </cell>
          <cell r="AU109">
            <v>0</v>
          </cell>
          <cell r="AV109">
            <v>0</v>
          </cell>
          <cell r="AW109">
            <v>0</v>
          </cell>
          <cell r="AX109">
            <v>0</v>
          </cell>
          <cell r="AY109">
            <v>0</v>
          </cell>
          <cell r="AZ109" t="str">
            <v xml:space="preserve"> </v>
          </cell>
          <cell r="BA109">
            <v>0</v>
          </cell>
          <cell r="BB109">
            <v>0</v>
          </cell>
          <cell r="BC109">
            <v>0</v>
          </cell>
          <cell r="BD109">
            <v>0</v>
          </cell>
          <cell r="BE109">
            <v>0</v>
          </cell>
          <cell r="BF109" t="str">
            <v xml:space="preserve"> </v>
          </cell>
          <cell r="BG109">
            <v>9</v>
          </cell>
          <cell r="BH109">
            <v>3.4281607414372277</v>
          </cell>
          <cell r="BI109">
            <v>0</v>
          </cell>
          <cell r="CA109">
            <v>100</v>
          </cell>
          <cell r="CB109">
            <v>100</v>
          </cell>
          <cell r="CC109" t="str">
            <v>FRAMINGHAM</v>
          </cell>
          <cell r="CD109">
            <v>6055404</v>
          </cell>
          <cell r="CE109">
            <v>5612342</v>
          </cell>
          <cell r="CF109">
            <v>443062</v>
          </cell>
          <cell r="CG109">
            <v>172554.6</v>
          </cell>
          <cell r="CH109">
            <v>100204</v>
          </cell>
          <cell r="CI109">
            <v>-49.109539004450198</v>
          </cell>
          <cell r="CJ109">
            <v>715771.49046099558</v>
          </cell>
          <cell r="CK109">
            <v>610637.9585454748</v>
          </cell>
          <cell r="CT109">
            <v>443012.89046099555</v>
          </cell>
          <cell r="CU109">
            <v>167625.06808447931</v>
          </cell>
          <cell r="CV109">
            <v>0</v>
          </cell>
          <cell r="CW109">
            <v>610637.9585454748</v>
          </cell>
          <cell r="CX109">
            <v>0</v>
          </cell>
          <cell r="CY109">
            <v>-105133.53191552078</v>
          </cell>
          <cell r="DA109">
            <v>100</v>
          </cell>
          <cell r="DB109" t="str">
            <v>FRAMINGHAM</v>
          </cell>
          <cell r="DC109">
            <v>0</v>
          </cell>
          <cell r="DD109">
            <v>0</v>
          </cell>
          <cell r="DE109">
            <v>0</v>
          </cell>
          <cell r="DF109">
            <v>0</v>
          </cell>
          <cell r="DG109">
            <v>0</v>
          </cell>
          <cell r="DH109">
            <v>0</v>
          </cell>
          <cell r="DI109">
            <v>0</v>
          </cell>
          <cell r="DJ109">
            <v>0</v>
          </cell>
          <cell r="DK109">
            <v>0</v>
          </cell>
          <cell r="DL109">
            <v>0</v>
          </cell>
          <cell r="DN109">
            <v>0</v>
          </cell>
          <cell r="DP109">
            <v>443062</v>
          </cell>
          <cell r="DQ109">
            <v>443062</v>
          </cell>
          <cell r="DR109">
            <v>0</v>
          </cell>
          <cell r="DS109">
            <v>-49.109539004450198</v>
          </cell>
          <cell r="DT109">
            <v>-49.109539004450198</v>
          </cell>
          <cell r="DV109">
            <v>0</v>
          </cell>
          <cell r="EC109">
            <v>0</v>
          </cell>
          <cell r="EE109">
            <v>100</v>
          </cell>
        </row>
        <row r="110">
          <cell r="A110">
            <v>101</v>
          </cell>
          <cell r="B110">
            <v>101</v>
          </cell>
          <cell r="C110" t="str">
            <v>FRANKLIN</v>
          </cell>
          <cell r="D110">
            <v>343</v>
          </cell>
          <cell r="E110">
            <v>4684897</v>
          </cell>
          <cell r="F110">
            <v>0</v>
          </cell>
          <cell r="G110">
            <v>321734</v>
          </cell>
          <cell r="H110">
            <v>5006631</v>
          </cell>
          <cell r="J110">
            <v>321734</v>
          </cell>
          <cell r="K110">
            <v>134611.96048971149</v>
          </cell>
          <cell r="L110">
            <v>456345.96048971149</v>
          </cell>
          <cell r="N110">
            <v>4550285.0395102883</v>
          </cell>
          <cell r="P110">
            <v>321734</v>
          </cell>
          <cell r="Q110">
            <v>0</v>
          </cell>
          <cell r="R110">
            <v>0</v>
          </cell>
          <cell r="S110">
            <v>0</v>
          </cell>
          <cell r="T110">
            <v>134611.96048971149</v>
          </cell>
          <cell r="U110">
            <v>456345.96048971149</v>
          </cell>
          <cell r="W110">
            <v>783429.88626627601</v>
          </cell>
          <cell r="AA110">
            <v>101</v>
          </cell>
          <cell r="AB110">
            <v>343</v>
          </cell>
          <cell r="AC110">
            <v>0</v>
          </cell>
          <cell r="AD110">
            <v>0</v>
          </cell>
          <cell r="AE110">
            <v>0</v>
          </cell>
          <cell r="AF110">
            <v>4684897</v>
          </cell>
          <cell r="AG110">
            <v>0</v>
          </cell>
          <cell r="AH110">
            <v>0</v>
          </cell>
          <cell r="AI110">
            <v>4684897</v>
          </cell>
          <cell r="AJ110">
            <v>0</v>
          </cell>
          <cell r="AK110">
            <v>321734</v>
          </cell>
          <cell r="AL110">
            <v>5006631</v>
          </cell>
          <cell r="AM110">
            <v>0</v>
          </cell>
          <cell r="AN110">
            <v>0</v>
          </cell>
          <cell r="AO110">
            <v>0</v>
          </cell>
          <cell r="AP110">
            <v>0</v>
          </cell>
          <cell r="AQ110">
            <v>5006631</v>
          </cell>
          <cell r="AR110" t="str">
            <v xml:space="preserve"> </v>
          </cell>
          <cell r="AS110">
            <v>101</v>
          </cell>
          <cell r="AT110">
            <v>2</v>
          </cell>
          <cell r="AU110">
            <v>0</v>
          </cell>
          <cell r="AV110">
            <v>0</v>
          </cell>
          <cell r="AW110">
            <v>0</v>
          </cell>
          <cell r="AX110">
            <v>0</v>
          </cell>
          <cell r="AY110">
            <v>0</v>
          </cell>
          <cell r="AZ110" t="str">
            <v xml:space="preserve"> </v>
          </cell>
          <cell r="BA110">
            <v>0</v>
          </cell>
          <cell r="BB110">
            <v>0</v>
          </cell>
          <cell r="BC110">
            <v>0</v>
          </cell>
          <cell r="BD110">
            <v>0</v>
          </cell>
          <cell r="BE110">
            <v>0</v>
          </cell>
          <cell r="BF110" t="str">
            <v xml:space="preserve"> </v>
          </cell>
          <cell r="BG110">
            <v>9</v>
          </cell>
          <cell r="BH110">
            <v>5.8098220338218756</v>
          </cell>
          <cell r="BI110">
            <v>0</v>
          </cell>
          <cell r="CA110">
            <v>101</v>
          </cell>
          <cell r="CB110">
            <v>101</v>
          </cell>
          <cell r="CC110" t="str">
            <v>FRANKLIN</v>
          </cell>
          <cell r="CD110">
            <v>4684897</v>
          </cell>
          <cell r="CE110">
            <v>4660352</v>
          </cell>
          <cell r="CF110">
            <v>24545</v>
          </cell>
          <cell r="CG110">
            <v>113467.2</v>
          </cell>
          <cell r="CH110">
            <v>323842.40000000002</v>
          </cell>
          <cell r="CI110">
            <v>-158.71373372402741</v>
          </cell>
          <cell r="CJ110">
            <v>461695.88626627601</v>
          </cell>
          <cell r="CK110">
            <v>134611.96048971149</v>
          </cell>
          <cell r="CT110">
            <v>24386.286266275973</v>
          </cell>
          <cell r="CU110">
            <v>110225.67422343553</v>
          </cell>
          <cell r="CV110">
            <v>0</v>
          </cell>
          <cell r="CW110">
            <v>134611.96048971149</v>
          </cell>
          <cell r="CX110">
            <v>0</v>
          </cell>
          <cell r="CY110">
            <v>-327083.92577656452</v>
          </cell>
          <cell r="DA110">
            <v>101</v>
          </cell>
          <cell r="DB110" t="str">
            <v>FRANKLIN</v>
          </cell>
          <cell r="DC110">
            <v>0</v>
          </cell>
          <cell r="DD110">
            <v>0</v>
          </cell>
          <cell r="DE110">
            <v>0</v>
          </cell>
          <cell r="DF110">
            <v>0</v>
          </cell>
          <cell r="DG110">
            <v>0</v>
          </cell>
          <cell r="DH110">
            <v>0</v>
          </cell>
          <cell r="DI110">
            <v>0</v>
          </cell>
          <cell r="DJ110">
            <v>0</v>
          </cell>
          <cell r="DK110">
            <v>0</v>
          </cell>
          <cell r="DL110">
            <v>0</v>
          </cell>
          <cell r="DN110">
            <v>0</v>
          </cell>
          <cell r="DP110">
            <v>24545</v>
          </cell>
          <cell r="DQ110">
            <v>24545</v>
          </cell>
          <cell r="DR110">
            <v>0</v>
          </cell>
          <cell r="DS110">
            <v>-158.71373372402741</v>
          </cell>
          <cell r="DT110">
            <v>-158.71373372402741</v>
          </cell>
          <cell r="DV110">
            <v>0</v>
          </cell>
          <cell r="EC110">
            <v>0</v>
          </cell>
          <cell r="EE110">
            <v>101</v>
          </cell>
        </row>
        <row r="111">
          <cell r="A111">
            <v>102</v>
          </cell>
          <cell r="B111">
            <v>102</v>
          </cell>
          <cell r="C111" t="str">
            <v>FREETOWN</v>
          </cell>
          <cell r="D111">
            <v>0</v>
          </cell>
          <cell r="E111">
            <v>0</v>
          </cell>
          <cell r="F111">
            <v>0</v>
          </cell>
          <cell r="G111">
            <v>0</v>
          </cell>
          <cell r="H111">
            <v>0</v>
          </cell>
          <cell r="J111">
            <v>0</v>
          </cell>
          <cell r="K111">
            <v>0</v>
          </cell>
          <cell r="L111">
            <v>0</v>
          </cell>
          <cell r="N111">
            <v>0</v>
          </cell>
          <cell r="P111">
            <v>0</v>
          </cell>
          <cell r="Q111">
            <v>0</v>
          </cell>
          <cell r="R111">
            <v>0</v>
          </cell>
          <cell r="S111">
            <v>0</v>
          </cell>
          <cell r="T111">
            <v>0</v>
          </cell>
          <cell r="U111">
            <v>0</v>
          </cell>
          <cell r="W111">
            <v>0</v>
          </cell>
          <cell r="AA111">
            <v>102</v>
          </cell>
          <cell r="AS111">
            <v>102</v>
          </cell>
          <cell r="CA111">
            <v>102</v>
          </cell>
          <cell r="CB111">
            <v>102</v>
          </cell>
          <cell r="CC111" t="str">
            <v>FREETOWN</v>
          </cell>
          <cell r="CD111">
            <v>0</v>
          </cell>
          <cell r="CE111">
            <v>0</v>
          </cell>
          <cell r="CF111">
            <v>0</v>
          </cell>
          <cell r="CG111">
            <v>0</v>
          </cell>
          <cell r="CH111">
            <v>0</v>
          </cell>
          <cell r="CI111">
            <v>0</v>
          </cell>
          <cell r="CJ111">
            <v>0</v>
          </cell>
          <cell r="CK111">
            <v>0</v>
          </cell>
          <cell r="CT111">
            <v>0</v>
          </cell>
          <cell r="CU111">
            <v>0</v>
          </cell>
          <cell r="CV111">
            <v>0</v>
          </cell>
          <cell r="CW111">
            <v>0</v>
          </cell>
          <cell r="CX111">
            <v>0</v>
          </cell>
          <cell r="CY111">
            <v>0</v>
          </cell>
          <cell r="DA111">
            <v>102</v>
          </cell>
          <cell r="DB111" t="str">
            <v>FREETOWN</v>
          </cell>
          <cell r="DC111">
            <v>0</v>
          </cell>
          <cell r="DD111">
            <v>0</v>
          </cell>
          <cell r="DE111">
            <v>0</v>
          </cell>
          <cell r="DF111">
            <v>0</v>
          </cell>
          <cell r="DG111">
            <v>0</v>
          </cell>
          <cell r="DH111">
            <v>0</v>
          </cell>
          <cell r="DI111">
            <v>0</v>
          </cell>
          <cell r="DJ111">
            <v>0</v>
          </cell>
          <cell r="DK111">
            <v>0</v>
          </cell>
          <cell r="DL111">
            <v>0</v>
          </cell>
          <cell r="DN111">
            <v>0</v>
          </cell>
          <cell r="DP111">
            <v>0</v>
          </cell>
          <cell r="DQ111">
            <v>0</v>
          </cell>
          <cell r="DR111">
            <v>0</v>
          </cell>
          <cell r="DS111">
            <v>0</v>
          </cell>
          <cell r="DT111">
            <v>0</v>
          </cell>
          <cell r="DV111">
            <v>0</v>
          </cell>
          <cell r="EB111" t="str">
            <v>fy12</v>
          </cell>
          <cell r="EC111">
            <v>0</v>
          </cell>
          <cell r="EE111">
            <v>102</v>
          </cell>
        </row>
        <row r="112">
          <cell r="A112">
            <v>103</v>
          </cell>
          <cell r="B112">
            <v>103</v>
          </cell>
          <cell r="C112" t="str">
            <v>GARDNER</v>
          </cell>
          <cell r="D112">
            <v>22</v>
          </cell>
          <cell r="E112">
            <v>311378</v>
          </cell>
          <cell r="F112">
            <v>0</v>
          </cell>
          <cell r="G112">
            <v>20636</v>
          </cell>
          <cell r="H112">
            <v>332014</v>
          </cell>
          <cell r="J112">
            <v>20636</v>
          </cell>
          <cell r="K112">
            <v>38510.458484076116</v>
          </cell>
          <cell r="L112">
            <v>59146.458484076116</v>
          </cell>
          <cell r="N112">
            <v>272867.54151592386</v>
          </cell>
          <cell r="P112">
            <v>20636</v>
          </cell>
          <cell r="Q112">
            <v>0</v>
          </cell>
          <cell r="R112">
            <v>0</v>
          </cell>
          <cell r="S112">
            <v>0</v>
          </cell>
          <cell r="T112">
            <v>38510.458484076116</v>
          </cell>
          <cell r="U112">
            <v>59146.458484076116</v>
          </cell>
          <cell r="W112">
            <v>92831.446408190575</v>
          </cell>
          <cell r="AA112">
            <v>103</v>
          </cell>
          <cell r="AB112">
            <v>22</v>
          </cell>
          <cell r="AC112">
            <v>0</v>
          </cell>
          <cell r="AD112">
            <v>0</v>
          </cell>
          <cell r="AE112">
            <v>0</v>
          </cell>
          <cell r="AF112">
            <v>311378</v>
          </cell>
          <cell r="AG112">
            <v>0</v>
          </cell>
          <cell r="AH112">
            <v>0</v>
          </cell>
          <cell r="AI112">
            <v>311378</v>
          </cell>
          <cell r="AJ112">
            <v>0</v>
          </cell>
          <cell r="AK112">
            <v>20636</v>
          </cell>
          <cell r="AL112">
            <v>332014</v>
          </cell>
          <cell r="AM112">
            <v>0</v>
          </cell>
          <cell r="AN112">
            <v>0</v>
          </cell>
          <cell r="AO112">
            <v>0</v>
          </cell>
          <cell r="AP112">
            <v>0</v>
          </cell>
          <cell r="AQ112">
            <v>332014</v>
          </cell>
          <cell r="AR112" t="str">
            <v xml:space="preserve"> </v>
          </cell>
          <cell r="AS112">
            <v>103</v>
          </cell>
          <cell r="AT112">
            <v>5</v>
          </cell>
          <cell r="AU112">
            <v>0</v>
          </cell>
          <cell r="AV112">
            <v>0</v>
          </cell>
          <cell r="AW112">
            <v>0</v>
          </cell>
          <cell r="AX112">
            <v>0</v>
          </cell>
          <cell r="AY112">
            <v>0</v>
          </cell>
          <cell r="AZ112" t="str">
            <v xml:space="preserve"> </v>
          </cell>
          <cell r="BA112">
            <v>0</v>
          </cell>
          <cell r="BB112">
            <v>0</v>
          </cell>
          <cell r="BC112">
            <v>0</v>
          </cell>
          <cell r="BD112">
            <v>0</v>
          </cell>
          <cell r="BE112">
            <v>0</v>
          </cell>
          <cell r="BF112" t="str">
            <v xml:space="preserve"> </v>
          </cell>
          <cell r="BG112">
            <v>18</v>
          </cell>
          <cell r="BH112">
            <v>0.97900575727660299</v>
          </cell>
          <cell r="BI112">
            <v>0</v>
          </cell>
          <cell r="CA112">
            <v>103</v>
          </cell>
          <cell r="CB112">
            <v>103</v>
          </cell>
          <cell r="CC112" t="str">
            <v>GARDNER</v>
          </cell>
          <cell r="CD112">
            <v>311378</v>
          </cell>
          <cell r="CE112">
            <v>374316</v>
          </cell>
          <cell r="CF112">
            <v>0</v>
          </cell>
          <cell r="CG112">
            <v>39659.4</v>
          </cell>
          <cell r="CH112">
            <v>32552</v>
          </cell>
          <cell r="CI112">
            <v>-15.953591809418867</v>
          </cell>
          <cell r="CJ112">
            <v>72195.446408190575</v>
          </cell>
          <cell r="CK112">
            <v>38510.458484076116</v>
          </cell>
          <cell r="CT112">
            <v>-15.953591809418867</v>
          </cell>
          <cell r="CU112">
            <v>38526.412075885535</v>
          </cell>
          <cell r="CV112">
            <v>0</v>
          </cell>
          <cell r="CW112">
            <v>38510.458484076116</v>
          </cell>
          <cell r="CX112">
            <v>0</v>
          </cell>
          <cell r="CY112">
            <v>-33684.987924114459</v>
          </cell>
          <cell r="DA112">
            <v>103</v>
          </cell>
          <cell r="DB112" t="str">
            <v>GARDNER</v>
          </cell>
          <cell r="DC112">
            <v>0</v>
          </cell>
          <cell r="DD112">
            <v>0</v>
          </cell>
          <cell r="DE112">
            <v>0</v>
          </cell>
          <cell r="DF112">
            <v>0</v>
          </cell>
          <cell r="DG112">
            <v>0</v>
          </cell>
          <cell r="DH112">
            <v>0</v>
          </cell>
          <cell r="DI112">
            <v>0</v>
          </cell>
          <cell r="DJ112">
            <v>0</v>
          </cell>
          <cell r="DK112">
            <v>0</v>
          </cell>
          <cell r="DL112">
            <v>0</v>
          </cell>
          <cell r="DN112">
            <v>0</v>
          </cell>
          <cell r="DP112">
            <v>0</v>
          </cell>
          <cell r="DQ112">
            <v>0</v>
          </cell>
          <cell r="DR112">
            <v>0</v>
          </cell>
          <cell r="DS112">
            <v>-15.953591809418867</v>
          </cell>
          <cell r="DT112">
            <v>-15.953591809418867</v>
          </cell>
          <cell r="DV112">
            <v>0</v>
          </cell>
          <cell r="EC112">
            <v>0</v>
          </cell>
          <cell r="EE112">
            <v>103</v>
          </cell>
        </row>
        <row r="113">
          <cell r="A113">
            <v>104</v>
          </cell>
          <cell r="B113">
            <v>104</v>
          </cell>
          <cell r="C113" t="str">
            <v>AQUINNAH</v>
          </cell>
          <cell r="D113">
            <v>0</v>
          </cell>
          <cell r="E113">
            <v>0</v>
          </cell>
          <cell r="F113">
            <v>0</v>
          </cell>
          <cell r="G113">
            <v>0</v>
          </cell>
          <cell r="H113">
            <v>0</v>
          </cell>
          <cell r="J113">
            <v>0</v>
          </cell>
          <cell r="K113">
            <v>0</v>
          </cell>
          <cell r="L113">
            <v>0</v>
          </cell>
          <cell r="N113">
            <v>0</v>
          </cell>
          <cell r="P113">
            <v>0</v>
          </cell>
          <cell r="Q113">
            <v>0</v>
          </cell>
          <cell r="R113">
            <v>0</v>
          </cell>
          <cell r="S113">
            <v>0</v>
          </cell>
          <cell r="T113">
            <v>0</v>
          </cell>
          <cell r="U113">
            <v>0</v>
          </cell>
          <cell r="W113">
            <v>0</v>
          </cell>
          <cell r="AA113">
            <v>104</v>
          </cell>
          <cell r="AS113">
            <v>104</v>
          </cell>
          <cell r="CA113">
            <v>104</v>
          </cell>
          <cell r="CB113">
            <v>104</v>
          </cell>
          <cell r="CC113" t="str">
            <v>AQUINNAH</v>
          </cell>
          <cell r="CD113">
            <v>0</v>
          </cell>
          <cell r="CE113">
            <v>0</v>
          </cell>
          <cell r="CF113">
            <v>0</v>
          </cell>
          <cell r="CG113">
            <v>0</v>
          </cell>
          <cell r="CH113">
            <v>0</v>
          </cell>
          <cell r="CI113">
            <v>0</v>
          </cell>
          <cell r="CJ113">
            <v>0</v>
          </cell>
          <cell r="CK113">
            <v>0</v>
          </cell>
          <cell r="CT113">
            <v>0</v>
          </cell>
          <cell r="CU113">
            <v>0</v>
          </cell>
          <cell r="CV113">
            <v>0</v>
          </cell>
          <cell r="CW113">
            <v>0</v>
          </cell>
          <cell r="CX113">
            <v>0</v>
          </cell>
          <cell r="CY113">
            <v>0</v>
          </cell>
          <cell r="DA113">
            <v>104</v>
          </cell>
          <cell r="DB113" t="str">
            <v>AQUINNAH</v>
          </cell>
          <cell r="DC113">
            <v>0</v>
          </cell>
          <cell r="DD113">
            <v>0</v>
          </cell>
          <cell r="DE113">
            <v>0</v>
          </cell>
          <cell r="DF113">
            <v>0</v>
          </cell>
          <cell r="DG113">
            <v>0</v>
          </cell>
          <cell r="DH113">
            <v>0</v>
          </cell>
          <cell r="DI113">
            <v>0</v>
          </cell>
          <cell r="DJ113">
            <v>0</v>
          </cell>
          <cell r="DK113">
            <v>0</v>
          </cell>
          <cell r="DL113">
            <v>0</v>
          </cell>
          <cell r="DN113">
            <v>0</v>
          </cell>
          <cell r="DP113">
            <v>0</v>
          </cell>
          <cell r="DQ113">
            <v>0</v>
          </cell>
          <cell r="DR113">
            <v>0</v>
          </cell>
          <cell r="DS113">
            <v>0</v>
          </cell>
          <cell r="DT113">
            <v>0</v>
          </cell>
          <cell r="DV113">
            <v>0</v>
          </cell>
          <cell r="EC113">
            <v>0</v>
          </cell>
          <cell r="EE113">
            <v>104</v>
          </cell>
        </row>
        <row r="114">
          <cell r="A114">
            <v>105</v>
          </cell>
          <cell r="B114">
            <v>105</v>
          </cell>
          <cell r="C114" t="str">
            <v>GEORGETOWN</v>
          </cell>
          <cell r="D114">
            <v>3</v>
          </cell>
          <cell r="E114">
            <v>42015</v>
          </cell>
          <cell r="F114">
            <v>0</v>
          </cell>
          <cell r="G114">
            <v>2814</v>
          </cell>
          <cell r="H114">
            <v>44829</v>
          </cell>
          <cell r="J114">
            <v>2814</v>
          </cell>
          <cell r="K114">
            <v>7306</v>
          </cell>
          <cell r="L114">
            <v>10120</v>
          </cell>
          <cell r="N114">
            <v>34709</v>
          </cell>
          <cell r="P114">
            <v>2814</v>
          </cell>
          <cell r="Q114">
            <v>0</v>
          </cell>
          <cell r="R114">
            <v>0</v>
          </cell>
          <cell r="S114">
            <v>0</v>
          </cell>
          <cell r="T114">
            <v>7306</v>
          </cell>
          <cell r="U114">
            <v>10120</v>
          </cell>
          <cell r="W114">
            <v>10120</v>
          </cell>
          <cell r="AA114">
            <v>105</v>
          </cell>
          <cell r="AB114">
            <v>3</v>
          </cell>
          <cell r="AC114">
            <v>0</v>
          </cell>
          <cell r="AD114">
            <v>0</v>
          </cell>
          <cell r="AE114">
            <v>0</v>
          </cell>
          <cell r="AF114">
            <v>42015</v>
          </cell>
          <cell r="AG114">
            <v>0</v>
          </cell>
          <cell r="AH114">
            <v>0</v>
          </cell>
          <cell r="AI114">
            <v>42015</v>
          </cell>
          <cell r="AJ114">
            <v>0</v>
          </cell>
          <cell r="AK114">
            <v>2814</v>
          </cell>
          <cell r="AL114">
            <v>44829</v>
          </cell>
          <cell r="AM114">
            <v>0</v>
          </cell>
          <cell r="AN114">
            <v>0</v>
          </cell>
          <cell r="AO114">
            <v>0</v>
          </cell>
          <cell r="AP114">
            <v>0</v>
          </cell>
          <cell r="AQ114">
            <v>44829</v>
          </cell>
          <cell r="AR114" t="str">
            <v xml:space="preserve"> </v>
          </cell>
          <cell r="AS114">
            <v>105</v>
          </cell>
          <cell r="AT114">
            <v>2</v>
          </cell>
          <cell r="AU114">
            <v>0</v>
          </cell>
          <cell r="AV114">
            <v>0</v>
          </cell>
          <cell r="AW114">
            <v>0</v>
          </cell>
          <cell r="AX114">
            <v>0</v>
          </cell>
          <cell r="AY114">
            <v>0</v>
          </cell>
          <cell r="AZ114" t="str">
            <v xml:space="preserve"> </v>
          </cell>
          <cell r="BA114">
            <v>0</v>
          </cell>
          <cell r="BB114">
            <v>0</v>
          </cell>
          <cell r="BC114">
            <v>0</v>
          </cell>
          <cell r="BD114">
            <v>0</v>
          </cell>
          <cell r="BE114">
            <v>0</v>
          </cell>
          <cell r="BF114" t="str">
            <v xml:space="preserve"> </v>
          </cell>
          <cell r="BG114">
            <v>9</v>
          </cell>
          <cell r="BH114">
            <v>0.21092185306050135</v>
          </cell>
          <cell r="BI114">
            <v>0</v>
          </cell>
          <cell r="CA114">
            <v>105</v>
          </cell>
          <cell r="CB114">
            <v>105</v>
          </cell>
          <cell r="CC114" t="str">
            <v>GEORGETOWN</v>
          </cell>
          <cell r="CD114">
            <v>42015</v>
          </cell>
          <cell r="CE114">
            <v>34709</v>
          </cell>
          <cell r="CF114">
            <v>7306</v>
          </cell>
          <cell r="CG114">
            <v>0</v>
          </cell>
          <cell r="CH114">
            <v>0</v>
          </cell>
          <cell r="CI114">
            <v>0</v>
          </cell>
          <cell r="CJ114">
            <v>7306</v>
          </cell>
          <cell r="CK114">
            <v>7306</v>
          </cell>
          <cell r="CT114">
            <v>7306</v>
          </cell>
          <cell r="CU114">
            <v>0</v>
          </cell>
          <cell r="CV114">
            <v>0</v>
          </cell>
          <cell r="CW114">
            <v>7306</v>
          </cell>
          <cell r="CX114">
            <v>0</v>
          </cell>
          <cell r="CY114">
            <v>0</v>
          </cell>
          <cell r="DA114">
            <v>105</v>
          </cell>
          <cell r="DB114" t="str">
            <v>GEORGETOWN</v>
          </cell>
          <cell r="DC114">
            <v>0</v>
          </cell>
          <cell r="DD114">
            <v>0</v>
          </cell>
          <cell r="DE114">
            <v>0</v>
          </cell>
          <cell r="DF114">
            <v>0</v>
          </cell>
          <cell r="DG114">
            <v>0</v>
          </cell>
          <cell r="DH114">
            <v>0</v>
          </cell>
          <cell r="DI114">
            <v>0</v>
          </cell>
          <cell r="DJ114">
            <v>0</v>
          </cell>
          <cell r="DK114">
            <v>0</v>
          </cell>
          <cell r="DL114">
            <v>0</v>
          </cell>
          <cell r="DN114">
            <v>0</v>
          </cell>
          <cell r="DP114">
            <v>7306</v>
          </cell>
          <cell r="DQ114">
            <v>7306</v>
          </cell>
          <cell r="DR114">
            <v>0</v>
          </cell>
          <cell r="DS114">
            <v>0</v>
          </cell>
          <cell r="DT114">
            <v>0</v>
          </cell>
          <cell r="DV114">
            <v>0</v>
          </cell>
          <cell r="EC114">
            <v>0</v>
          </cell>
          <cell r="EE114">
            <v>105</v>
          </cell>
        </row>
        <row r="115">
          <cell r="A115">
            <v>106</v>
          </cell>
          <cell r="B115">
            <v>106</v>
          </cell>
          <cell r="C115" t="str">
            <v>GILL</v>
          </cell>
          <cell r="D115">
            <v>0</v>
          </cell>
          <cell r="E115">
            <v>0</v>
          </cell>
          <cell r="F115">
            <v>0</v>
          </cell>
          <cell r="G115">
            <v>0</v>
          </cell>
          <cell r="H115">
            <v>0</v>
          </cell>
          <cell r="J115">
            <v>0</v>
          </cell>
          <cell r="K115">
            <v>0</v>
          </cell>
          <cell r="L115">
            <v>0</v>
          </cell>
          <cell r="N115">
            <v>0</v>
          </cell>
          <cell r="P115">
            <v>0</v>
          </cell>
          <cell r="Q115">
            <v>0</v>
          </cell>
          <cell r="R115">
            <v>0</v>
          </cell>
          <cell r="S115">
            <v>0</v>
          </cell>
          <cell r="T115">
            <v>0</v>
          </cell>
          <cell r="U115">
            <v>0</v>
          </cell>
          <cell r="W115">
            <v>0</v>
          </cell>
          <cell r="AA115">
            <v>106</v>
          </cell>
          <cell r="AS115">
            <v>106</v>
          </cell>
          <cell r="CA115">
            <v>106</v>
          </cell>
          <cell r="CB115">
            <v>106</v>
          </cell>
          <cell r="CC115" t="str">
            <v>GILL</v>
          </cell>
          <cell r="CD115">
            <v>0</v>
          </cell>
          <cell r="CE115">
            <v>0</v>
          </cell>
          <cell r="CF115">
            <v>0</v>
          </cell>
          <cell r="CG115">
            <v>0</v>
          </cell>
          <cell r="CH115">
            <v>0</v>
          </cell>
          <cell r="CI115">
            <v>0</v>
          </cell>
          <cell r="CJ115">
            <v>0</v>
          </cell>
          <cell r="CK115">
            <v>0</v>
          </cell>
          <cell r="CT115">
            <v>0</v>
          </cell>
          <cell r="CU115">
            <v>0</v>
          </cell>
          <cell r="CV115">
            <v>0</v>
          </cell>
          <cell r="CW115">
            <v>0</v>
          </cell>
          <cell r="CX115">
            <v>0</v>
          </cell>
          <cell r="CY115">
            <v>0</v>
          </cell>
          <cell r="DA115">
            <v>106</v>
          </cell>
          <cell r="DB115" t="str">
            <v>GILL</v>
          </cell>
          <cell r="DC115">
            <v>0</v>
          </cell>
          <cell r="DD115">
            <v>0</v>
          </cell>
          <cell r="DE115">
            <v>0</v>
          </cell>
          <cell r="DF115">
            <v>0</v>
          </cell>
          <cell r="DG115">
            <v>0</v>
          </cell>
          <cell r="DH115">
            <v>0</v>
          </cell>
          <cell r="DI115">
            <v>0</v>
          </cell>
          <cell r="DJ115">
            <v>0</v>
          </cell>
          <cell r="DK115">
            <v>0</v>
          </cell>
          <cell r="DL115">
            <v>0</v>
          </cell>
          <cell r="DN115">
            <v>0</v>
          </cell>
          <cell r="DP115">
            <v>0</v>
          </cell>
          <cell r="DQ115">
            <v>0</v>
          </cell>
          <cell r="DR115">
            <v>0</v>
          </cell>
          <cell r="DS115">
            <v>0</v>
          </cell>
          <cell r="DT115">
            <v>0</v>
          </cell>
          <cell r="DV115">
            <v>0</v>
          </cell>
          <cell r="EC115">
            <v>0</v>
          </cell>
          <cell r="EE115">
            <v>106</v>
          </cell>
        </row>
        <row r="116">
          <cell r="A116">
            <v>107</v>
          </cell>
          <cell r="B116">
            <v>107</v>
          </cell>
          <cell r="C116" t="str">
            <v>GLOUCESTER</v>
          </cell>
          <cell r="D116">
            <v>2</v>
          </cell>
          <cell r="E116">
            <v>27926</v>
          </cell>
          <cell r="F116">
            <v>0</v>
          </cell>
          <cell r="G116">
            <v>1820</v>
          </cell>
          <cell r="H116">
            <v>29746</v>
          </cell>
          <cell r="J116">
            <v>1820</v>
          </cell>
          <cell r="K116">
            <v>15051.953307973514</v>
          </cell>
          <cell r="L116">
            <v>16871.953307973512</v>
          </cell>
          <cell r="N116">
            <v>12874.046692026488</v>
          </cell>
          <cell r="P116">
            <v>1820</v>
          </cell>
          <cell r="Q116">
            <v>0</v>
          </cell>
          <cell r="R116">
            <v>0</v>
          </cell>
          <cell r="S116">
            <v>0</v>
          </cell>
          <cell r="T116">
            <v>15051.953307973514</v>
          </cell>
          <cell r="U116">
            <v>16871.953307973512</v>
          </cell>
          <cell r="W116">
            <v>22859.88232190644</v>
          </cell>
          <cell r="AA116">
            <v>107</v>
          </cell>
          <cell r="AB116">
            <v>2</v>
          </cell>
          <cell r="AC116">
            <v>6.0606060606060608E-2</v>
          </cell>
          <cell r="AD116">
            <v>0</v>
          </cell>
          <cell r="AE116">
            <v>0</v>
          </cell>
          <cell r="AF116">
            <v>27926</v>
          </cell>
          <cell r="AG116">
            <v>0</v>
          </cell>
          <cell r="AH116">
            <v>0</v>
          </cell>
          <cell r="AI116">
            <v>27926</v>
          </cell>
          <cell r="AJ116">
            <v>0</v>
          </cell>
          <cell r="AK116">
            <v>1820</v>
          </cell>
          <cell r="AL116">
            <v>29746</v>
          </cell>
          <cell r="AM116">
            <v>0</v>
          </cell>
          <cell r="AN116">
            <v>0</v>
          </cell>
          <cell r="AO116">
            <v>0</v>
          </cell>
          <cell r="AP116">
            <v>0</v>
          </cell>
          <cell r="AQ116">
            <v>29746</v>
          </cell>
          <cell r="AR116" t="str">
            <v xml:space="preserve"> </v>
          </cell>
          <cell r="AS116">
            <v>107</v>
          </cell>
          <cell r="AT116">
            <v>1</v>
          </cell>
          <cell r="AU116">
            <v>0</v>
          </cell>
          <cell r="AV116">
            <v>0</v>
          </cell>
          <cell r="AW116">
            <v>0</v>
          </cell>
          <cell r="AX116">
            <v>0</v>
          </cell>
          <cell r="AY116">
            <v>0</v>
          </cell>
          <cell r="AZ116" t="str">
            <v xml:space="preserve"> </v>
          </cell>
          <cell r="BA116">
            <v>0</v>
          </cell>
          <cell r="BB116">
            <v>0</v>
          </cell>
          <cell r="BC116">
            <v>0</v>
          </cell>
          <cell r="BD116">
            <v>0</v>
          </cell>
          <cell r="BE116">
            <v>0</v>
          </cell>
          <cell r="BF116" t="str">
            <v xml:space="preserve"> </v>
          </cell>
          <cell r="BG116">
            <v>9</v>
          </cell>
          <cell r="BH116">
            <v>4.9897371203160547E-2</v>
          </cell>
          <cell r="BI116">
            <v>0</v>
          </cell>
          <cell r="CA116">
            <v>107</v>
          </cell>
          <cell r="CB116">
            <v>107</v>
          </cell>
          <cell r="CC116" t="str">
            <v>GLOUCESTER</v>
          </cell>
          <cell r="CD116">
            <v>27926</v>
          </cell>
          <cell r="CE116">
            <v>39692</v>
          </cell>
          <cell r="CF116">
            <v>0</v>
          </cell>
          <cell r="CG116">
            <v>15497.4</v>
          </cell>
          <cell r="CH116">
            <v>5545.2000000000007</v>
          </cell>
          <cell r="CI116">
            <v>-2.7176780935587885</v>
          </cell>
          <cell r="CJ116">
            <v>21039.88232190644</v>
          </cell>
          <cell r="CK116">
            <v>15051.953307973514</v>
          </cell>
          <cell r="CT116">
            <v>-2.7176780935587885</v>
          </cell>
          <cell r="CU116">
            <v>15054.670986067073</v>
          </cell>
          <cell r="CV116">
            <v>0</v>
          </cell>
          <cell r="CW116">
            <v>15051.953307973514</v>
          </cell>
          <cell r="CX116">
            <v>0</v>
          </cell>
          <cell r="CY116">
            <v>-5987.929013932926</v>
          </cell>
          <cell r="DA116">
            <v>107</v>
          </cell>
          <cell r="DB116" t="str">
            <v>GLOUCESTER</v>
          </cell>
          <cell r="DC116">
            <v>0</v>
          </cell>
          <cell r="DD116">
            <v>0</v>
          </cell>
          <cell r="DE116">
            <v>0</v>
          </cell>
          <cell r="DF116">
            <v>0</v>
          </cell>
          <cell r="DG116">
            <v>0</v>
          </cell>
          <cell r="DH116">
            <v>0</v>
          </cell>
          <cell r="DI116">
            <v>0</v>
          </cell>
          <cell r="DJ116">
            <v>0</v>
          </cell>
          <cell r="DK116">
            <v>0</v>
          </cell>
          <cell r="DL116">
            <v>0</v>
          </cell>
          <cell r="DN116">
            <v>0</v>
          </cell>
          <cell r="DP116">
            <v>0</v>
          </cell>
          <cell r="DQ116">
            <v>0</v>
          </cell>
          <cell r="DR116">
            <v>0</v>
          </cell>
          <cell r="DS116">
            <v>-2.7176780935587885</v>
          </cell>
          <cell r="DT116">
            <v>-2.7176780935587885</v>
          </cell>
          <cell r="DV116">
            <v>0</v>
          </cell>
          <cell r="EC116">
            <v>0</v>
          </cell>
          <cell r="EE116">
            <v>107</v>
          </cell>
        </row>
        <row r="117">
          <cell r="A117">
            <v>108</v>
          </cell>
          <cell r="B117">
            <v>108</v>
          </cell>
          <cell r="C117" t="str">
            <v>GOSHEN</v>
          </cell>
          <cell r="D117">
            <v>0</v>
          </cell>
          <cell r="E117">
            <v>0</v>
          </cell>
          <cell r="F117">
            <v>0</v>
          </cell>
          <cell r="G117">
            <v>0</v>
          </cell>
          <cell r="H117">
            <v>0</v>
          </cell>
          <cell r="J117">
            <v>0</v>
          </cell>
          <cell r="K117">
            <v>0</v>
          </cell>
          <cell r="L117">
            <v>0</v>
          </cell>
          <cell r="N117">
            <v>0</v>
          </cell>
          <cell r="P117">
            <v>0</v>
          </cell>
          <cell r="Q117">
            <v>0</v>
          </cell>
          <cell r="R117">
            <v>0</v>
          </cell>
          <cell r="S117">
            <v>0</v>
          </cell>
          <cell r="T117">
            <v>0</v>
          </cell>
          <cell r="U117">
            <v>0</v>
          </cell>
          <cell r="W117">
            <v>0</v>
          </cell>
          <cell r="AA117">
            <v>108</v>
          </cell>
          <cell r="AS117">
            <v>108</v>
          </cell>
          <cell r="CA117">
            <v>108</v>
          </cell>
          <cell r="CB117">
            <v>108</v>
          </cell>
          <cell r="CC117" t="str">
            <v>GOSHEN</v>
          </cell>
          <cell r="CD117">
            <v>0</v>
          </cell>
          <cell r="CE117">
            <v>0</v>
          </cell>
          <cell r="CF117">
            <v>0</v>
          </cell>
          <cell r="CG117">
            <v>0</v>
          </cell>
          <cell r="CH117">
            <v>0</v>
          </cell>
          <cell r="CI117">
            <v>0</v>
          </cell>
          <cell r="CJ117">
            <v>0</v>
          </cell>
          <cell r="CK117">
            <v>0</v>
          </cell>
          <cell r="CT117">
            <v>0</v>
          </cell>
          <cell r="CU117">
            <v>0</v>
          </cell>
          <cell r="CV117">
            <v>0</v>
          </cell>
          <cell r="CW117">
            <v>0</v>
          </cell>
          <cell r="CX117">
            <v>0</v>
          </cell>
          <cell r="CY117">
            <v>0</v>
          </cell>
          <cell r="DA117">
            <v>108</v>
          </cell>
          <cell r="DB117" t="str">
            <v>GOSHEN</v>
          </cell>
          <cell r="DC117">
            <v>0</v>
          </cell>
          <cell r="DD117">
            <v>0</v>
          </cell>
          <cell r="DE117">
            <v>0</v>
          </cell>
          <cell r="DF117">
            <v>0</v>
          </cell>
          <cell r="DG117">
            <v>0</v>
          </cell>
          <cell r="DH117">
            <v>0</v>
          </cell>
          <cell r="DI117">
            <v>0</v>
          </cell>
          <cell r="DJ117">
            <v>0</v>
          </cell>
          <cell r="DK117">
            <v>0</v>
          </cell>
          <cell r="DL117">
            <v>0</v>
          </cell>
          <cell r="DN117">
            <v>0</v>
          </cell>
          <cell r="DP117">
            <v>0</v>
          </cell>
          <cell r="DQ117">
            <v>0</v>
          </cell>
          <cell r="DR117">
            <v>0</v>
          </cell>
          <cell r="DS117">
            <v>0</v>
          </cell>
          <cell r="DT117">
            <v>0</v>
          </cell>
          <cell r="DV117">
            <v>0</v>
          </cell>
          <cell r="EC117">
            <v>0</v>
          </cell>
          <cell r="EE117">
            <v>108</v>
          </cell>
        </row>
        <row r="118">
          <cell r="A118">
            <v>109</v>
          </cell>
          <cell r="B118">
            <v>109</v>
          </cell>
          <cell r="C118" t="str">
            <v>GOSNOLD</v>
          </cell>
          <cell r="D118">
            <v>0</v>
          </cell>
          <cell r="E118">
            <v>0</v>
          </cell>
          <cell r="F118">
            <v>0</v>
          </cell>
          <cell r="G118">
            <v>0</v>
          </cell>
          <cell r="H118">
            <v>0</v>
          </cell>
          <cell r="J118">
            <v>0</v>
          </cell>
          <cell r="K118">
            <v>0</v>
          </cell>
          <cell r="L118">
            <v>0</v>
          </cell>
          <cell r="N118">
            <v>0</v>
          </cell>
          <cell r="P118">
            <v>0</v>
          </cell>
          <cell r="Q118">
            <v>0</v>
          </cell>
          <cell r="R118">
            <v>0</v>
          </cell>
          <cell r="S118">
            <v>0</v>
          </cell>
          <cell r="T118">
            <v>0</v>
          </cell>
          <cell r="U118">
            <v>0</v>
          </cell>
          <cell r="W118">
            <v>0</v>
          </cell>
          <cell r="AA118">
            <v>109</v>
          </cell>
          <cell r="AS118">
            <v>109</v>
          </cell>
          <cell r="CA118">
            <v>109</v>
          </cell>
          <cell r="CB118">
            <v>109</v>
          </cell>
          <cell r="CC118" t="str">
            <v>GOSNOLD</v>
          </cell>
          <cell r="CD118">
            <v>0</v>
          </cell>
          <cell r="CE118">
            <v>0</v>
          </cell>
          <cell r="CF118">
            <v>0</v>
          </cell>
          <cell r="CG118">
            <v>0</v>
          </cell>
          <cell r="CH118">
            <v>0</v>
          </cell>
          <cell r="CI118">
            <v>0</v>
          </cell>
          <cell r="CJ118">
            <v>0</v>
          </cell>
          <cell r="CK118">
            <v>0</v>
          </cell>
          <cell r="CT118">
            <v>0</v>
          </cell>
          <cell r="CU118">
            <v>0</v>
          </cell>
          <cell r="CV118">
            <v>0</v>
          </cell>
          <cell r="CW118">
            <v>0</v>
          </cell>
          <cell r="CX118">
            <v>0</v>
          </cell>
          <cell r="CY118">
            <v>0</v>
          </cell>
          <cell r="DA118">
            <v>109</v>
          </cell>
          <cell r="DB118" t="str">
            <v>GOSNOLD</v>
          </cell>
          <cell r="DC118">
            <v>0</v>
          </cell>
          <cell r="DD118">
            <v>0</v>
          </cell>
          <cell r="DE118">
            <v>0</v>
          </cell>
          <cell r="DF118">
            <v>0</v>
          </cell>
          <cell r="DG118">
            <v>0</v>
          </cell>
          <cell r="DH118">
            <v>0</v>
          </cell>
          <cell r="DI118">
            <v>0</v>
          </cell>
          <cell r="DJ118">
            <v>0</v>
          </cell>
          <cell r="DK118">
            <v>0</v>
          </cell>
          <cell r="DL118">
            <v>0</v>
          </cell>
          <cell r="DN118">
            <v>0</v>
          </cell>
          <cell r="DP118">
            <v>0</v>
          </cell>
          <cell r="DQ118">
            <v>0</v>
          </cell>
          <cell r="DR118">
            <v>0</v>
          </cell>
          <cell r="DS118">
            <v>0</v>
          </cell>
          <cell r="DT118">
            <v>0</v>
          </cell>
          <cell r="DV118">
            <v>0</v>
          </cell>
          <cell r="EC118">
            <v>0</v>
          </cell>
          <cell r="EE118">
            <v>109</v>
          </cell>
        </row>
        <row r="119">
          <cell r="A119">
            <v>110</v>
          </cell>
          <cell r="B119">
            <v>110</v>
          </cell>
          <cell r="C119" t="str">
            <v>GRAFTON</v>
          </cell>
          <cell r="D119">
            <v>20</v>
          </cell>
          <cell r="E119">
            <v>282834</v>
          </cell>
          <cell r="F119">
            <v>0</v>
          </cell>
          <cell r="G119">
            <v>18760</v>
          </cell>
          <cell r="H119">
            <v>301594</v>
          </cell>
          <cell r="J119">
            <v>18760</v>
          </cell>
          <cell r="K119">
            <v>0</v>
          </cell>
          <cell r="L119">
            <v>18760</v>
          </cell>
          <cell r="N119">
            <v>282834</v>
          </cell>
          <cell r="P119">
            <v>18760</v>
          </cell>
          <cell r="Q119">
            <v>0</v>
          </cell>
          <cell r="R119">
            <v>0</v>
          </cell>
          <cell r="S119">
            <v>0</v>
          </cell>
          <cell r="T119">
            <v>0</v>
          </cell>
          <cell r="U119">
            <v>18760</v>
          </cell>
          <cell r="W119">
            <v>18760</v>
          </cell>
          <cell r="AA119">
            <v>110</v>
          </cell>
          <cell r="AB119">
            <v>20</v>
          </cell>
          <cell r="AC119">
            <v>0</v>
          </cell>
          <cell r="AD119">
            <v>0</v>
          </cell>
          <cell r="AE119">
            <v>0</v>
          </cell>
          <cell r="AF119">
            <v>282834</v>
          </cell>
          <cell r="AG119">
            <v>0</v>
          </cell>
          <cell r="AH119">
            <v>0</v>
          </cell>
          <cell r="AI119">
            <v>282834</v>
          </cell>
          <cell r="AJ119">
            <v>0</v>
          </cell>
          <cell r="AK119">
            <v>18760</v>
          </cell>
          <cell r="AL119">
            <v>301594</v>
          </cell>
          <cell r="AM119">
            <v>0</v>
          </cell>
          <cell r="AN119">
            <v>0</v>
          </cell>
          <cell r="AO119">
            <v>0</v>
          </cell>
          <cell r="AP119">
            <v>0</v>
          </cell>
          <cell r="AQ119">
            <v>301594</v>
          </cell>
          <cell r="AR119" t="str">
            <v xml:space="preserve"> </v>
          </cell>
          <cell r="AS119">
            <v>110</v>
          </cell>
          <cell r="AT119">
            <v>12</v>
          </cell>
          <cell r="AU119">
            <v>0</v>
          </cell>
          <cell r="AV119">
            <v>0</v>
          </cell>
          <cell r="AW119">
            <v>0</v>
          </cell>
          <cell r="AX119">
            <v>0</v>
          </cell>
          <cell r="AY119">
            <v>0</v>
          </cell>
          <cell r="AZ119" t="str">
            <v xml:space="preserve"> </v>
          </cell>
          <cell r="BA119">
            <v>0</v>
          </cell>
          <cell r="BB119">
            <v>0</v>
          </cell>
          <cell r="BC119">
            <v>0</v>
          </cell>
          <cell r="BD119">
            <v>0</v>
          </cell>
          <cell r="BE119">
            <v>0</v>
          </cell>
          <cell r="BF119" t="str">
            <v xml:space="preserve"> </v>
          </cell>
          <cell r="BG119">
            <v>9</v>
          </cell>
          <cell r="BH119">
            <v>0.67162169383167769</v>
          </cell>
          <cell r="BI119">
            <v>0</v>
          </cell>
          <cell r="CA119">
            <v>110</v>
          </cell>
          <cell r="CB119">
            <v>110</v>
          </cell>
          <cell r="CC119" t="str">
            <v>GRAFTON</v>
          </cell>
          <cell r="CD119">
            <v>282834</v>
          </cell>
          <cell r="CE119">
            <v>294395</v>
          </cell>
          <cell r="CF119">
            <v>0</v>
          </cell>
          <cell r="CG119">
            <v>0</v>
          </cell>
          <cell r="CH119">
            <v>0</v>
          </cell>
          <cell r="CI119">
            <v>0</v>
          </cell>
          <cell r="CJ119">
            <v>0</v>
          </cell>
          <cell r="CK119">
            <v>0</v>
          </cell>
          <cell r="CT119">
            <v>0</v>
          </cell>
          <cell r="CU119">
            <v>0</v>
          </cell>
          <cell r="CV119">
            <v>0</v>
          </cell>
          <cell r="CW119">
            <v>0</v>
          </cell>
          <cell r="CX119">
            <v>0</v>
          </cell>
          <cell r="CY119">
            <v>0</v>
          </cell>
          <cell r="DA119">
            <v>110</v>
          </cell>
          <cell r="DB119" t="str">
            <v>GRAFTON</v>
          </cell>
          <cell r="DC119">
            <v>0</v>
          </cell>
          <cell r="DD119">
            <v>0</v>
          </cell>
          <cell r="DE119">
            <v>0</v>
          </cell>
          <cell r="DF119">
            <v>0</v>
          </cell>
          <cell r="DG119">
            <v>0</v>
          </cell>
          <cell r="DH119">
            <v>0</v>
          </cell>
          <cell r="DI119">
            <v>0</v>
          </cell>
          <cell r="DJ119">
            <v>0</v>
          </cell>
          <cell r="DK119">
            <v>0</v>
          </cell>
          <cell r="DL119">
            <v>0</v>
          </cell>
          <cell r="DN119">
            <v>0</v>
          </cell>
          <cell r="DP119">
            <v>0</v>
          </cell>
          <cell r="DQ119">
            <v>0</v>
          </cell>
          <cell r="DR119">
            <v>0</v>
          </cell>
          <cell r="DS119">
            <v>0</v>
          </cell>
          <cell r="DT119">
            <v>0</v>
          </cell>
          <cell r="DV119">
            <v>0</v>
          </cell>
          <cell r="EC119">
            <v>0</v>
          </cell>
          <cell r="EE119">
            <v>110</v>
          </cell>
        </row>
        <row r="120">
          <cell r="A120">
            <v>111</v>
          </cell>
          <cell r="B120">
            <v>111</v>
          </cell>
          <cell r="C120" t="str">
            <v>GRANBY</v>
          </cell>
          <cell r="D120">
            <v>20</v>
          </cell>
          <cell r="E120">
            <v>294083</v>
          </cell>
          <cell r="F120">
            <v>0</v>
          </cell>
          <cell r="G120">
            <v>18760</v>
          </cell>
          <cell r="H120">
            <v>312843</v>
          </cell>
          <cell r="J120">
            <v>18760</v>
          </cell>
          <cell r="K120">
            <v>52473.521884659254</v>
          </cell>
          <cell r="L120">
            <v>71233.521884659247</v>
          </cell>
          <cell r="N120">
            <v>241609.47811534075</v>
          </cell>
          <cell r="P120">
            <v>18760</v>
          </cell>
          <cell r="Q120">
            <v>0</v>
          </cell>
          <cell r="R120">
            <v>0</v>
          </cell>
          <cell r="S120">
            <v>0</v>
          </cell>
          <cell r="T120">
            <v>52473.521884659254</v>
          </cell>
          <cell r="U120">
            <v>71233.521884659247</v>
          </cell>
          <cell r="W120">
            <v>81475.896609596384</v>
          </cell>
          <cell r="AA120">
            <v>111</v>
          </cell>
          <cell r="AB120">
            <v>20</v>
          </cell>
          <cell r="AC120">
            <v>0</v>
          </cell>
          <cell r="AD120">
            <v>0</v>
          </cell>
          <cell r="AE120">
            <v>0</v>
          </cell>
          <cell r="AF120">
            <v>294083</v>
          </cell>
          <cell r="AG120">
            <v>0</v>
          </cell>
          <cell r="AH120">
            <v>0</v>
          </cell>
          <cell r="AI120">
            <v>294083</v>
          </cell>
          <cell r="AJ120">
            <v>0</v>
          </cell>
          <cell r="AK120">
            <v>18760</v>
          </cell>
          <cell r="AL120">
            <v>312843</v>
          </cell>
          <cell r="AM120">
            <v>0</v>
          </cell>
          <cell r="AN120">
            <v>0</v>
          </cell>
          <cell r="AO120">
            <v>0</v>
          </cell>
          <cell r="AP120">
            <v>0</v>
          </cell>
          <cell r="AQ120">
            <v>312843</v>
          </cell>
          <cell r="AR120" t="str">
            <v xml:space="preserve"> </v>
          </cell>
          <cell r="AS120">
            <v>111</v>
          </cell>
          <cell r="AT120">
            <v>1</v>
          </cell>
          <cell r="AU120">
            <v>0</v>
          </cell>
          <cell r="AV120">
            <v>0</v>
          </cell>
          <cell r="AW120">
            <v>0</v>
          </cell>
          <cell r="AX120">
            <v>0</v>
          </cell>
          <cell r="AY120">
            <v>0</v>
          </cell>
          <cell r="AZ120" t="str">
            <v xml:space="preserve"> </v>
          </cell>
          <cell r="BA120">
            <v>0</v>
          </cell>
          <cell r="BB120">
            <v>0</v>
          </cell>
          <cell r="BC120">
            <v>0</v>
          </cell>
          <cell r="BD120">
            <v>0</v>
          </cell>
          <cell r="BE120">
            <v>0</v>
          </cell>
          <cell r="BF120" t="str">
            <v xml:space="preserve"> </v>
          </cell>
          <cell r="BG120">
            <v>9</v>
          </cell>
          <cell r="BH120">
            <v>2.8452086724957897</v>
          </cell>
          <cell r="BI120">
            <v>0</v>
          </cell>
          <cell r="CA120">
            <v>111</v>
          </cell>
          <cell r="CB120">
            <v>111</v>
          </cell>
          <cell r="CC120" t="str">
            <v>GRANBY</v>
          </cell>
          <cell r="CD120">
            <v>294083</v>
          </cell>
          <cell r="CE120">
            <v>277431</v>
          </cell>
          <cell r="CF120">
            <v>16652</v>
          </cell>
          <cell r="CG120">
            <v>36879.599999999999</v>
          </cell>
          <cell r="CH120">
            <v>9188.8000000000011</v>
          </cell>
          <cell r="CI120">
            <v>-4.5033904036099557</v>
          </cell>
          <cell r="CJ120">
            <v>62715.896609596391</v>
          </cell>
          <cell r="CK120">
            <v>52473.521884659254</v>
          </cell>
          <cell r="CT120">
            <v>16647.49660959639</v>
          </cell>
          <cell r="CU120">
            <v>35826.025275062864</v>
          </cell>
          <cell r="CV120">
            <v>0</v>
          </cell>
          <cell r="CW120">
            <v>52473.521884659254</v>
          </cell>
          <cell r="CX120">
            <v>0</v>
          </cell>
          <cell r="CY120">
            <v>-10242.374724937137</v>
          </cell>
          <cell r="DA120">
            <v>111</v>
          </cell>
          <cell r="DB120" t="str">
            <v>GRANBY</v>
          </cell>
          <cell r="DC120">
            <v>0</v>
          </cell>
          <cell r="DD120">
            <v>0</v>
          </cell>
          <cell r="DE120">
            <v>0</v>
          </cell>
          <cell r="DF120">
            <v>0</v>
          </cell>
          <cell r="DG120">
            <v>0</v>
          </cell>
          <cell r="DH120">
            <v>0</v>
          </cell>
          <cell r="DI120">
            <v>0</v>
          </cell>
          <cell r="DJ120">
            <v>0</v>
          </cell>
          <cell r="DK120">
            <v>0</v>
          </cell>
          <cell r="DL120">
            <v>0</v>
          </cell>
          <cell r="DN120">
            <v>0</v>
          </cell>
          <cell r="DP120">
            <v>16652</v>
          </cell>
          <cell r="DQ120">
            <v>16652</v>
          </cell>
          <cell r="DR120">
            <v>0</v>
          </cell>
          <cell r="DS120">
            <v>-4.5033904036099557</v>
          </cell>
          <cell r="DT120">
            <v>-4.5033904036099557</v>
          </cell>
          <cell r="DV120">
            <v>0</v>
          </cell>
          <cell r="EC120">
            <v>0</v>
          </cell>
          <cell r="EE120">
            <v>111</v>
          </cell>
        </row>
        <row r="121">
          <cell r="A121">
            <v>112</v>
          </cell>
          <cell r="B121">
            <v>112</v>
          </cell>
          <cell r="C121" t="str">
            <v>GRANVILLE</v>
          </cell>
          <cell r="D121">
            <v>0</v>
          </cell>
          <cell r="E121">
            <v>0</v>
          </cell>
          <cell r="F121">
            <v>0</v>
          </cell>
          <cell r="G121">
            <v>0</v>
          </cell>
          <cell r="H121">
            <v>0</v>
          </cell>
          <cell r="J121">
            <v>0</v>
          </cell>
          <cell r="K121">
            <v>0</v>
          </cell>
          <cell r="L121">
            <v>0</v>
          </cell>
          <cell r="N121">
            <v>0</v>
          </cell>
          <cell r="P121">
            <v>0</v>
          </cell>
          <cell r="Q121">
            <v>0</v>
          </cell>
          <cell r="R121">
            <v>0</v>
          </cell>
          <cell r="S121">
            <v>0</v>
          </cell>
          <cell r="T121">
            <v>0</v>
          </cell>
          <cell r="U121">
            <v>0</v>
          </cell>
          <cell r="W121">
            <v>0</v>
          </cell>
          <cell r="AA121">
            <v>112</v>
          </cell>
          <cell r="AS121">
            <v>112</v>
          </cell>
          <cell r="CA121">
            <v>112</v>
          </cell>
          <cell r="CB121">
            <v>112</v>
          </cell>
          <cell r="CC121" t="str">
            <v>GRANVILLE</v>
          </cell>
          <cell r="CD121">
            <v>0</v>
          </cell>
          <cell r="CE121">
            <v>0</v>
          </cell>
          <cell r="CF121">
            <v>0</v>
          </cell>
          <cell r="CG121">
            <v>0</v>
          </cell>
          <cell r="CH121">
            <v>0</v>
          </cell>
          <cell r="CI121">
            <v>0</v>
          </cell>
          <cell r="CJ121">
            <v>0</v>
          </cell>
          <cell r="CK121">
            <v>0</v>
          </cell>
          <cell r="CT121">
            <v>0</v>
          </cell>
          <cell r="CU121">
            <v>0</v>
          </cell>
          <cell r="CV121">
            <v>0</v>
          </cell>
          <cell r="CW121">
            <v>0</v>
          </cell>
          <cell r="CX121">
            <v>0</v>
          </cell>
          <cell r="CY121">
            <v>0</v>
          </cell>
          <cell r="DA121">
            <v>112</v>
          </cell>
          <cell r="DB121" t="str">
            <v>GRANVILLE</v>
          </cell>
          <cell r="DC121">
            <v>0</v>
          </cell>
          <cell r="DD121">
            <v>0</v>
          </cell>
          <cell r="DE121">
            <v>0</v>
          </cell>
          <cell r="DF121">
            <v>0</v>
          </cell>
          <cell r="DG121">
            <v>0</v>
          </cell>
          <cell r="DH121">
            <v>0</v>
          </cell>
          <cell r="DI121">
            <v>0</v>
          </cell>
          <cell r="DJ121">
            <v>0</v>
          </cell>
          <cell r="DK121">
            <v>0</v>
          </cell>
          <cell r="DL121">
            <v>0</v>
          </cell>
          <cell r="DN121">
            <v>0</v>
          </cell>
          <cell r="DP121">
            <v>0</v>
          </cell>
          <cell r="DQ121">
            <v>0</v>
          </cell>
          <cell r="DR121">
            <v>0</v>
          </cell>
          <cell r="DS121">
            <v>0</v>
          </cell>
          <cell r="DT121">
            <v>0</v>
          </cell>
          <cell r="DV121">
            <v>0</v>
          </cell>
          <cell r="EB121" t="str">
            <v>fy13</v>
          </cell>
          <cell r="EC121">
            <v>0</v>
          </cell>
          <cell r="EE121">
            <v>112</v>
          </cell>
        </row>
        <row r="122">
          <cell r="A122">
            <v>113</v>
          </cell>
          <cell r="B122">
            <v>113</v>
          </cell>
          <cell r="C122" t="str">
            <v>GREAT BARRINGTON</v>
          </cell>
          <cell r="D122">
            <v>0</v>
          </cell>
          <cell r="E122">
            <v>0</v>
          </cell>
          <cell r="F122">
            <v>0</v>
          </cell>
          <cell r="G122">
            <v>0</v>
          </cell>
          <cell r="H122">
            <v>0</v>
          </cell>
          <cell r="J122">
            <v>0</v>
          </cell>
          <cell r="K122">
            <v>0</v>
          </cell>
          <cell r="L122">
            <v>0</v>
          </cell>
          <cell r="N122">
            <v>0</v>
          </cell>
          <cell r="P122">
            <v>0</v>
          </cell>
          <cell r="Q122">
            <v>0</v>
          </cell>
          <cell r="R122">
            <v>0</v>
          </cell>
          <cell r="S122">
            <v>0</v>
          </cell>
          <cell r="T122">
            <v>0</v>
          </cell>
          <cell r="U122">
            <v>0</v>
          </cell>
          <cell r="W122">
            <v>0</v>
          </cell>
          <cell r="AA122">
            <v>113</v>
          </cell>
          <cell r="AS122">
            <v>113</v>
          </cell>
          <cell r="CA122">
            <v>113</v>
          </cell>
          <cell r="CB122">
            <v>113</v>
          </cell>
          <cell r="CC122" t="str">
            <v>GREAT BARRINGTON</v>
          </cell>
          <cell r="CD122">
            <v>0</v>
          </cell>
          <cell r="CE122">
            <v>0</v>
          </cell>
          <cell r="CF122">
            <v>0</v>
          </cell>
          <cell r="CG122">
            <v>0</v>
          </cell>
          <cell r="CH122">
            <v>0</v>
          </cell>
          <cell r="CI122">
            <v>0</v>
          </cell>
          <cell r="CJ122">
            <v>0</v>
          </cell>
          <cell r="CK122">
            <v>0</v>
          </cell>
          <cell r="CT122">
            <v>0</v>
          </cell>
          <cell r="CU122">
            <v>0</v>
          </cell>
          <cell r="CV122">
            <v>0</v>
          </cell>
          <cell r="CW122">
            <v>0</v>
          </cell>
          <cell r="CX122">
            <v>0</v>
          </cell>
          <cell r="CY122">
            <v>0</v>
          </cell>
          <cell r="DA122">
            <v>113</v>
          </cell>
          <cell r="DB122" t="str">
            <v>GREAT BARRINGTON</v>
          </cell>
          <cell r="DC122">
            <v>0</v>
          </cell>
          <cell r="DD122">
            <v>0</v>
          </cell>
          <cell r="DE122">
            <v>0</v>
          </cell>
          <cell r="DF122">
            <v>0</v>
          </cell>
          <cell r="DG122">
            <v>0</v>
          </cell>
          <cell r="DH122">
            <v>0</v>
          </cell>
          <cell r="DI122">
            <v>0</v>
          </cell>
          <cell r="DJ122">
            <v>0</v>
          </cell>
          <cell r="DK122">
            <v>0</v>
          </cell>
          <cell r="DL122">
            <v>0</v>
          </cell>
          <cell r="DN122">
            <v>0</v>
          </cell>
          <cell r="DP122">
            <v>0</v>
          </cell>
          <cell r="DQ122">
            <v>0</v>
          </cell>
          <cell r="DR122">
            <v>0</v>
          </cell>
          <cell r="DS122">
            <v>0</v>
          </cell>
          <cell r="DT122">
            <v>0</v>
          </cell>
          <cell r="DV122">
            <v>0</v>
          </cell>
          <cell r="EC122">
            <v>0</v>
          </cell>
          <cell r="EE122">
            <v>113</v>
          </cell>
        </row>
        <row r="123">
          <cell r="A123">
            <v>114</v>
          </cell>
          <cell r="B123">
            <v>114</v>
          </cell>
          <cell r="C123" t="str">
            <v>GREENFIELD</v>
          </cell>
          <cell r="D123">
            <v>92</v>
          </cell>
          <cell r="E123">
            <v>1414767</v>
          </cell>
          <cell r="F123">
            <v>0</v>
          </cell>
          <cell r="G123">
            <v>86296</v>
          </cell>
          <cell r="H123">
            <v>1501063</v>
          </cell>
          <cell r="J123">
            <v>86296</v>
          </cell>
          <cell r="K123">
            <v>135931.63142333901</v>
          </cell>
          <cell r="L123">
            <v>222227.63142333901</v>
          </cell>
          <cell r="N123">
            <v>1278835.368576661</v>
          </cell>
          <cell r="P123">
            <v>86296</v>
          </cell>
          <cell r="Q123">
            <v>0</v>
          </cell>
          <cell r="R123">
            <v>0</v>
          </cell>
          <cell r="S123">
            <v>0</v>
          </cell>
          <cell r="T123">
            <v>135931.63142333901</v>
          </cell>
          <cell r="U123">
            <v>222227.63142333901</v>
          </cell>
          <cell r="W123">
            <v>293203.46114912897</v>
          </cell>
          <cell r="AA123">
            <v>114</v>
          </cell>
          <cell r="AB123">
            <v>92</v>
          </cell>
          <cell r="AC123">
            <v>0</v>
          </cell>
          <cell r="AD123">
            <v>0</v>
          </cell>
          <cell r="AE123">
            <v>0</v>
          </cell>
          <cell r="AF123">
            <v>1414767</v>
          </cell>
          <cell r="AG123">
            <v>0</v>
          </cell>
          <cell r="AH123">
            <v>0</v>
          </cell>
          <cell r="AI123">
            <v>1414767</v>
          </cell>
          <cell r="AJ123">
            <v>0</v>
          </cell>
          <cell r="AK123">
            <v>86296</v>
          </cell>
          <cell r="AL123">
            <v>1501063</v>
          </cell>
          <cell r="AM123">
            <v>0</v>
          </cell>
          <cell r="AN123">
            <v>0</v>
          </cell>
          <cell r="AO123">
            <v>0</v>
          </cell>
          <cell r="AP123">
            <v>0</v>
          </cell>
          <cell r="AQ123">
            <v>1501063</v>
          </cell>
          <cell r="AR123" t="str">
            <v xml:space="preserve"> </v>
          </cell>
          <cell r="AS123">
            <v>114</v>
          </cell>
          <cell r="AT123">
            <v>18</v>
          </cell>
          <cell r="AU123">
            <v>0</v>
          </cell>
          <cell r="AV123">
            <v>0</v>
          </cell>
          <cell r="AW123">
            <v>0</v>
          </cell>
          <cell r="AX123">
            <v>0</v>
          </cell>
          <cell r="AY123">
            <v>0</v>
          </cell>
          <cell r="AZ123" t="str">
            <v xml:space="preserve"> </v>
          </cell>
          <cell r="BA123">
            <v>0</v>
          </cell>
          <cell r="BB123">
            <v>0</v>
          </cell>
          <cell r="BC123">
            <v>0</v>
          </cell>
          <cell r="BD123">
            <v>0</v>
          </cell>
          <cell r="BE123">
            <v>0</v>
          </cell>
          <cell r="BF123" t="str">
            <v xml:space="preserve"> </v>
          </cell>
          <cell r="BG123">
            <v>18</v>
          </cell>
          <cell r="BH123">
            <v>4.5193460891305977</v>
          </cell>
          <cell r="BI123">
            <v>0</v>
          </cell>
          <cell r="CA123">
            <v>114</v>
          </cell>
          <cell r="CB123">
            <v>114</v>
          </cell>
          <cell r="CC123" t="str">
            <v>GREENFIELD</v>
          </cell>
          <cell r="CD123">
            <v>1414767</v>
          </cell>
          <cell r="CE123">
            <v>1379136</v>
          </cell>
          <cell r="CF123">
            <v>35631</v>
          </cell>
          <cell r="CG123">
            <v>103284.59999999999</v>
          </cell>
          <cell r="CH123">
            <v>68025.2</v>
          </cell>
          <cell r="CI123">
            <v>-33.338850871048635</v>
          </cell>
          <cell r="CJ123">
            <v>206907.46114912894</v>
          </cell>
          <cell r="CK123">
            <v>135931.63142333901</v>
          </cell>
          <cell r="CT123">
            <v>35597.661149128951</v>
          </cell>
          <cell r="CU123">
            <v>100333.97027421006</v>
          </cell>
          <cell r="CV123">
            <v>0</v>
          </cell>
          <cell r="CW123">
            <v>135931.63142333901</v>
          </cell>
          <cell r="CX123">
            <v>0</v>
          </cell>
          <cell r="CY123">
            <v>-70975.829725789925</v>
          </cell>
          <cell r="DA123">
            <v>114</v>
          </cell>
          <cell r="DB123" t="str">
            <v>GREENFIELD</v>
          </cell>
          <cell r="DC123">
            <v>0</v>
          </cell>
          <cell r="DD123">
            <v>0</v>
          </cell>
          <cell r="DE123">
            <v>0</v>
          </cell>
          <cell r="DF123">
            <v>0</v>
          </cell>
          <cell r="DG123">
            <v>0</v>
          </cell>
          <cell r="DH123">
            <v>0</v>
          </cell>
          <cell r="DI123">
            <v>0</v>
          </cell>
          <cell r="DJ123">
            <v>0</v>
          </cell>
          <cell r="DK123">
            <v>0</v>
          </cell>
          <cell r="DL123">
            <v>0</v>
          </cell>
          <cell r="DN123">
            <v>0</v>
          </cell>
          <cell r="DP123">
            <v>35631</v>
          </cell>
          <cell r="DQ123">
            <v>35631</v>
          </cell>
          <cell r="DR123">
            <v>0</v>
          </cell>
          <cell r="DS123">
            <v>-33.338850871048635</v>
          </cell>
          <cell r="DT123">
            <v>-33.338850871048635</v>
          </cell>
          <cell r="DV123">
            <v>0</v>
          </cell>
          <cell r="EC123">
            <v>0</v>
          </cell>
          <cell r="EE123">
            <v>114</v>
          </cell>
        </row>
        <row r="124">
          <cell r="A124">
            <v>115</v>
          </cell>
          <cell r="B124">
            <v>115</v>
          </cell>
          <cell r="C124" t="str">
            <v>GROTON</v>
          </cell>
          <cell r="D124">
            <v>0</v>
          </cell>
          <cell r="E124">
            <v>0</v>
          </cell>
          <cell r="F124">
            <v>0</v>
          </cell>
          <cell r="G124">
            <v>0</v>
          </cell>
          <cell r="H124">
            <v>0</v>
          </cell>
          <cell r="J124">
            <v>0</v>
          </cell>
          <cell r="K124">
            <v>0</v>
          </cell>
          <cell r="L124">
            <v>0</v>
          </cell>
          <cell r="N124">
            <v>0</v>
          </cell>
          <cell r="P124">
            <v>0</v>
          </cell>
          <cell r="Q124">
            <v>0</v>
          </cell>
          <cell r="R124">
            <v>0</v>
          </cell>
          <cell r="S124">
            <v>0</v>
          </cell>
          <cell r="T124">
            <v>0</v>
          </cell>
          <cell r="U124">
            <v>0</v>
          </cell>
          <cell r="W124">
            <v>0</v>
          </cell>
          <cell r="AA124">
            <v>115</v>
          </cell>
          <cell r="AS124">
            <v>115</v>
          </cell>
          <cell r="CA124">
            <v>115</v>
          </cell>
          <cell r="CB124">
            <v>115</v>
          </cell>
          <cell r="CC124" t="str">
            <v>GROTON</v>
          </cell>
          <cell r="CD124">
            <v>0</v>
          </cell>
          <cell r="CE124">
            <v>0</v>
          </cell>
          <cell r="CF124">
            <v>0</v>
          </cell>
          <cell r="CG124">
            <v>0</v>
          </cell>
          <cell r="CH124">
            <v>0</v>
          </cell>
          <cell r="CI124">
            <v>0</v>
          </cell>
          <cell r="CJ124">
            <v>0</v>
          </cell>
          <cell r="CK124">
            <v>0</v>
          </cell>
          <cell r="CT124">
            <v>0</v>
          </cell>
          <cell r="CU124">
            <v>0</v>
          </cell>
          <cell r="CV124">
            <v>0</v>
          </cell>
          <cell r="CW124">
            <v>0</v>
          </cell>
          <cell r="CX124">
            <v>0</v>
          </cell>
          <cell r="CY124">
            <v>0</v>
          </cell>
          <cell r="DA124">
            <v>115</v>
          </cell>
          <cell r="DB124" t="str">
            <v>GROTON</v>
          </cell>
          <cell r="DC124">
            <v>0</v>
          </cell>
          <cell r="DD124">
            <v>0</v>
          </cell>
          <cell r="DE124">
            <v>0</v>
          </cell>
          <cell r="DF124">
            <v>0</v>
          </cell>
          <cell r="DG124">
            <v>0</v>
          </cell>
          <cell r="DH124">
            <v>0</v>
          </cell>
          <cell r="DI124">
            <v>0</v>
          </cell>
          <cell r="DJ124">
            <v>0</v>
          </cell>
          <cell r="DK124">
            <v>0</v>
          </cell>
          <cell r="DL124">
            <v>0</v>
          </cell>
          <cell r="DN124">
            <v>0</v>
          </cell>
          <cell r="DP124">
            <v>0</v>
          </cell>
          <cell r="DQ124">
            <v>0</v>
          </cell>
          <cell r="DR124">
            <v>0</v>
          </cell>
          <cell r="DS124">
            <v>0</v>
          </cell>
          <cell r="DT124">
            <v>0</v>
          </cell>
          <cell r="DV124">
            <v>0</v>
          </cell>
          <cell r="EC124">
            <v>0</v>
          </cell>
          <cell r="EE124">
            <v>115</v>
          </cell>
        </row>
        <row r="125">
          <cell r="A125">
            <v>116</v>
          </cell>
          <cell r="B125">
            <v>116</v>
          </cell>
          <cell r="C125" t="str">
            <v>GROVELAND</v>
          </cell>
          <cell r="D125">
            <v>0</v>
          </cell>
          <cell r="E125">
            <v>0</v>
          </cell>
          <cell r="F125">
            <v>0</v>
          </cell>
          <cell r="G125">
            <v>0</v>
          </cell>
          <cell r="H125">
            <v>0</v>
          </cell>
          <cell r="J125">
            <v>0</v>
          </cell>
          <cell r="K125">
            <v>0</v>
          </cell>
          <cell r="L125">
            <v>0</v>
          </cell>
          <cell r="N125">
            <v>0</v>
          </cell>
          <cell r="P125">
            <v>0</v>
          </cell>
          <cell r="Q125">
            <v>0</v>
          </cell>
          <cell r="R125">
            <v>0</v>
          </cell>
          <cell r="S125">
            <v>0</v>
          </cell>
          <cell r="T125">
            <v>0</v>
          </cell>
          <cell r="U125">
            <v>0</v>
          </cell>
          <cell r="W125">
            <v>0</v>
          </cell>
          <cell r="AA125">
            <v>116</v>
          </cell>
          <cell r="AS125">
            <v>116</v>
          </cell>
          <cell r="CA125">
            <v>116</v>
          </cell>
          <cell r="CB125">
            <v>116</v>
          </cell>
          <cell r="CC125" t="str">
            <v>GROVELAND</v>
          </cell>
          <cell r="CD125">
            <v>0</v>
          </cell>
          <cell r="CE125">
            <v>0</v>
          </cell>
          <cell r="CF125">
            <v>0</v>
          </cell>
          <cell r="CG125">
            <v>0</v>
          </cell>
          <cell r="CH125">
            <v>0</v>
          </cell>
          <cell r="CI125">
            <v>0</v>
          </cell>
          <cell r="CJ125">
            <v>0</v>
          </cell>
          <cell r="CK125">
            <v>0</v>
          </cell>
          <cell r="CT125">
            <v>0</v>
          </cell>
          <cell r="CU125">
            <v>0</v>
          </cell>
          <cell r="CV125">
            <v>0</v>
          </cell>
          <cell r="CW125">
            <v>0</v>
          </cell>
          <cell r="CX125">
            <v>0</v>
          </cell>
          <cell r="CY125">
            <v>0</v>
          </cell>
          <cell r="DA125">
            <v>116</v>
          </cell>
          <cell r="DB125" t="str">
            <v>GROVELAND</v>
          </cell>
          <cell r="DC125">
            <v>0</v>
          </cell>
          <cell r="DD125">
            <v>0</v>
          </cell>
          <cell r="DE125">
            <v>0</v>
          </cell>
          <cell r="DF125">
            <v>0</v>
          </cell>
          <cell r="DG125">
            <v>0</v>
          </cell>
          <cell r="DH125">
            <v>0</v>
          </cell>
          <cell r="DI125">
            <v>0</v>
          </cell>
          <cell r="DJ125">
            <v>0</v>
          </cell>
          <cell r="DK125">
            <v>0</v>
          </cell>
          <cell r="DL125">
            <v>0</v>
          </cell>
          <cell r="DN125">
            <v>0</v>
          </cell>
          <cell r="DP125">
            <v>0</v>
          </cell>
          <cell r="DQ125">
            <v>0</v>
          </cell>
          <cell r="DR125">
            <v>0</v>
          </cell>
          <cell r="DS125">
            <v>0</v>
          </cell>
          <cell r="DT125">
            <v>0</v>
          </cell>
          <cell r="DV125">
            <v>0</v>
          </cell>
          <cell r="EC125">
            <v>0</v>
          </cell>
          <cell r="EE125">
            <v>116</v>
          </cell>
        </row>
        <row r="126">
          <cell r="A126">
            <v>117</v>
          </cell>
          <cell r="B126">
            <v>117</v>
          </cell>
          <cell r="C126" t="str">
            <v>HADLEY</v>
          </cell>
          <cell r="D126">
            <v>49</v>
          </cell>
          <cell r="E126">
            <v>778180</v>
          </cell>
          <cell r="F126">
            <v>0</v>
          </cell>
          <cell r="G126">
            <v>45962</v>
          </cell>
          <cell r="H126">
            <v>824142</v>
          </cell>
          <cell r="J126">
            <v>45962</v>
          </cell>
          <cell r="K126">
            <v>162128.46890749849</v>
          </cell>
          <cell r="L126">
            <v>208090.46890749849</v>
          </cell>
          <cell r="N126">
            <v>616051.53109250148</v>
          </cell>
          <cell r="P126">
            <v>45962</v>
          </cell>
          <cell r="Q126">
            <v>0</v>
          </cell>
          <cell r="R126">
            <v>0</v>
          </cell>
          <cell r="S126">
            <v>0</v>
          </cell>
          <cell r="T126">
            <v>162128.46890749849</v>
          </cell>
          <cell r="U126">
            <v>208090.46890749849</v>
          </cell>
          <cell r="W126">
            <v>209549.8</v>
          </cell>
          <cell r="AA126">
            <v>117</v>
          </cell>
          <cell r="AB126">
            <v>49</v>
          </cell>
          <cell r="AC126">
            <v>0</v>
          </cell>
          <cell r="AD126">
            <v>0</v>
          </cell>
          <cell r="AE126">
            <v>0</v>
          </cell>
          <cell r="AF126">
            <v>778180</v>
          </cell>
          <cell r="AG126">
            <v>0</v>
          </cell>
          <cell r="AH126">
            <v>0</v>
          </cell>
          <cell r="AI126">
            <v>778180</v>
          </cell>
          <cell r="AJ126">
            <v>0</v>
          </cell>
          <cell r="AK126">
            <v>45962</v>
          </cell>
          <cell r="AL126">
            <v>824142</v>
          </cell>
          <cell r="AM126">
            <v>0</v>
          </cell>
          <cell r="AN126">
            <v>0</v>
          </cell>
          <cell r="AO126">
            <v>0</v>
          </cell>
          <cell r="AP126">
            <v>0</v>
          </cell>
          <cell r="AQ126">
            <v>824142</v>
          </cell>
          <cell r="AR126" t="str">
            <v xml:space="preserve"> </v>
          </cell>
          <cell r="AS126">
            <v>117</v>
          </cell>
          <cell r="AT126">
            <v>3</v>
          </cell>
          <cell r="AU126">
            <v>0</v>
          </cell>
          <cell r="AV126">
            <v>0</v>
          </cell>
          <cell r="AW126">
            <v>0</v>
          </cell>
          <cell r="AX126">
            <v>0</v>
          </cell>
          <cell r="AY126">
            <v>0</v>
          </cell>
          <cell r="AZ126" t="str">
            <v xml:space="preserve"> </v>
          </cell>
          <cell r="BA126">
            <v>0</v>
          </cell>
          <cell r="BB126">
            <v>0</v>
          </cell>
          <cell r="BC126">
            <v>0</v>
          </cell>
          <cell r="BD126">
            <v>0</v>
          </cell>
          <cell r="BE126">
            <v>0</v>
          </cell>
          <cell r="BF126" t="str">
            <v xml:space="preserve"> </v>
          </cell>
          <cell r="BG126">
            <v>9</v>
          </cell>
          <cell r="BH126">
            <v>8.5891623790389318</v>
          </cell>
          <cell r="BI126">
            <v>0</v>
          </cell>
          <cell r="CA126">
            <v>117</v>
          </cell>
          <cell r="CB126">
            <v>117</v>
          </cell>
          <cell r="CC126" t="str">
            <v>HADLEY</v>
          </cell>
          <cell r="CD126">
            <v>778180</v>
          </cell>
          <cell r="CE126">
            <v>665675</v>
          </cell>
          <cell r="CF126">
            <v>112505</v>
          </cell>
          <cell r="CG126">
            <v>51082.799999999996</v>
          </cell>
          <cell r="CH126">
            <v>0</v>
          </cell>
          <cell r="CI126">
            <v>0</v>
          </cell>
          <cell r="CJ126">
            <v>163587.79999999999</v>
          </cell>
          <cell r="CK126">
            <v>162128.46890749849</v>
          </cell>
          <cell r="CT126">
            <v>112505</v>
          </cell>
          <cell r="CU126">
            <v>49623.468907498485</v>
          </cell>
          <cell r="CV126">
            <v>0</v>
          </cell>
          <cell r="CW126">
            <v>162128.46890749849</v>
          </cell>
          <cell r="CX126">
            <v>0</v>
          </cell>
          <cell r="CY126">
            <v>-1459.3310925014957</v>
          </cell>
          <cell r="DA126">
            <v>117</v>
          </cell>
          <cell r="DB126" t="str">
            <v>HADLEY</v>
          </cell>
          <cell r="DC126">
            <v>0</v>
          </cell>
          <cell r="DD126">
            <v>0</v>
          </cell>
          <cell r="DE126">
            <v>0</v>
          </cell>
          <cell r="DF126">
            <v>0</v>
          </cell>
          <cell r="DG126">
            <v>0</v>
          </cell>
          <cell r="DH126">
            <v>0</v>
          </cell>
          <cell r="DI126">
            <v>0</v>
          </cell>
          <cell r="DJ126">
            <v>0</v>
          </cell>
          <cell r="DK126">
            <v>0</v>
          </cell>
          <cell r="DL126">
            <v>0</v>
          </cell>
          <cell r="DN126">
            <v>0</v>
          </cell>
          <cell r="DP126">
            <v>112505</v>
          </cell>
          <cell r="DQ126">
            <v>112505</v>
          </cell>
          <cell r="DR126">
            <v>0</v>
          </cell>
          <cell r="DS126">
            <v>0</v>
          </cell>
          <cell r="DT126">
            <v>0</v>
          </cell>
          <cell r="DV126">
            <v>0</v>
          </cell>
          <cell r="EC126">
            <v>0</v>
          </cell>
          <cell r="EE126">
            <v>117</v>
          </cell>
        </row>
        <row r="127">
          <cell r="A127">
            <v>118</v>
          </cell>
          <cell r="B127">
            <v>118</v>
          </cell>
          <cell r="C127" t="str">
            <v>HALIFAX</v>
          </cell>
          <cell r="D127">
            <v>3</v>
          </cell>
          <cell r="E127">
            <v>44539</v>
          </cell>
          <cell r="F127">
            <v>0</v>
          </cell>
          <cell r="G127">
            <v>2814</v>
          </cell>
          <cell r="H127">
            <v>47353</v>
          </cell>
          <cell r="J127">
            <v>2814</v>
          </cell>
          <cell r="K127">
            <v>14068.908537296938</v>
          </cell>
          <cell r="L127">
            <v>16882.908537296938</v>
          </cell>
          <cell r="N127">
            <v>30470.091462703062</v>
          </cell>
          <cell r="P127">
            <v>2814</v>
          </cell>
          <cell r="Q127">
            <v>0</v>
          </cell>
          <cell r="R127">
            <v>0</v>
          </cell>
          <cell r="S127">
            <v>0</v>
          </cell>
          <cell r="T127">
            <v>14068.908537296938</v>
          </cell>
          <cell r="U127">
            <v>16882.908537296938</v>
          </cell>
          <cell r="W127">
            <v>16976.599999999999</v>
          </cell>
          <cell r="AA127">
            <v>118</v>
          </cell>
          <cell r="AB127">
            <v>3</v>
          </cell>
          <cell r="AC127">
            <v>0</v>
          </cell>
          <cell r="AD127">
            <v>0</v>
          </cell>
          <cell r="AE127">
            <v>0</v>
          </cell>
          <cell r="AF127">
            <v>44539</v>
          </cell>
          <cell r="AG127">
            <v>0</v>
          </cell>
          <cell r="AH127">
            <v>0</v>
          </cell>
          <cell r="AI127">
            <v>44539</v>
          </cell>
          <cell r="AJ127">
            <v>0</v>
          </cell>
          <cell r="AK127">
            <v>2814</v>
          </cell>
          <cell r="AL127">
            <v>47353</v>
          </cell>
          <cell r="AM127">
            <v>0</v>
          </cell>
          <cell r="AN127">
            <v>0</v>
          </cell>
          <cell r="AO127">
            <v>0</v>
          </cell>
          <cell r="AP127">
            <v>0</v>
          </cell>
          <cell r="AQ127">
            <v>47353</v>
          </cell>
          <cell r="AR127" t="str">
            <v xml:space="preserve"> </v>
          </cell>
          <cell r="AS127">
            <v>118</v>
          </cell>
          <cell r="AT127">
            <v>0</v>
          </cell>
          <cell r="AU127">
            <v>0</v>
          </cell>
          <cell r="AV127">
            <v>0</v>
          </cell>
          <cell r="AW127">
            <v>0</v>
          </cell>
          <cell r="AX127">
            <v>0</v>
          </cell>
          <cell r="AY127">
            <v>0</v>
          </cell>
          <cell r="AZ127" t="str">
            <v xml:space="preserve"> </v>
          </cell>
          <cell r="BA127">
            <v>0</v>
          </cell>
          <cell r="BB127">
            <v>0</v>
          </cell>
          <cell r="BC127">
            <v>0</v>
          </cell>
          <cell r="BD127">
            <v>0</v>
          </cell>
          <cell r="BE127">
            <v>0</v>
          </cell>
          <cell r="BF127" t="str">
            <v xml:space="preserve"> </v>
          </cell>
          <cell r="BG127">
            <v>9</v>
          </cell>
          <cell r="BH127">
            <v>0.49376738705557527</v>
          </cell>
          <cell r="BI127">
            <v>0</v>
          </cell>
          <cell r="CA127">
            <v>118</v>
          </cell>
          <cell r="CB127">
            <v>118</v>
          </cell>
          <cell r="CC127" t="str">
            <v>HALIFAX</v>
          </cell>
          <cell r="CD127">
            <v>44539</v>
          </cell>
          <cell r="CE127">
            <v>33656</v>
          </cell>
          <cell r="CF127">
            <v>10883</v>
          </cell>
          <cell r="CG127">
            <v>3279.6</v>
          </cell>
          <cell r="CH127">
            <v>0</v>
          </cell>
          <cell r="CI127">
            <v>0</v>
          </cell>
          <cell r="CJ127">
            <v>14162.6</v>
          </cell>
          <cell r="CK127">
            <v>14068.908537296938</v>
          </cell>
          <cell r="CT127">
            <v>10883</v>
          </cell>
          <cell r="CU127">
            <v>3185.9085372969384</v>
          </cell>
          <cell r="CV127">
            <v>0</v>
          </cell>
          <cell r="CW127">
            <v>14068.908537296938</v>
          </cell>
          <cell r="CX127">
            <v>0</v>
          </cell>
          <cell r="CY127">
            <v>-93.691462703061916</v>
          </cell>
          <cell r="DA127">
            <v>118</v>
          </cell>
          <cell r="DB127" t="str">
            <v>HALIFAX</v>
          </cell>
          <cell r="DC127">
            <v>0</v>
          </cell>
          <cell r="DD127">
            <v>0</v>
          </cell>
          <cell r="DE127">
            <v>0</v>
          </cell>
          <cell r="DF127">
            <v>0</v>
          </cell>
          <cell r="DG127">
            <v>0</v>
          </cell>
          <cell r="DH127">
            <v>0</v>
          </cell>
          <cell r="DI127">
            <v>0</v>
          </cell>
          <cell r="DJ127">
            <v>0</v>
          </cell>
          <cell r="DK127">
            <v>0</v>
          </cell>
          <cell r="DL127">
            <v>0</v>
          </cell>
          <cell r="DN127">
            <v>0</v>
          </cell>
          <cell r="DP127">
            <v>10883</v>
          </cell>
          <cell r="DQ127">
            <v>10883</v>
          </cell>
          <cell r="DR127">
            <v>0</v>
          </cell>
          <cell r="DS127">
            <v>0</v>
          </cell>
          <cell r="DT127">
            <v>0</v>
          </cell>
          <cell r="DV127">
            <v>0</v>
          </cell>
          <cell r="EC127">
            <v>0</v>
          </cell>
          <cell r="EE127">
            <v>118</v>
          </cell>
        </row>
        <row r="128">
          <cell r="A128">
            <v>119</v>
          </cell>
          <cell r="B128">
            <v>119</v>
          </cell>
          <cell r="C128" t="str">
            <v>HAMILTON</v>
          </cell>
          <cell r="D128">
            <v>0</v>
          </cell>
          <cell r="E128">
            <v>0</v>
          </cell>
          <cell r="F128">
            <v>0</v>
          </cell>
          <cell r="G128">
            <v>0</v>
          </cell>
          <cell r="H128">
            <v>0</v>
          </cell>
          <cell r="J128">
            <v>0</v>
          </cell>
          <cell r="K128">
            <v>0</v>
          </cell>
          <cell r="L128">
            <v>0</v>
          </cell>
          <cell r="N128">
            <v>0</v>
          </cell>
          <cell r="P128">
            <v>0</v>
          </cell>
          <cell r="Q128">
            <v>0</v>
          </cell>
          <cell r="R128">
            <v>0</v>
          </cell>
          <cell r="S128">
            <v>0</v>
          </cell>
          <cell r="T128">
            <v>0</v>
          </cell>
          <cell r="U128">
            <v>0</v>
          </cell>
          <cell r="W128">
            <v>0</v>
          </cell>
          <cell r="AA128">
            <v>119</v>
          </cell>
          <cell r="AS128">
            <v>119</v>
          </cell>
          <cell r="CA128">
            <v>119</v>
          </cell>
          <cell r="CB128">
            <v>119</v>
          </cell>
          <cell r="CC128" t="str">
            <v>HAMILTON</v>
          </cell>
          <cell r="CD128">
            <v>0</v>
          </cell>
          <cell r="CE128">
            <v>0</v>
          </cell>
          <cell r="CF128">
            <v>0</v>
          </cell>
          <cell r="CG128">
            <v>0</v>
          </cell>
          <cell r="CH128">
            <v>0</v>
          </cell>
          <cell r="CI128">
            <v>0</v>
          </cell>
          <cell r="CJ128">
            <v>0</v>
          </cell>
          <cell r="CK128">
            <v>0</v>
          </cell>
          <cell r="CT128">
            <v>0</v>
          </cell>
          <cell r="CU128">
            <v>0</v>
          </cell>
          <cell r="CV128">
            <v>0</v>
          </cell>
          <cell r="CW128">
            <v>0</v>
          </cell>
          <cell r="CX128">
            <v>0</v>
          </cell>
          <cell r="CY128">
            <v>0</v>
          </cell>
          <cell r="DA128">
            <v>119</v>
          </cell>
          <cell r="DB128" t="str">
            <v>HAMILTON</v>
          </cell>
          <cell r="DC128">
            <v>0</v>
          </cell>
          <cell r="DD128">
            <v>0</v>
          </cell>
          <cell r="DE128">
            <v>0</v>
          </cell>
          <cell r="DF128">
            <v>0</v>
          </cell>
          <cell r="DG128">
            <v>0</v>
          </cell>
          <cell r="DH128">
            <v>0</v>
          </cell>
          <cell r="DI128">
            <v>0</v>
          </cell>
          <cell r="DJ128">
            <v>0</v>
          </cell>
          <cell r="DK128">
            <v>0</v>
          </cell>
          <cell r="DL128">
            <v>0</v>
          </cell>
          <cell r="DN128">
            <v>0</v>
          </cell>
          <cell r="DP128">
            <v>0</v>
          </cell>
          <cell r="DQ128">
            <v>0</v>
          </cell>
          <cell r="DR128">
            <v>0</v>
          </cell>
          <cell r="DS128">
            <v>0</v>
          </cell>
          <cell r="DT128">
            <v>0</v>
          </cell>
          <cell r="DV128">
            <v>0</v>
          </cell>
          <cell r="EC128">
            <v>0</v>
          </cell>
          <cell r="EE128">
            <v>119</v>
          </cell>
        </row>
        <row r="129">
          <cell r="A129">
            <v>120</v>
          </cell>
          <cell r="B129">
            <v>120</v>
          </cell>
          <cell r="C129" t="str">
            <v>HAMPDEN</v>
          </cell>
          <cell r="D129">
            <v>0</v>
          </cell>
          <cell r="E129">
            <v>0</v>
          </cell>
          <cell r="F129">
            <v>0</v>
          </cell>
          <cell r="G129">
            <v>0</v>
          </cell>
          <cell r="H129">
            <v>0</v>
          </cell>
          <cell r="J129">
            <v>0</v>
          </cell>
          <cell r="K129">
            <v>0</v>
          </cell>
          <cell r="L129">
            <v>0</v>
          </cell>
          <cell r="N129">
            <v>0</v>
          </cell>
          <cell r="P129">
            <v>0</v>
          </cell>
          <cell r="Q129">
            <v>0</v>
          </cell>
          <cell r="R129">
            <v>0</v>
          </cell>
          <cell r="S129">
            <v>0</v>
          </cell>
          <cell r="T129">
            <v>0</v>
          </cell>
          <cell r="U129">
            <v>0</v>
          </cell>
          <cell r="W129">
            <v>0</v>
          </cell>
          <cell r="AA129">
            <v>120</v>
          </cell>
          <cell r="AS129">
            <v>120</v>
          </cell>
          <cell r="CA129">
            <v>120</v>
          </cell>
          <cell r="CB129">
            <v>120</v>
          </cell>
          <cell r="CC129" t="str">
            <v>HAMPDEN</v>
          </cell>
          <cell r="CD129">
            <v>0</v>
          </cell>
          <cell r="CE129">
            <v>0</v>
          </cell>
          <cell r="CF129">
            <v>0</v>
          </cell>
          <cell r="CG129">
            <v>0</v>
          </cell>
          <cell r="CH129">
            <v>0</v>
          </cell>
          <cell r="CI129">
            <v>0</v>
          </cell>
          <cell r="CJ129">
            <v>0</v>
          </cell>
          <cell r="CK129">
            <v>0</v>
          </cell>
          <cell r="CT129">
            <v>0</v>
          </cell>
          <cell r="CU129">
            <v>0</v>
          </cell>
          <cell r="CV129">
            <v>0</v>
          </cell>
          <cell r="CW129">
            <v>0</v>
          </cell>
          <cell r="CX129">
            <v>0</v>
          </cell>
          <cell r="CY129">
            <v>0</v>
          </cell>
          <cell r="DA129">
            <v>120</v>
          </cell>
          <cell r="DB129" t="str">
            <v>HAMPDEN</v>
          </cell>
          <cell r="DC129">
            <v>0</v>
          </cell>
          <cell r="DD129">
            <v>0</v>
          </cell>
          <cell r="DE129">
            <v>0</v>
          </cell>
          <cell r="DF129">
            <v>0</v>
          </cell>
          <cell r="DG129">
            <v>0</v>
          </cell>
          <cell r="DH129">
            <v>0</v>
          </cell>
          <cell r="DI129">
            <v>0</v>
          </cell>
          <cell r="DJ129">
            <v>0</v>
          </cell>
          <cell r="DK129">
            <v>0</v>
          </cell>
          <cell r="DL129">
            <v>0</v>
          </cell>
          <cell r="DN129">
            <v>0</v>
          </cell>
          <cell r="DP129">
            <v>0</v>
          </cell>
          <cell r="DQ129">
            <v>0</v>
          </cell>
          <cell r="DR129">
            <v>0</v>
          </cell>
          <cell r="DS129">
            <v>0</v>
          </cell>
          <cell r="DT129">
            <v>0</v>
          </cell>
          <cell r="DV129">
            <v>0</v>
          </cell>
          <cell r="EC129">
            <v>0</v>
          </cell>
          <cell r="EE129">
            <v>120</v>
          </cell>
        </row>
        <row r="130">
          <cell r="A130">
            <v>121</v>
          </cell>
          <cell r="B130">
            <v>121</v>
          </cell>
          <cell r="C130" t="str">
            <v>HANCOCK</v>
          </cell>
          <cell r="D130">
            <v>0</v>
          </cell>
          <cell r="E130">
            <v>0</v>
          </cell>
          <cell r="F130">
            <v>0</v>
          </cell>
          <cell r="G130">
            <v>0</v>
          </cell>
          <cell r="H130">
            <v>0</v>
          </cell>
          <cell r="J130">
            <v>0</v>
          </cell>
          <cell r="K130">
            <v>0</v>
          </cell>
          <cell r="L130">
            <v>0</v>
          </cell>
          <cell r="N130">
            <v>0</v>
          </cell>
          <cell r="P130">
            <v>0</v>
          </cell>
          <cell r="Q130">
            <v>0</v>
          </cell>
          <cell r="R130">
            <v>0</v>
          </cell>
          <cell r="S130">
            <v>0</v>
          </cell>
          <cell r="T130">
            <v>0</v>
          </cell>
          <cell r="U130">
            <v>0</v>
          </cell>
          <cell r="W130">
            <v>0</v>
          </cell>
          <cell r="AA130">
            <v>121</v>
          </cell>
          <cell r="AS130">
            <v>121</v>
          </cell>
          <cell r="CA130">
            <v>121</v>
          </cell>
          <cell r="CB130">
            <v>121</v>
          </cell>
          <cell r="CC130" t="str">
            <v>HANCOCK</v>
          </cell>
          <cell r="CD130">
            <v>0</v>
          </cell>
          <cell r="CE130">
            <v>0</v>
          </cell>
          <cell r="CF130">
            <v>0</v>
          </cell>
          <cell r="CG130">
            <v>0</v>
          </cell>
          <cell r="CH130">
            <v>0</v>
          </cell>
          <cell r="CI130">
            <v>0</v>
          </cell>
          <cell r="CJ130">
            <v>0</v>
          </cell>
          <cell r="CK130">
            <v>0</v>
          </cell>
          <cell r="CT130">
            <v>0</v>
          </cell>
          <cell r="CU130">
            <v>0</v>
          </cell>
          <cell r="CV130">
            <v>0</v>
          </cell>
          <cell r="CW130">
            <v>0</v>
          </cell>
          <cell r="CX130">
            <v>0</v>
          </cell>
          <cell r="CY130">
            <v>0</v>
          </cell>
          <cell r="DA130">
            <v>121</v>
          </cell>
          <cell r="DB130" t="str">
            <v>HANCOCK</v>
          </cell>
          <cell r="DC130">
            <v>0</v>
          </cell>
          <cell r="DD130">
            <v>0</v>
          </cell>
          <cell r="DE130">
            <v>0</v>
          </cell>
          <cell r="DF130">
            <v>0</v>
          </cell>
          <cell r="DG130">
            <v>0</v>
          </cell>
          <cell r="DH130">
            <v>0</v>
          </cell>
          <cell r="DI130">
            <v>0</v>
          </cell>
          <cell r="DJ130">
            <v>0</v>
          </cell>
          <cell r="DK130">
            <v>0</v>
          </cell>
          <cell r="DL130">
            <v>0</v>
          </cell>
          <cell r="DN130">
            <v>0</v>
          </cell>
          <cell r="DP130">
            <v>0</v>
          </cell>
          <cell r="DQ130">
            <v>0</v>
          </cell>
          <cell r="DR130">
            <v>0</v>
          </cell>
          <cell r="DS130">
            <v>0</v>
          </cell>
          <cell r="DT130">
            <v>0</v>
          </cell>
          <cell r="DV130">
            <v>0</v>
          </cell>
          <cell r="EC130">
            <v>0</v>
          </cell>
          <cell r="EE130">
            <v>121</v>
          </cell>
        </row>
        <row r="131">
          <cell r="A131">
            <v>122</v>
          </cell>
          <cell r="B131">
            <v>122</v>
          </cell>
          <cell r="C131" t="str">
            <v>HANOVER</v>
          </cell>
          <cell r="D131">
            <v>28</v>
          </cell>
          <cell r="E131">
            <v>458696</v>
          </cell>
          <cell r="F131">
            <v>0</v>
          </cell>
          <cell r="G131">
            <v>26264</v>
          </cell>
          <cell r="H131">
            <v>484960</v>
          </cell>
          <cell r="J131">
            <v>26264</v>
          </cell>
          <cell r="K131">
            <v>27267.884770446806</v>
          </cell>
          <cell r="L131">
            <v>53531.884770446806</v>
          </cell>
          <cell r="N131">
            <v>431428.11522955319</v>
          </cell>
          <cell r="P131">
            <v>26264</v>
          </cell>
          <cell r="Q131">
            <v>0</v>
          </cell>
          <cell r="R131">
            <v>0</v>
          </cell>
          <cell r="S131">
            <v>0</v>
          </cell>
          <cell r="T131">
            <v>27267.884770446806</v>
          </cell>
          <cell r="U131">
            <v>53531.884770446806</v>
          </cell>
          <cell r="W131">
            <v>90160.246973203873</v>
          </cell>
          <cell r="AA131">
            <v>122</v>
          </cell>
          <cell r="AB131">
            <v>28</v>
          </cell>
          <cell r="AC131">
            <v>0</v>
          </cell>
          <cell r="AD131">
            <v>0</v>
          </cell>
          <cell r="AE131">
            <v>0</v>
          </cell>
          <cell r="AF131">
            <v>458696</v>
          </cell>
          <cell r="AG131">
            <v>0</v>
          </cell>
          <cell r="AH131">
            <v>0</v>
          </cell>
          <cell r="AI131">
            <v>458696</v>
          </cell>
          <cell r="AJ131">
            <v>0</v>
          </cell>
          <cell r="AK131">
            <v>26264</v>
          </cell>
          <cell r="AL131">
            <v>484960</v>
          </cell>
          <cell r="AM131">
            <v>0</v>
          </cell>
          <cell r="AN131">
            <v>0</v>
          </cell>
          <cell r="AO131">
            <v>0</v>
          </cell>
          <cell r="AP131">
            <v>0</v>
          </cell>
          <cell r="AQ131">
            <v>484960</v>
          </cell>
          <cell r="AR131" t="str">
            <v xml:space="preserve"> </v>
          </cell>
          <cell r="AS131">
            <v>122</v>
          </cell>
          <cell r="AT131">
            <v>0</v>
          </cell>
          <cell r="AU131">
            <v>0</v>
          </cell>
          <cell r="AV131">
            <v>0</v>
          </cell>
          <cell r="AW131">
            <v>0</v>
          </cell>
          <cell r="AX131">
            <v>0</v>
          </cell>
          <cell r="AY131">
            <v>0</v>
          </cell>
          <cell r="AZ131" t="str">
            <v xml:space="preserve"> </v>
          </cell>
          <cell r="BA131">
            <v>0</v>
          </cell>
          <cell r="BB131">
            <v>0</v>
          </cell>
          <cell r="BC131">
            <v>0</v>
          </cell>
          <cell r="BD131">
            <v>0</v>
          </cell>
          <cell r="BE131">
            <v>0</v>
          </cell>
          <cell r="BF131" t="str">
            <v xml:space="preserve"> </v>
          </cell>
          <cell r="BG131">
            <v>9</v>
          </cell>
          <cell r="BH131">
            <v>1.2284026693538586</v>
          </cell>
          <cell r="BI131">
            <v>0</v>
          </cell>
          <cell r="CA131">
            <v>122</v>
          </cell>
          <cell r="CB131">
            <v>122</v>
          </cell>
          <cell r="CC131" t="str">
            <v>HANOVER</v>
          </cell>
          <cell r="CD131">
            <v>458696</v>
          </cell>
          <cell r="CE131">
            <v>445174</v>
          </cell>
          <cell r="CF131">
            <v>13522</v>
          </cell>
          <cell r="CG131">
            <v>14168.4</v>
          </cell>
          <cell r="CH131">
            <v>36223.599999999999</v>
          </cell>
          <cell r="CI131">
            <v>-17.753026796133781</v>
          </cell>
          <cell r="CJ131">
            <v>63896.246973203866</v>
          </cell>
          <cell r="CK131">
            <v>27267.884770446806</v>
          </cell>
          <cell r="CT131">
            <v>13504.246973203866</v>
          </cell>
          <cell r="CU131">
            <v>13763.637797242938</v>
          </cell>
          <cell r="CV131">
            <v>0</v>
          </cell>
          <cell r="CW131">
            <v>27267.884770446806</v>
          </cell>
          <cell r="CX131">
            <v>0</v>
          </cell>
          <cell r="CY131">
            <v>-36628.36220275706</v>
          </cell>
          <cell r="DA131">
            <v>122</v>
          </cell>
          <cell r="DB131" t="str">
            <v>HANOVER</v>
          </cell>
          <cell r="DC131">
            <v>0</v>
          </cell>
          <cell r="DD131">
            <v>0</v>
          </cell>
          <cell r="DE131">
            <v>0</v>
          </cell>
          <cell r="DF131">
            <v>0</v>
          </cell>
          <cell r="DG131">
            <v>0</v>
          </cell>
          <cell r="DH131">
            <v>0</v>
          </cell>
          <cell r="DI131">
            <v>0</v>
          </cell>
          <cell r="DJ131">
            <v>0</v>
          </cell>
          <cell r="DK131">
            <v>0</v>
          </cell>
          <cell r="DL131">
            <v>0</v>
          </cell>
          <cell r="DN131">
            <v>0</v>
          </cell>
          <cell r="DP131">
            <v>13522</v>
          </cell>
          <cell r="DQ131">
            <v>13522</v>
          </cell>
          <cell r="DR131">
            <v>0</v>
          </cell>
          <cell r="DS131">
            <v>-17.753026796133781</v>
          </cell>
          <cell r="DT131">
            <v>-17.753026796133781</v>
          </cell>
          <cell r="DV131">
            <v>0</v>
          </cell>
          <cell r="EC131">
            <v>0</v>
          </cell>
          <cell r="EE131">
            <v>122</v>
          </cell>
        </row>
        <row r="132">
          <cell r="A132">
            <v>123</v>
          </cell>
          <cell r="B132">
            <v>123</v>
          </cell>
          <cell r="C132" t="str">
            <v>HANSON</v>
          </cell>
          <cell r="D132">
            <v>0</v>
          </cell>
          <cell r="E132">
            <v>0</v>
          </cell>
          <cell r="F132">
            <v>0</v>
          </cell>
          <cell r="G132">
            <v>0</v>
          </cell>
          <cell r="H132">
            <v>0</v>
          </cell>
          <cell r="J132">
            <v>0</v>
          </cell>
          <cell r="K132">
            <v>0</v>
          </cell>
          <cell r="L132">
            <v>0</v>
          </cell>
          <cell r="N132">
            <v>0</v>
          </cell>
          <cell r="P132">
            <v>0</v>
          </cell>
          <cell r="Q132">
            <v>0</v>
          </cell>
          <cell r="R132">
            <v>0</v>
          </cell>
          <cell r="S132">
            <v>0</v>
          </cell>
          <cell r="T132">
            <v>0</v>
          </cell>
          <cell r="U132">
            <v>0</v>
          </cell>
          <cell r="W132">
            <v>0</v>
          </cell>
          <cell r="AA132">
            <v>123</v>
          </cell>
          <cell r="AS132">
            <v>123</v>
          </cell>
          <cell r="CA132">
            <v>123</v>
          </cell>
          <cell r="CB132">
            <v>123</v>
          </cell>
          <cell r="CC132" t="str">
            <v>HANSON</v>
          </cell>
          <cell r="CD132">
            <v>0</v>
          </cell>
          <cell r="CE132">
            <v>0</v>
          </cell>
          <cell r="CF132">
            <v>0</v>
          </cell>
          <cell r="CG132">
            <v>0</v>
          </cell>
          <cell r="CH132">
            <v>0</v>
          </cell>
          <cell r="CI132">
            <v>0</v>
          </cell>
          <cell r="CJ132">
            <v>0</v>
          </cell>
          <cell r="CK132">
            <v>0</v>
          </cell>
          <cell r="CT132">
            <v>0</v>
          </cell>
          <cell r="CU132">
            <v>0</v>
          </cell>
          <cell r="CV132">
            <v>0</v>
          </cell>
          <cell r="CW132">
            <v>0</v>
          </cell>
          <cell r="CX132">
            <v>0</v>
          </cell>
          <cell r="CY132">
            <v>0</v>
          </cell>
          <cell r="DA132">
            <v>123</v>
          </cell>
          <cell r="DB132" t="str">
            <v>HANSON</v>
          </cell>
          <cell r="DC132">
            <v>0</v>
          </cell>
          <cell r="DD132">
            <v>0</v>
          </cell>
          <cell r="DE132">
            <v>0</v>
          </cell>
          <cell r="DF132">
            <v>0</v>
          </cell>
          <cell r="DG132">
            <v>0</v>
          </cell>
          <cell r="DH132">
            <v>0</v>
          </cell>
          <cell r="DI132">
            <v>0</v>
          </cell>
          <cell r="DJ132">
            <v>0</v>
          </cell>
          <cell r="DK132">
            <v>0</v>
          </cell>
          <cell r="DL132">
            <v>0</v>
          </cell>
          <cell r="DN132">
            <v>0</v>
          </cell>
          <cell r="DP132">
            <v>0</v>
          </cell>
          <cell r="DQ132">
            <v>0</v>
          </cell>
          <cell r="DR132">
            <v>0</v>
          </cell>
          <cell r="DS132">
            <v>0</v>
          </cell>
          <cell r="DT132">
            <v>0</v>
          </cell>
          <cell r="DV132">
            <v>0</v>
          </cell>
          <cell r="EC132">
            <v>0</v>
          </cell>
          <cell r="EE132">
            <v>123</v>
          </cell>
        </row>
        <row r="133">
          <cell r="A133">
            <v>124</v>
          </cell>
          <cell r="B133">
            <v>124</v>
          </cell>
          <cell r="C133" t="str">
            <v>HARDWICK</v>
          </cell>
          <cell r="D133">
            <v>0</v>
          </cell>
          <cell r="E133">
            <v>0</v>
          </cell>
          <cell r="F133">
            <v>0</v>
          </cell>
          <cell r="G133">
            <v>0</v>
          </cell>
          <cell r="H133">
            <v>0</v>
          </cell>
          <cell r="J133">
            <v>0</v>
          </cell>
          <cell r="K133">
            <v>0</v>
          </cell>
          <cell r="L133">
            <v>0</v>
          </cell>
          <cell r="N133">
            <v>0</v>
          </cell>
          <cell r="P133">
            <v>0</v>
          </cell>
          <cell r="Q133">
            <v>0</v>
          </cell>
          <cell r="R133">
            <v>0</v>
          </cell>
          <cell r="S133">
            <v>0</v>
          </cell>
          <cell r="T133">
            <v>0</v>
          </cell>
          <cell r="U133">
            <v>0</v>
          </cell>
          <cell r="W133">
            <v>0</v>
          </cell>
          <cell r="AA133">
            <v>124</v>
          </cell>
          <cell r="AS133">
            <v>124</v>
          </cell>
          <cell r="CA133">
            <v>124</v>
          </cell>
          <cell r="CB133">
            <v>124</v>
          </cell>
          <cell r="CC133" t="str">
            <v>HARDWICK</v>
          </cell>
          <cell r="CD133">
            <v>0</v>
          </cell>
          <cell r="CE133">
            <v>0</v>
          </cell>
          <cell r="CF133">
            <v>0</v>
          </cell>
          <cell r="CG133">
            <v>0</v>
          </cell>
          <cell r="CH133">
            <v>0</v>
          </cell>
          <cell r="CI133">
            <v>0</v>
          </cell>
          <cell r="CJ133">
            <v>0</v>
          </cell>
          <cell r="CK133">
            <v>0</v>
          </cell>
          <cell r="CT133">
            <v>0</v>
          </cell>
          <cell r="CU133">
            <v>0</v>
          </cell>
          <cell r="CV133">
            <v>0</v>
          </cell>
          <cell r="CW133">
            <v>0</v>
          </cell>
          <cell r="CX133">
            <v>0</v>
          </cell>
          <cell r="CY133">
            <v>0</v>
          </cell>
          <cell r="DA133">
            <v>124</v>
          </cell>
          <cell r="DB133" t="str">
            <v>HARDWICK</v>
          </cell>
          <cell r="DC133">
            <v>0</v>
          </cell>
          <cell r="DD133">
            <v>0</v>
          </cell>
          <cell r="DE133">
            <v>0</v>
          </cell>
          <cell r="DF133">
            <v>0</v>
          </cell>
          <cell r="DG133">
            <v>0</v>
          </cell>
          <cell r="DH133">
            <v>0</v>
          </cell>
          <cell r="DI133">
            <v>0</v>
          </cell>
          <cell r="DJ133">
            <v>0</v>
          </cell>
          <cell r="DK133">
            <v>0</v>
          </cell>
          <cell r="DL133">
            <v>0</v>
          </cell>
          <cell r="DN133">
            <v>0</v>
          </cell>
          <cell r="DP133">
            <v>0</v>
          </cell>
          <cell r="DQ133">
            <v>0</v>
          </cell>
          <cell r="DR133">
            <v>0</v>
          </cell>
          <cell r="DS133">
            <v>0</v>
          </cell>
          <cell r="DT133">
            <v>0</v>
          </cell>
          <cell r="DV133">
            <v>0</v>
          </cell>
          <cell r="EC133">
            <v>0</v>
          </cell>
          <cell r="EE133">
            <v>124</v>
          </cell>
        </row>
        <row r="134">
          <cell r="A134">
            <v>125</v>
          </cell>
          <cell r="B134">
            <v>125</v>
          </cell>
          <cell r="C134" t="str">
            <v>HARVARD</v>
          </cell>
          <cell r="D134">
            <v>27</v>
          </cell>
          <cell r="E134">
            <v>453951</v>
          </cell>
          <cell r="F134">
            <v>0</v>
          </cell>
          <cell r="G134">
            <v>25326</v>
          </cell>
          <cell r="H134">
            <v>479277</v>
          </cell>
          <cell r="J134">
            <v>25326</v>
          </cell>
          <cell r="K134">
            <v>105152.69432861971</v>
          </cell>
          <cell r="L134">
            <v>130478.69432861971</v>
          </cell>
          <cell r="N134">
            <v>348798.30567138031</v>
          </cell>
          <cell r="P134">
            <v>25326</v>
          </cell>
          <cell r="Q134">
            <v>0</v>
          </cell>
          <cell r="R134">
            <v>0</v>
          </cell>
          <cell r="S134">
            <v>0</v>
          </cell>
          <cell r="T134">
            <v>105152.69432861971</v>
          </cell>
          <cell r="U134">
            <v>130478.69432861971</v>
          </cell>
          <cell r="W134">
            <v>163132.72038765287</v>
          </cell>
          <cell r="AA134">
            <v>125</v>
          </cell>
          <cell r="AB134">
            <v>27</v>
          </cell>
          <cell r="AC134">
            <v>0</v>
          </cell>
          <cell r="AD134">
            <v>0</v>
          </cell>
          <cell r="AE134">
            <v>0</v>
          </cell>
          <cell r="AF134">
            <v>453951</v>
          </cell>
          <cell r="AG134">
            <v>0</v>
          </cell>
          <cell r="AH134">
            <v>0</v>
          </cell>
          <cell r="AI134">
            <v>453951</v>
          </cell>
          <cell r="AJ134">
            <v>0</v>
          </cell>
          <cell r="AK134">
            <v>25326</v>
          </cell>
          <cell r="AL134">
            <v>479277</v>
          </cell>
          <cell r="AM134">
            <v>0</v>
          </cell>
          <cell r="AN134">
            <v>0</v>
          </cell>
          <cell r="AO134">
            <v>0</v>
          </cell>
          <cell r="AP134">
            <v>0</v>
          </cell>
          <cell r="AQ134">
            <v>479277</v>
          </cell>
          <cell r="AR134" t="str">
            <v xml:space="preserve"> </v>
          </cell>
          <cell r="AS134">
            <v>125</v>
          </cell>
          <cell r="AT134">
            <v>10</v>
          </cell>
          <cell r="AU134">
            <v>0</v>
          </cell>
          <cell r="AV134">
            <v>0</v>
          </cell>
          <cell r="AW134">
            <v>0</v>
          </cell>
          <cell r="AX134">
            <v>0</v>
          </cell>
          <cell r="AY134">
            <v>0</v>
          </cell>
          <cell r="AZ134" t="str">
            <v xml:space="preserve"> </v>
          </cell>
          <cell r="BA134">
            <v>0</v>
          </cell>
          <cell r="BB134">
            <v>0</v>
          </cell>
          <cell r="BC134">
            <v>0</v>
          </cell>
          <cell r="BD134">
            <v>0</v>
          </cell>
          <cell r="BE134">
            <v>0</v>
          </cell>
          <cell r="BF134" t="str">
            <v xml:space="preserve"> </v>
          </cell>
          <cell r="BG134">
            <v>9</v>
          </cell>
          <cell r="BH134">
            <v>2.9227930023475475</v>
          </cell>
          <cell r="BI134">
            <v>0</v>
          </cell>
          <cell r="CA134">
            <v>125</v>
          </cell>
          <cell r="CB134">
            <v>125</v>
          </cell>
          <cell r="CC134" t="str">
            <v>HARVARD</v>
          </cell>
          <cell r="CD134">
            <v>453951</v>
          </cell>
          <cell r="CE134">
            <v>399015</v>
          </cell>
          <cell r="CF134">
            <v>54936</v>
          </cell>
          <cell r="CG134">
            <v>51709.2</v>
          </cell>
          <cell r="CH134">
            <v>31176.800000000003</v>
          </cell>
          <cell r="CI134">
            <v>-15.279612347134389</v>
          </cell>
          <cell r="CJ134">
            <v>137806.72038765287</v>
          </cell>
          <cell r="CK134">
            <v>105152.69432861971</v>
          </cell>
          <cell r="CT134">
            <v>54920.720387652866</v>
          </cell>
          <cell r="CU134">
            <v>50231.97394096684</v>
          </cell>
          <cell r="CV134">
            <v>0</v>
          </cell>
          <cell r="CW134">
            <v>105152.69432861971</v>
          </cell>
          <cell r="CX134">
            <v>0</v>
          </cell>
          <cell r="CY134">
            <v>-32654.02605903316</v>
          </cell>
          <cell r="DA134">
            <v>125</v>
          </cell>
          <cell r="DB134" t="str">
            <v>HARVARD</v>
          </cell>
          <cell r="DC134">
            <v>0</v>
          </cell>
          <cell r="DD134">
            <v>0</v>
          </cell>
          <cell r="DE134">
            <v>0</v>
          </cell>
          <cell r="DF134">
            <v>0</v>
          </cell>
          <cell r="DG134">
            <v>0</v>
          </cell>
          <cell r="DH134">
            <v>0</v>
          </cell>
          <cell r="DI134">
            <v>0</v>
          </cell>
          <cell r="DJ134">
            <v>0</v>
          </cell>
          <cell r="DK134">
            <v>0</v>
          </cell>
          <cell r="DL134">
            <v>0</v>
          </cell>
          <cell r="DN134">
            <v>0</v>
          </cell>
          <cell r="DP134">
            <v>54936</v>
          </cell>
          <cell r="DQ134">
            <v>54936</v>
          </cell>
          <cell r="DR134">
            <v>0</v>
          </cell>
          <cell r="DS134">
            <v>-15.279612347134389</v>
          </cell>
          <cell r="DT134">
            <v>-15.279612347134389</v>
          </cell>
          <cell r="DV134">
            <v>0</v>
          </cell>
          <cell r="EC134">
            <v>0</v>
          </cell>
          <cell r="EE134">
            <v>125</v>
          </cell>
        </row>
        <row r="135">
          <cell r="A135">
            <v>126</v>
          </cell>
          <cell r="B135">
            <v>126</v>
          </cell>
          <cell r="C135" t="str">
            <v>HARWICH</v>
          </cell>
          <cell r="D135">
            <v>0</v>
          </cell>
          <cell r="E135">
            <v>0</v>
          </cell>
          <cell r="F135">
            <v>0</v>
          </cell>
          <cell r="G135">
            <v>0</v>
          </cell>
          <cell r="H135">
            <v>0</v>
          </cell>
          <cell r="J135">
            <v>0</v>
          </cell>
          <cell r="K135">
            <v>0</v>
          </cell>
          <cell r="L135">
            <v>0</v>
          </cell>
          <cell r="N135">
            <v>0</v>
          </cell>
          <cell r="P135">
            <v>0</v>
          </cell>
          <cell r="Q135">
            <v>0</v>
          </cell>
          <cell r="R135">
            <v>0</v>
          </cell>
          <cell r="S135">
            <v>0</v>
          </cell>
          <cell r="T135">
            <v>0</v>
          </cell>
          <cell r="U135">
            <v>0</v>
          </cell>
          <cell r="W135">
            <v>0</v>
          </cell>
          <cell r="AA135">
            <v>126</v>
          </cell>
          <cell r="AS135">
            <v>126</v>
          </cell>
          <cell r="CA135">
            <v>126</v>
          </cell>
          <cell r="CB135">
            <v>126</v>
          </cell>
          <cell r="CC135" t="str">
            <v>HARWICH</v>
          </cell>
          <cell r="CD135">
            <v>0</v>
          </cell>
          <cell r="CE135">
            <v>0</v>
          </cell>
          <cell r="CF135">
            <v>0</v>
          </cell>
          <cell r="CG135">
            <v>0</v>
          </cell>
          <cell r="CH135">
            <v>0</v>
          </cell>
          <cell r="CI135">
            <v>0</v>
          </cell>
          <cell r="CJ135">
            <v>0</v>
          </cell>
          <cell r="CK135">
            <v>0</v>
          </cell>
          <cell r="CT135">
            <v>0</v>
          </cell>
          <cell r="CU135">
            <v>0</v>
          </cell>
          <cell r="CV135">
            <v>0</v>
          </cell>
          <cell r="CW135">
            <v>0</v>
          </cell>
          <cell r="CX135">
            <v>0</v>
          </cell>
          <cell r="CY135">
            <v>0</v>
          </cell>
          <cell r="DA135">
            <v>126</v>
          </cell>
          <cell r="DB135" t="str">
            <v>HARWICH</v>
          </cell>
          <cell r="DC135">
            <v>0</v>
          </cell>
          <cell r="DD135">
            <v>0</v>
          </cell>
          <cell r="DE135">
            <v>0</v>
          </cell>
          <cell r="DF135">
            <v>0</v>
          </cell>
          <cell r="DG135">
            <v>0</v>
          </cell>
          <cell r="DH135">
            <v>0</v>
          </cell>
          <cell r="DI135">
            <v>0</v>
          </cell>
          <cell r="DJ135">
            <v>0</v>
          </cell>
          <cell r="DK135">
            <v>0</v>
          </cell>
          <cell r="DL135">
            <v>0</v>
          </cell>
          <cell r="DN135">
            <v>0</v>
          </cell>
          <cell r="DP135">
            <v>0</v>
          </cell>
          <cell r="DQ135">
            <v>0</v>
          </cell>
          <cell r="DR135">
            <v>0</v>
          </cell>
          <cell r="DS135">
            <v>0</v>
          </cell>
          <cell r="DT135">
            <v>0</v>
          </cell>
          <cell r="DV135">
            <v>0</v>
          </cell>
          <cell r="EB135" t="str">
            <v>fy13</v>
          </cell>
          <cell r="EC135">
            <v>0</v>
          </cell>
          <cell r="EE135">
            <v>126</v>
          </cell>
        </row>
        <row r="136">
          <cell r="A136">
            <v>127</v>
          </cell>
          <cell r="B136">
            <v>127</v>
          </cell>
          <cell r="C136" t="str">
            <v>HATFIELD</v>
          </cell>
          <cell r="D136">
            <v>12</v>
          </cell>
          <cell r="E136">
            <v>197080</v>
          </cell>
          <cell r="F136">
            <v>0</v>
          </cell>
          <cell r="G136">
            <v>11256</v>
          </cell>
          <cell r="H136">
            <v>208336</v>
          </cell>
          <cell r="J136">
            <v>11256</v>
          </cell>
          <cell r="K136">
            <v>30426.743214003436</v>
          </cell>
          <cell r="L136">
            <v>41682.743214003436</v>
          </cell>
          <cell r="N136">
            <v>166653.25678599655</v>
          </cell>
          <cell r="P136">
            <v>11256</v>
          </cell>
          <cell r="Q136">
            <v>0</v>
          </cell>
          <cell r="R136">
            <v>0</v>
          </cell>
          <cell r="S136">
            <v>0</v>
          </cell>
          <cell r="T136">
            <v>30426.743214003436</v>
          </cell>
          <cell r="U136">
            <v>41682.743214003436</v>
          </cell>
          <cell r="W136">
            <v>59293.67194457</v>
          </cell>
          <cell r="AA136">
            <v>127</v>
          </cell>
          <cell r="AB136">
            <v>12</v>
          </cell>
          <cell r="AC136">
            <v>0</v>
          </cell>
          <cell r="AD136">
            <v>0</v>
          </cell>
          <cell r="AE136">
            <v>0</v>
          </cell>
          <cell r="AF136">
            <v>197080</v>
          </cell>
          <cell r="AG136">
            <v>0</v>
          </cell>
          <cell r="AH136">
            <v>0</v>
          </cell>
          <cell r="AI136">
            <v>197080</v>
          </cell>
          <cell r="AJ136">
            <v>0</v>
          </cell>
          <cell r="AK136">
            <v>11256</v>
          </cell>
          <cell r="AL136">
            <v>208336</v>
          </cell>
          <cell r="AM136">
            <v>0</v>
          </cell>
          <cell r="AN136">
            <v>0</v>
          </cell>
          <cell r="AO136">
            <v>0</v>
          </cell>
          <cell r="AP136">
            <v>0</v>
          </cell>
          <cell r="AQ136">
            <v>208336</v>
          </cell>
          <cell r="AR136" t="str">
            <v xml:space="preserve"> </v>
          </cell>
          <cell r="AS136">
            <v>127</v>
          </cell>
          <cell r="AT136">
            <v>1</v>
          </cell>
          <cell r="AU136">
            <v>0</v>
          </cell>
          <cell r="AV136">
            <v>0</v>
          </cell>
          <cell r="AW136">
            <v>0</v>
          </cell>
          <cell r="AX136">
            <v>0</v>
          </cell>
          <cell r="AY136">
            <v>0</v>
          </cell>
          <cell r="AZ136" t="str">
            <v xml:space="preserve"> </v>
          </cell>
          <cell r="BA136">
            <v>0</v>
          </cell>
          <cell r="BB136">
            <v>0</v>
          </cell>
          <cell r="BC136">
            <v>0</v>
          </cell>
          <cell r="BD136">
            <v>0</v>
          </cell>
          <cell r="BE136">
            <v>0</v>
          </cell>
          <cell r="BF136" t="str">
            <v xml:space="preserve"> </v>
          </cell>
          <cell r="BG136">
            <v>9</v>
          </cell>
          <cell r="BH136">
            <v>3.3227528488506999</v>
          </cell>
          <cell r="BI136">
            <v>0</v>
          </cell>
          <cell r="CA136">
            <v>127</v>
          </cell>
          <cell r="CB136">
            <v>127</v>
          </cell>
          <cell r="CC136" t="str">
            <v>HATFIELD</v>
          </cell>
          <cell r="CD136">
            <v>197080</v>
          </cell>
          <cell r="CE136">
            <v>173790</v>
          </cell>
          <cell r="CF136">
            <v>23290</v>
          </cell>
          <cell r="CG136">
            <v>7355.4</v>
          </cell>
          <cell r="CH136">
            <v>17400.8</v>
          </cell>
          <cell r="CI136">
            <v>-8.528055430000677</v>
          </cell>
          <cell r="CJ136">
            <v>48037.67194457</v>
          </cell>
          <cell r="CK136">
            <v>30426.743214003436</v>
          </cell>
          <cell r="CT136">
            <v>23281.471944569999</v>
          </cell>
          <cell r="CU136">
            <v>7145.2712694334368</v>
          </cell>
          <cell r="CV136">
            <v>0</v>
          </cell>
          <cell r="CW136">
            <v>30426.743214003436</v>
          </cell>
          <cell r="CX136">
            <v>0</v>
          </cell>
          <cell r="CY136">
            <v>-17610.928730566564</v>
          </cell>
          <cell r="DA136">
            <v>127</v>
          </cell>
          <cell r="DB136" t="str">
            <v>HATFIELD</v>
          </cell>
          <cell r="DC136">
            <v>0</v>
          </cell>
          <cell r="DD136">
            <v>0</v>
          </cell>
          <cell r="DE136">
            <v>0</v>
          </cell>
          <cell r="DF136">
            <v>0</v>
          </cell>
          <cell r="DG136">
            <v>0</v>
          </cell>
          <cell r="DH136">
            <v>0</v>
          </cell>
          <cell r="DI136">
            <v>0</v>
          </cell>
          <cell r="DJ136">
            <v>0</v>
          </cell>
          <cell r="DK136">
            <v>0</v>
          </cell>
          <cell r="DL136">
            <v>0</v>
          </cell>
          <cell r="DN136">
            <v>0</v>
          </cell>
          <cell r="DP136">
            <v>23290</v>
          </cell>
          <cell r="DQ136">
            <v>23290</v>
          </cell>
          <cell r="DR136">
            <v>0</v>
          </cell>
          <cell r="DS136">
            <v>-8.528055430000677</v>
          </cell>
          <cell r="DT136">
            <v>-8.528055430000677</v>
          </cell>
          <cell r="DV136">
            <v>0</v>
          </cell>
          <cell r="EC136">
            <v>0</v>
          </cell>
          <cell r="EE136">
            <v>127</v>
          </cell>
        </row>
        <row r="137">
          <cell r="A137">
            <v>128</v>
          </cell>
          <cell r="B137">
            <v>128</v>
          </cell>
          <cell r="C137" t="str">
            <v>HAVERHILL</v>
          </cell>
          <cell r="D137">
            <v>392</v>
          </cell>
          <cell r="E137">
            <v>5124511</v>
          </cell>
          <cell r="F137">
            <v>0</v>
          </cell>
          <cell r="G137">
            <v>363818</v>
          </cell>
          <cell r="H137">
            <v>5488329</v>
          </cell>
          <cell r="J137">
            <v>363818</v>
          </cell>
          <cell r="K137">
            <v>966809.33221794898</v>
          </cell>
          <cell r="L137">
            <v>1330627.332217949</v>
          </cell>
          <cell r="N137">
            <v>4157701.667782051</v>
          </cell>
          <cell r="P137">
            <v>363818</v>
          </cell>
          <cell r="Q137">
            <v>0</v>
          </cell>
          <cell r="R137">
            <v>0</v>
          </cell>
          <cell r="S137">
            <v>0</v>
          </cell>
          <cell r="T137">
            <v>966809.33221794898</v>
          </cell>
          <cell r="U137">
            <v>1330627.332217949</v>
          </cell>
          <cell r="W137">
            <v>1514529.0883345134</v>
          </cell>
          <cell r="AA137">
            <v>128</v>
          </cell>
          <cell r="AB137">
            <v>392</v>
          </cell>
          <cell r="AC137">
            <v>0.14481194295985061</v>
          </cell>
          <cell r="AD137">
            <v>0</v>
          </cell>
          <cell r="AE137">
            <v>0</v>
          </cell>
          <cell r="AF137">
            <v>5175359</v>
          </cell>
          <cell r="AG137">
            <v>0</v>
          </cell>
          <cell r="AH137">
            <v>0</v>
          </cell>
          <cell r="AI137">
            <v>5175359</v>
          </cell>
          <cell r="AJ137">
            <v>0</v>
          </cell>
          <cell r="AK137">
            <v>367570</v>
          </cell>
          <cell r="AL137">
            <v>5542929</v>
          </cell>
          <cell r="AM137">
            <v>0</v>
          </cell>
          <cell r="AN137">
            <v>0</v>
          </cell>
          <cell r="AO137">
            <v>0</v>
          </cell>
          <cell r="AP137">
            <v>0</v>
          </cell>
          <cell r="AQ137">
            <v>5542929</v>
          </cell>
          <cell r="AR137" t="str">
            <v xml:space="preserve"> </v>
          </cell>
          <cell r="AS137">
            <v>128</v>
          </cell>
          <cell r="AT137">
            <v>49</v>
          </cell>
          <cell r="AU137">
            <v>0</v>
          </cell>
          <cell r="AV137">
            <v>0</v>
          </cell>
          <cell r="AW137">
            <v>0</v>
          </cell>
          <cell r="AX137">
            <v>0</v>
          </cell>
          <cell r="AY137">
            <v>0</v>
          </cell>
          <cell r="AZ137" t="str">
            <v xml:space="preserve"> </v>
          </cell>
          <cell r="BA137">
            <v>0</v>
          </cell>
          <cell r="BB137">
            <v>0</v>
          </cell>
          <cell r="BC137">
            <v>0</v>
          </cell>
          <cell r="BD137">
            <v>0</v>
          </cell>
          <cell r="BE137">
            <v>0</v>
          </cell>
          <cell r="BF137" t="str">
            <v xml:space="preserve"> </v>
          </cell>
          <cell r="BG137">
            <v>9</v>
          </cell>
          <cell r="BH137">
            <v>4.2357330996044302</v>
          </cell>
          <cell r="BI137">
            <v>0</v>
          </cell>
          <cell r="CA137">
            <v>128</v>
          </cell>
          <cell r="CB137">
            <v>128</v>
          </cell>
          <cell r="CC137" t="str">
            <v>HAVERHILL</v>
          </cell>
          <cell r="CD137">
            <v>5124511</v>
          </cell>
          <cell r="CE137">
            <v>4339243</v>
          </cell>
          <cell r="CF137">
            <v>785268</v>
          </cell>
          <cell r="CG137">
            <v>186970.19999999998</v>
          </cell>
          <cell r="CH137">
            <v>178560.40000000002</v>
          </cell>
          <cell r="CI137">
            <v>-87.51166548684705</v>
          </cell>
          <cell r="CJ137">
            <v>1150711.0883345134</v>
          </cell>
          <cell r="CK137">
            <v>966809.33221794898</v>
          </cell>
          <cell r="CT137">
            <v>785180.48833451315</v>
          </cell>
          <cell r="CU137">
            <v>181628.84388343579</v>
          </cell>
          <cell r="CV137">
            <v>0</v>
          </cell>
          <cell r="CW137">
            <v>966809.33221794898</v>
          </cell>
          <cell r="CX137">
            <v>0</v>
          </cell>
          <cell r="CY137">
            <v>-183901.75611656439</v>
          </cell>
          <cell r="DA137">
            <v>128</v>
          </cell>
          <cell r="DB137" t="str">
            <v>HAVERHILL</v>
          </cell>
          <cell r="DC137">
            <v>-4</v>
          </cell>
          <cell r="DD137">
            <v>-50848</v>
          </cell>
          <cell r="DE137">
            <v>0</v>
          </cell>
          <cell r="DF137">
            <v>-3752</v>
          </cell>
          <cell r="DG137">
            <v>-54600</v>
          </cell>
          <cell r="DH137">
            <v>0</v>
          </cell>
          <cell r="DI137">
            <v>0</v>
          </cell>
          <cell r="DJ137">
            <v>0</v>
          </cell>
          <cell r="DK137">
            <v>0</v>
          </cell>
          <cell r="DL137">
            <v>-54600</v>
          </cell>
          <cell r="DN137">
            <v>-3752</v>
          </cell>
          <cell r="DP137">
            <v>785268</v>
          </cell>
          <cell r="DQ137">
            <v>836116</v>
          </cell>
          <cell r="DR137">
            <v>-50848</v>
          </cell>
          <cell r="DS137">
            <v>-50935.511665486847</v>
          </cell>
          <cell r="DT137">
            <v>-87.51166548684705</v>
          </cell>
          <cell r="DV137">
            <v>0</v>
          </cell>
          <cell r="EC137">
            <v>-50848</v>
          </cell>
          <cell r="EE137">
            <v>128</v>
          </cell>
        </row>
        <row r="138">
          <cell r="A138">
            <v>129</v>
          </cell>
          <cell r="B138">
            <v>129</v>
          </cell>
          <cell r="C138" t="str">
            <v>HAWLEY</v>
          </cell>
          <cell r="D138">
            <v>0</v>
          </cell>
          <cell r="E138">
            <v>0</v>
          </cell>
          <cell r="F138">
            <v>0</v>
          </cell>
          <cell r="G138">
            <v>0</v>
          </cell>
          <cell r="H138">
            <v>0</v>
          </cell>
          <cell r="J138">
            <v>0</v>
          </cell>
          <cell r="K138">
            <v>0</v>
          </cell>
          <cell r="L138">
            <v>0</v>
          </cell>
          <cell r="N138">
            <v>0</v>
          </cell>
          <cell r="P138">
            <v>0</v>
          </cell>
          <cell r="Q138">
            <v>0</v>
          </cell>
          <cell r="R138">
            <v>0</v>
          </cell>
          <cell r="S138">
            <v>0</v>
          </cell>
          <cell r="T138">
            <v>0</v>
          </cell>
          <cell r="U138">
            <v>0</v>
          </cell>
          <cell r="W138">
            <v>0</v>
          </cell>
          <cell r="AA138">
            <v>129</v>
          </cell>
          <cell r="AS138">
            <v>129</v>
          </cell>
          <cell r="CA138">
            <v>129</v>
          </cell>
          <cell r="CB138">
            <v>129</v>
          </cell>
          <cell r="CC138" t="str">
            <v>HAWLEY</v>
          </cell>
          <cell r="CD138">
            <v>0</v>
          </cell>
          <cell r="CE138">
            <v>0</v>
          </cell>
          <cell r="CF138">
            <v>0</v>
          </cell>
          <cell r="CG138">
            <v>0</v>
          </cell>
          <cell r="CH138">
            <v>0</v>
          </cell>
          <cell r="CI138">
            <v>0</v>
          </cell>
          <cell r="CJ138">
            <v>0</v>
          </cell>
          <cell r="CK138">
            <v>0</v>
          </cell>
          <cell r="CT138">
            <v>0</v>
          </cell>
          <cell r="CU138">
            <v>0</v>
          </cell>
          <cell r="CV138">
            <v>0</v>
          </cell>
          <cell r="CW138">
            <v>0</v>
          </cell>
          <cell r="CX138">
            <v>0</v>
          </cell>
          <cell r="CY138">
            <v>0</v>
          </cell>
          <cell r="DA138">
            <v>129</v>
          </cell>
          <cell r="DB138" t="str">
            <v>HAWLEY</v>
          </cell>
          <cell r="DC138">
            <v>0</v>
          </cell>
          <cell r="DD138">
            <v>0</v>
          </cell>
          <cell r="DE138">
            <v>0</v>
          </cell>
          <cell r="DF138">
            <v>0</v>
          </cell>
          <cell r="DG138">
            <v>0</v>
          </cell>
          <cell r="DH138">
            <v>0</v>
          </cell>
          <cell r="DI138">
            <v>0</v>
          </cell>
          <cell r="DJ138">
            <v>0</v>
          </cell>
          <cell r="DK138">
            <v>0</v>
          </cell>
          <cell r="DL138">
            <v>0</v>
          </cell>
          <cell r="DN138">
            <v>0</v>
          </cell>
          <cell r="DP138">
            <v>0</v>
          </cell>
          <cell r="DQ138">
            <v>0</v>
          </cell>
          <cell r="DR138">
            <v>0</v>
          </cell>
          <cell r="DS138">
            <v>0</v>
          </cell>
          <cell r="DT138">
            <v>0</v>
          </cell>
          <cell r="DV138">
            <v>0</v>
          </cell>
          <cell r="EC138">
            <v>0</v>
          </cell>
          <cell r="EE138">
            <v>129</v>
          </cell>
        </row>
        <row r="139">
          <cell r="A139">
            <v>130</v>
          </cell>
          <cell r="B139">
            <v>130</v>
          </cell>
          <cell r="C139" t="str">
            <v>HEATH</v>
          </cell>
          <cell r="D139">
            <v>0</v>
          </cell>
          <cell r="E139">
            <v>0</v>
          </cell>
          <cell r="F139">
            <v>0</v>
          </cell>
          <cell r="G139">
            <v>0</v>
          </cell>
          <cell r="H139">
            <v>0</v>
          </cell>
          <cell r="J139">
            <v>0</v>
          </cell>
          <cell r="K139">
            <v>0</v>
          </cell>
          <cell r="L139">
            <v>0</v>
          </cell>
          <cell r="N139">
            <v>0</v>
          </cell>
          <cell r="P139">
            <v>0</v>
          </cell>
          <cell r="Q139">
            <v>0</v>
          </cell>
          <cell r="R139">
            <v>0</v>
          </cell>
          <cell r="S139">
            <v>0</v>
          </cell>
          <cell r="T139">
            <v>0</v>
          </cell>
          <cell r="U139">
            <v>0</v>
          </cell>
          <cell r="W139">
            <v>0</v>
          </cell>
          <cell r="AA139">
            <v>130</v>
          </cell>
          <cell r="AS139">
            <v>130</v>
          </cell>
          <cell r="CA139">
            <v>130</v>
          </cell>
          <cell r="CB139">
            <v>130</v>
          </cell>
          <cell r="CC139" t="str">
            <v>HEATH</v>
          </cell>
          <cell r="CD139">
            <v>0</v>
          </cell>
          <cell r="CE139">
            <v>0</v>
          </cell>
          <cell r="CF139">
            <v>0</v>
          </cell>
          <cell r="CG139">
            <v>0</v>
          </cell>
          <cell r="CH139">
            <v>0</v>
          </cell>
          <cell r="CI139">
            <v>0</v>
          </cell>
          <cell r="CJ139">
            <v>0</v>
          </cell>
          <cell r="CK139">
            <v>0</v>
          </cell>
          <cell r="CT139">
            <v>0</v>
          </cell>
          <cell r="CU139">
            <v>0</v>
          </cell>
          <cell r="CV139">
            <v>0</v>
          </cell>
          <cell r="CW139">
            <v>0</v>
          </cell>
          <cell r="CX139">
            <v>0</v>
          </cell>
          <cell r="CY139">
            <v>0</v>
          </cell>
          <cell r="DA139">
            <v>130</v>
          </cell>
          <cell r="DB139" t="str">
            <v>HEATH</v>
          </cell>
          <cell r="DC139">
            <v>0</v>
          </cell>
          <cell r="DD139">
            <v>0</v>
          </cell>
          <cell r="DE139">
            <v>0</v>
          </cell>
          <cell r="DF139">
            <v>0</v>
          </cell>
          <cell r="DG139">
            <v>0</v>
          </cell>
          <cell r="DH139">
            <v>0</v>
          </cell>
          <cell r="DI139">
            <v>0</v>
          </cell>
          <cell r="DJ139">
            <v>0</v>
          </cell>
          <cell r="DK139">
            <v>0</v>
          </cell>
          <cell r="DL139">
            <v>0</v>
          </cell>
          <cell r="DN139">
            <v>0</v>
          </cell>
          <cell r="DP139">
            <v>0</v>
          </cell>
          <cell r="DQ139">
            <v>0</v>
          </cell>
          <cell r="DR139">
            <v>0</v>
          </cell>
          <cell r="DS139">
            <v>0</v>
          </cell>
          <cell r="DT139">
            <v>0</v>
          </cell>
          <cell r="DV139">
            <v>0</v>
          </cell>
          <cell r="EC139">
            <v>0</v>
          </cell>
          <cell r="EE139">
            <v>130</v>
          </cell>
        </row>
        <row r="140">
          <cell r="A140">
            <v>131</v>
          </cell>
          <cell r="B140">
            <v>131</v>
          </cell>
          <cell r="C140" t="str">
            <v>HINGHAM</v>
          </cell>
          <cell r="D140">
            <v>14</v>
          </cell>
          <cell r="E140">
            <v>242206</v>
          </cell>
          <cell r="F140">
            <v>0</v>
          </cell>
          <cell r="G140">
            <v>13119</v>
          </cell>
          <cell r="H140">
            <v>255325</v>
          </cell>
          <cell r="J140">
            <v>13119</v>
          </cell>
          <cell r="K140">
            <v>74226.029808354317</v>
          </cell>
          <cell r="L140">
            <v>87345.029808354317</v>
          </cell>
          <cell r="N140">
            <v>167979.97019164567</v>
          </cell>
          <cell r="P140">
            <v>13119</v>
          </cell>
          <cell r="Q140">
            <v>0</v>
          </cell>
          <cell r="R140">
            <v>0</v>
          </cell>
          <cell r="S140">
            <v>0</v>
          </cell>
          <cell r="T140">
            <v>74226.029808354317</v>
          </cell>
          <cell r="U140">
            <v>87345.029808354317</v>
          </cell>
          <cell r="W140">
            <v>110725.6076298744</v>
          </cell>
          <cell r="AA140">
            <v>131</v>
          </cell>
          <cell r="AB140">
            <v>14</v>
          </cell>
          <cell r="AC140">
            <v>1.3452914798206279E-2</v>
          </cell>
          <cell r="AD140">
            <v>0</v>
          </cell>
          <cell r="AE140">
            <v>0</v>
          </cell>
          <cell r="AF140">
            <v>242206</v>
          </cell>
          <cell r="AG140">
            <v>0</v>
          </cell>
          <cell r="AH140">
            <v>0</v>
          </cell>
          <cell r="AI140">
            <v>242206</v>
          </cell>
          <cell r="AJ140">
            <v>0</v>
          </cell>
          <cell r="AK140">
            <v>13119</v>
          </cell>
          <cell r="AL140">
            <v>255325</v>
          </cell>
          <cell r="AM140">
            <v>0</v>
          </cell>
          <cell r="AN140">
            <v>0</v>
          </cell>
          <cell r="AO140">
            <v>0</v>
          </cell>
          <cell r="AP140">
            <v>0</v>
          </cell>
          <cell r="AQ140">
            <v>255325</v>
          </cell>
          <cell r="AR140" t="str">
            <v xml:space="preserve"> </v>
          </cell>
          <cell r="AS140">
            <v>131</v>
          </cell>
          <cell r="AT140">
            <v>0</v>
          </cell>
          <cell r="AU140">
            <v>0</v>
          </cell>
          <cell r="AV140">
            <v>0</v>
          </cell>
          <cell r="AW140">
            <v>0</v>
          </cell>
          <cell r="AX140">
            <v>0</v>
          </cell>
          <cell r="AY140">
            <v>0</v>
          </cell>
          <cell r="AZ140" t="str">
            <v xml:space="preserve"> </v>
          </cell>
          <cell r="BA140">
            <v>0</v>
          </cell>
          <cell r="BB140">
            <v>0</v>
          </cell>
          <cell r="BC140">
            <v>0</v>
          </cell>
          <cell r="BD140">
            <v>0</v>
          </cell>
          <cell r="BE140">
            <v>0</v>
          </cell>
          <cell r="BF140" t="str">
            <v xml:space="preserve"> </v>
          </cell>
          <cell r="BG140">
            <v>9</v>
          </cell>
          <cell r="BH140">
            <v>0.36758489795662408</v>
          </cell>
          <cell r="BI140">
            <v>0</v>
          </cell>
          <cell r="CA140">
            <v>131</v>
          </cell>
          <cell r="CB140">
            <v>131</v>
          </cell>
          <cell r="CC140" t="str">
            <v>HINGHAM</v>
          </cell>
          <cell r="CD140">
            <v>242206</v>
          </cell>
          <cell r="CE140">
            <v>172572</v>
          </cell>
          <cell r="CF140">
            <v>69634</v>
          </cell>
          <cell r="CG140">
            <v>4738.8</v>
          </cell>
          <cell r="CH140">
            <v>23245.200000000001</v>
          </cell>
          <cell r="CI140">
            <v>-11.392370125598973</v>
          </cell>
          <cell r="CJ140">
            <v>97606.607629874401</v>
          </cell>
          <cell r="CK140">
            <v>74226.029808354317</v>
          </cell>
          <cell r="CT140">
            <v>69622.607629874401</v>
          </cell>
          <cell r="CU140">
            <v>4603.4221784799156</v>
          </cell>
          <cell r="CV140">
            <v>0</v>
          </cell>
          <cell r="CW140">
            <v>74226.029808354317</v>
          </cell>
          <cell r="CX140">
            <v>0</v>
          </cell>
          <cell r="CY140">
            <v>-23380.577821520084</v>
          </cell>
          <cell r="DA140">
            <v>131</v>
          </cell>
          <cell r="DB140" t="str">
            <v>HINGHAM</v>
          </cell>
          <cell r="DC140">
            <v>0</v>
          </cell>
          <cell r="DD140">
            <v>0</v>
          </cell>
          <cell r="DE140">
            <v>0</v>
          </cell>
          <cell r="DF140">
            <v>0</v>
          </cell>
          <cell r="DG140">
            <v>0</v>
          </cell>
          <cell r="DH140">
            <v>0</v>
          </cell>
          <cell r="DI140">
            <v>0</v>
          </cell>
          <cell r="DJ140">
            <v>0</v>
          </cell>
          <cell r="DK140">
            <v>0</v>
          </cell>
          <cell r="DL140">
            <v>0</v>
          </cell>
          <cell r="DN140">
            <v>0</v>
          </cell>
          <cell r="DP140">
            <v>69634</v>
          </cell>
          <cell r="DQ140">
            <v>69634</v>
          </cell>
          <cell r="DR140">
            <v>0</v>
          </cell>
          <cell r="DS140">
            <v>-11.392370125598973</v>
          </cell>
          <cell r="DT140">
            <v>-11.392370125598973</v>
          </cell>
          <cell r="DV140">
            <v>0</v>
          </cell>
          <cell r="EC140">
            <v>0</v>
          </cell>
          <cell r="EE140">
            <v>131</v>
          </cell>
        </row>
        <row r="141">
          <cell r="A141">
            <v>132</v>
          </cell>
          <cell r="B141">
            <v>132</v>
          </cell>
          <cell r="C141" t="str">
            <v>HINSDALE</v>
          </cell>
          <cell r="D141">
            <v>0</v>
          </cell>
          <cell r="E141">
            <v>0</v>
          </cell>
          <cell r="F141">
            <v>0</v>
          </cell>
          <cell r="G141">
            <v>0</v>
          </cell>
          <cell r="H141">
            <v>0</v>
          </cell>
          <cell r="J141">
            <v>0</v>
          </cell>
          <cell r="K141">
            <v>0</v>
          </cell>
          <cell r="L141">
            <v>0</v>
          </cell>
          <cell r="N141">
            <v>0</v>
          </cell>
          <cell r="P141">
            <v>0</v>
          </cell>
          <cell r="Q141">
            <v>0</v>
          </cell>
          <cell r="R141">
            <v>0</v>
          </cell>
          <cell r="S141">
            <v>0</v>
          </cell>
          <cell r="T141">
            <v>0</v>
          </cell>
          <cell r="U141">
            <v>0</v>
          </cell>
          <cell r="W141">
            <v>0</v>
          </cell>
          <cell r="AA141">
            <v>132</v>
          </cell>
          <cell r="AS141">
            <v>132</v>
          </cell>
          <cell r="CA141">
            <v>132</v>
          </cell>
          <cell r="CB141">
            <v>132</v>
          </cell>
          <cell r="CC141" t="str">
            <v>HINSDALE</v>
          </cell>
          <cell r="CD141">
            <v>0</v>
          </cell>
          <cell r="CE141">
            <v>0</v>
          </cell>
          <cell r="CF141">
            <v>0</v>
          </cell>
          <cell r="CG141">
            <v>0</v>
          </cell>
          <cell r="CH141">
            <v>0</v>
          </cell>
          <cell r="CI141">
            <v>0</v>
          </cell>
          <cell r="CJ141">
            <v>0</v>
          </cell>
          <cell r="CK141">
            <v>0</v>
          </cell>
          <cell r="CT141">
            <v>0</v>
          </cell>
          <cell r="CU141">
            <v>0</v>
          </cell>
          <cell r="CV141">
            <v>0</v>
          </cell>
          <cell r="CW141">
            <v>0</v>
          </cell>
          <cell r="CX141">
            <v>0</v>
          </cell>
          <cell r="CY141">
            <v>0</v>
          </cell>
          <cell r="DA141">
            <v>132</v>
          </cell>
          <cell r="DB141" t="str">
            <v>HINSDALE</v>
          </cell>
          <cell r="DC141">
            <v>0</v>
          </cell>
          <cell r="DD141">
            <v>0</v>
          </cell>
          <cell r="DE141">
            <v>0</v>
          </cell>
          <cell r="DF141">
            <v>0</v>
          </cell>
          <cell r="DG141">
            <v>0</v>
          </cell>
          <cell r="DH141">
            <v>0</v>
          </cell>
          <cell r="DI141">
            <v>0</v>
          </cell>
          <cell r="DJ141">
            <v>0</v>
          </cell>
          <cell r="DK141">
            <v>0</v>
          </cell>
          <cell r="DL141">
            <v>0</v>
          </cell>
          <cell r="DN141">
            <v>0</v>
          </cell>
          <cell r="DP141">
            <v>0</v>
          </cell>
          <cell r="DQ141">
            <v>0</v>
          </cell>
          <cell r="DR141">
            <v>0</v>
          </cell>
          <cell r="DS141">
            <v>0</v>
          </cell>
          <cell r="DT141">
            <v>0</v>
          </cell>
          <cell r="DV141">
            <v>0</v>
          </cell>
          <cell r="EC141">
            <v>0</v>
          </cell>
          <cell r="EE141">
            <v>132</v>
          </cell>
        </row>
        <row r="142">
          <cell r="A142">
            <v>133</v>
          </cell>
          <cell r="B142">
            <v>133</v>
          </cell>
          <cell r="C142" t="str">
            <v>HOLBROOK</v>
          </cell>
          <cell r="D142">
            <v>52</v>
          </cell>
          <cell r="E142">
            <v>764371</v>
          </cell>
          <cell r="F142">
            <v>0</v>
          </cell>
          <cell r="G142">
            <v>48698</v>
          </cell>
          <cell r="H142">
            <v>813069</v>
          </cell>
          <cell r="J142">
            <v>48698</v>
          </cell>
          <cell r="K142">
            <v>159045.37312822102</v>
          </cell>
          <cell r="L142">
            <v>207743.37312822102</v>
          </cell>
          <cell r="N142">
            <v>605325.62687177898</v>
          </cell>
          <cell r="P142">
            <v>48698</v>
          </cell>
          <cell r="Q142">
            <v>0</v>
          </cell>
          <cell r="R142">
            <v>0</v>
          </cell>
          <cell r="S142">
            <v>0</v>
          </cell>
          <cell r="T142">
            <v>159045.37312822102</v>
          </cell>
          <cell r="U142">
            <v>207743.37312822102</v>
          </cell>
          <cell r="W142">
            <v>208932</v>
          </cell>
          <cell r="AA142">
            <v>133</v>
          </cell>
          <cell r="AB142">
            <v>52</v>
          </cell>
          <cell r="AC142">
            <v>8.3140861527958299E-2</v>
          </cell>
          <cell r="AD142">
            <v>0</v>
          </cell>
          <cell r="AE142">
            <v>0</v>
          </cell>
          <cell r="AF142">
            <v>764371</v>
          </cell>
          <cell r="AG142">
            <v>0</v>
          </cell>
          <cell r="AH142">
            <v>0</v>
          </cell>
          <cell r="AI142">
            <v>764371</v>
          </cell>
          <cell r="AJ142">
            <v>0</v>
          </cell>
          <cell r="AK142">
            <v>48698</v>
          </cell>
          <cell r="AL142">
            <v>813069</v>
          </cell>
          <cell r="AM142">
            <v>0</v>
          </cell>
          <cell r="AN142">
            <v>0</v>
          </cell>
          <cell r="AO142">
            <v>0</v>
          </cell>
          <cell r="AP142">
            <v>0</v>
          </cell>
          <cell r="AQ142">
            <v>813069</v>
          </cell>
          <cell r="AR142" t="str">
            <v xml:space="preserve"> </v>
          </cell>
          <cell r="AS142">
            <v>133</v>
          </cell>
          <cell r="AT142">
            <v>5</v>
          </cell>
          <cell r="AU142">
            <v>0</v>
          </cell>
          <cell r="AV142">
            <v>0</v>
          </cell>
          <cell r="AW142">
            <v>0</v>
          </cell>
          <cell r="AX142">
            <v>0</v>
          </cell>
          <cell r="AY142">
            <v>0</v>
          </cell>
          <cell r="AZ142" t="str">
            <v xml:space="preserve"> </v>
          </cell>
          <cell r="BA142">
            <v>0</v>
          </cell>
          <cell r="BB142">
            <v>0</v>
          </cell>
          <cell r="BC142">
            <v>0</v>
          </cell>
          <cell r="BD142">
            <v>0</v>
          </cell>
          <cell r="BE142">
            <v>0</v>
          </cell>
          <cell r="BF142" t="str">
            <v xml:space="preserve"> </v>
          </cell>
          <cell r="BG142">
            <v>9</v>
          </cell>
          <cell r="BH142">
            <v>3.9498193953453025</v>
          </cell>
          <cell r="BI142">
            <v>0</v>
          </cell>
          <cell r="CA142">
            <v>133</v>
          </cell>
          <cell r="CB142">
            <v>133</v>
          </cell>
          <cell r="CC142" t="str">
            <v>HOLBROOK</v>
          </cell>
          <cell r="CD142">
            <v>764371</v>
          </cell>
          <cell r="CE142">
            <v>645744</v>
          </cell>
          <cell r="CF142">
            <v>118627</v>
          </cell>
          <cell r="CG142">
            <v>41607</v>
          </cell>
          <cell r="CH142">
            <v>0</v>
          </cell>
          <cell r="CI142">
            <v>0</v>
          </cell>
          <cell r="CJ142">
            <v>160234</v>
          </cell>
          <cell r="CK142">
            <v>159045.37312822102</v>
          </cell>
          <cell r="CT142">
            <v>118627</v>
          </cell>
          <cell r="CU142">
            <v>40418.373128221036</v>
          </cell>
          <cell r="CV142">
            <v>0</v>
          </cell>
          <cell r="CW142">
            <v>159045.37312822102</v>
          </cell>
          <cell r="CX142">
            <v>0</v>
          </cell>
          <cell r="CY142">
            <v>-1188.626871778979</v>
          </cell>
          <cell r="DA142">
            <v>133</v>
          </cell>
          <cell r="DB142" t="str">
            <v>HOLBROOK</v>
          </cell>
          <cell r="DC142">
            <v>0</v>
          </cell>
          <cell r="DD142">
            <v>0</v>
          </cell>
          <cell r="DE142">
            <v>0</v>
          </cell>
          <cell r="DF142">
            <v>0</v>
          </cell>
          <cell r="DG142">
            <v>0</v>
          </cell>
          <cell r="DH142">
            <v>0</v>
          </cell>
          <cell r="DI142">
            <v>0</v>
          </cell>
          <cell r="DJ142">
            <v>0</v>
          </cell>
          <cell r="DK142">
            <v>0</v>
          </cell>
          <cell r="DL142">
            <v>0</v>
          </cell>
          <cell r="DN142">
            <v>0</v>
          </cell>
          <cell r="DP142">
            <v>118627</v>
          </cell>
          <cell r="DQ142">
            <v>118627</v>
          </cell>
          <cell r="DR142">
            <v>0</v>
          </cell>
          <cell r="DS142">
            <v>0</v>
          </cell>
          <cell r="DT142">
            <v>0</v>
          </cell>
          <cell r="DV142">
            <v>0</v>
          </cell>
          <cell r="EC142">
            <v>0</v>
          </cell>
          <cell r="EE142">
            <v>133</v>
          </cell>
        </row>
        <row r="143">
          <cell r="A143">
            <v>134</v>
          </cell>
          <cell r="B143">
            <v>134</v>
          </cell>
          <cell r="C143" t="str">
            <v>HOLDEN</v>
          </cell>
          <cell r="D143">
            <v>0</v>
          </cell>
          <cell r="E143">
            <v>0</v>
          </cell>
          <cell r="F143">
            <v>0</v>
          </cell>
          <cell r="G143">
            <v>0</v>
          </cell>
          <cell r="H143">
            <v>0</v>
          </cell>
          <cell r="J143">
            <v>0</v>
          </cell>
          <cell r="K143">
            <v>0</v>
          </cell>
          <cell r="L143">
            <v>0</v>
          </cell>
          <cell r="N143">
            <v>0</v>
          </cell>
          <cell r="P143">
            <v>0</v>
          </cell>
          <cell r="Q143">
            <v>0</v>
          </cell>
          <cell r="R143">
            <v>0</v>
          </cell>
          <cell r="S143">
            <v>0</v>
          </cell>
          <cell r="T143">
            <v>0</v>
          </cell>
          <cell r="U143">
            <v>0</v>
          </cell>
          <cell r="W143">
            <v>0</v>
          </cell>
          <cell r="AA143">
            <v>134</v>
          </cell>
          <cell r="AS143">
            <v>134</v>
          </cell>
          <cell r="CA143">
            <v>134</v>
          </cell>
          <cell r="CB143">
            <v>134</v>
          </cell>
          <cell r="CC143" t="str">
            <v>HOLDEN</v>
          </cell>
          <cell r="CD143">
            <v>0</v>
          </cell>
          <cell r="CE143">
            <v>0</v>
          </cell>
          <cell r="CF143">
            <v>0</v>
          </cell>
          <cell r="CG143">
            <v>0</v>
          </cell>
          <cell r="CH143">
            <v>0</v>
          </cell>
          <cell r="CI143">
            <v>0</v>
          </cell>
          <cell r="CJ143">
            <v>0</v>
          </cell>
          <cell r="CK143">
            <v>0</v>
          </cell>
          <cell r="CT143">
            <v>0</v>
          </cell>
          <cell r="CU143">
            <v>0</v>
          </cell>
          <cell r="CV143">
            <v>0</v>
          </cell>
          <cell r="CW143">
            <v>0</v>
          </cell>
          <cell r="CX143">
            <v>0</v>
          </cell>
          <cell r="CY143">
            <v>0</v>
          </cell>
          <cell r="DA143">
            <v>134</v>
          </cell>
          <cell r="DB143" t="str">
            <v>HOLDEN</v>
          </cell>
          <cell r="DC143">
            <v>0</v>
          </cell>
          <cell r="DD143">
            <v>0</v>
          </cell>
          <cell r="DE143">
            <v>0</v>
          </cell>
          <cell r="DF143">
            <v>0</v>
          </cell>
          <cell r="DG143">
            <v>0</v>
          </cell>
          <cell r="DH143">
            <v>0</v>
          </cell>
          <cell r="DI143">
            <v>0</v>
          </cell>
          <cell r="DJ143">
            <v>0</v>
          </cell>
          <cell r="DK143">
            <v>0</v>
          </cell>
          <cell r="DL143">
            <v>0</v>
          </cell>
          <cell r="DN143">
            <v>0</v>
          </cell>
          <cell r="DP143">
            <v>0</v>
          </cell>
          <cell r="DQ143">
            <v>0</v>
          </cell>
          <cell r="DR143">
            <v>0</v>
          </cell>
          <cell r="DS143">
            <v>0</v>
          </cell>
          <cell r="DT143">
            <v>0</v>
          </cell>
          <cell r="DV143">
            <v>0</v>
          </cell>
          <cell r="EC143">
            <v>0</v>
          </cell>
          <cell r="EE143">
            <v>134</v>
          </cell>
        </row>
        <row r="144">
          <cell r="A144">
            <v>135</v>
          </cell>
          <cell r="B144">
            <v>135</v>
          </cell>
          <cell r="C144" t="str">
            <v>HOLLAND</v>
          </cell>
          <cell r="D144">
            <v>7</v>
          </cell>
          <cell r="E144">
            <v>111615</v>
          </cell>
          <cell r="F144">
            <v>0</v>
          </cell>
          <cell r="G144">
            <v>6566</v>
          </cell>
          <cell r="H144">
            <v>118181</v>
          </cell>
          <cell r="J144">
            <v>6566</v>
          </cell>
          <cell r="K144">
            <v>37085.116929519478</v>
          </cell>
          <cell r="L144">
            <v>43651.116929519478</v>
          </cell>
          <cell r="N144">
            <v>74529.883070480515</v>
          </cell>
          <cell r="P144">
            <v>6566</v>
          </cell>
          <cell r="Q144">
            <v>0</v>
          </cell>
          <cell r="R144">
            <v>0</v>
          </cell>
          <cell r="S144">
            <v>0</v>
          </cell>
          <cell r="T144">
            <v>37085.116929519478</v>
          </cell>
          <cell r="U144">
            <v>43651.116929519478</v>
          </cell>
          <cell r="W144">
            <v>43860.800000000003</v>
          </cell>
          <cell r="AA144">
            <v>135</v>
          </cell>
          <cell r="AB144">
            <v>7</v>
          </cell>
          <cell r="AC144">
            <v>0</v>
          </cell>
          <cell r="AD144">
            <v>0</v>
          </cell>
          <cell r="AE144">
            <v>0</v>
          </cell>
          <cell r="AF144">
            <v>111615</v>
          </cell>
          <cell r="AG144">
            <v>0</v>
          </cell>
          <cell r="AH144">
            <v>0</v>
          </cell>
          <cell r="AI144">
            <v>111615</v>
          </cell>
          <cell r="AJ144">
            <v>0</v>
          </cell>
          <cell r="AK144">
            <v>6566</v>
          </cell>
          <cell r="AL144">
            <v>118181</v>
          </cell>
          <cell r="AM144">
            <v>0</v>
          </cell>
          <cell r="AN144">
            <v>0</v>
          </cell>
          <cell r="AO144">
            <v>0</v>
          </cell>
          <cell r="AP144">
            <v>0</v>
          </cell>
          <cell r="AQ144">
            <v>118181</v>
          </cell>
          <cell r="AR144" t="str">
            <v xml:space="preserve"> </v>
          </cell>
          <cell r="AS144">
            <v>135</v>
          </cell>
          <cell r="AT144">
            <v>1</v>
          </cell>
          <cell r="AU144">
            <v>0</v>
          </cell>
          <cell r="AV144">
            <v>0</v>
          </cell>
          <cell r="AW144">
            <v>0</v>
          </cell>
          <cell r="AX144">
            <v>0</v>
          </cell>
          <cell r="AY144">
            <v>0</v>
          </cell>
          <cell r="AZ144" t="str">
            <v xml:space="preserve"> </v>
          </cell>
          <cell r="BA144">
            <v>0</v>
          </cell>
          <cell r="BB144">
            <v>0</v>
          </cell>
          <cell r="BC144">
            <v>0</v>
          </cell>
          <cell r="BD144">
            <v>0</v>
          </cell>
          <cell r="BE144">
            <v>0</v>
          </cell>
          <cell r="BF144" t="str">
            <v xml:space="preserve"> </v>
          </cell>
          <cell r="BG144">
            <v>9</v>
          </cell>
          <cell r="BH144">
            <v>3.5343591106449321</v>
          </cell>
          <cell r="BI144">
            <v>0</v>
          </cell>
          <cell r="CA144">
            <v>135</v>
          </cell>
          <cell r="CB144">
            <v>135</v>
          </cell>
          <cell r="CC144" t="str">
            <v>HOLLAND</v>
          </cell>
          <cell r="CD144">
            <v>111615</v>
          </cell>
          <cell r="CE144">
            <v>81660</v>
          </cell>
          <cell r="CF144">
            <v>29955</v>
          </cell>
          <cell r="CG144">
            <v>7339.8</v>
          </cell>
          <cell r="CH144">
            <v>0</v>
          </cell>
          <cell r="CI144">
            <v>0</v>
          </cell>
          <cell r="CJ144">
            <v>37294.800000000003</v>
          </cell>
          <cell r="CK144">
            <v>37085.116929519478</v>
          </cell>
          <cell r="CT144">
            <v>29955</v>
          </cell>
          <cell r="CU144">
            <v>7130.116929519475</v>
          </cell>
          <cell r="CV144">
            <v>0</v>
          </cell>
          <cell r="CW144">
            <v>37085.116929519478</v>
          </cell>
          <cell r="CX144">
            <v>0</v>
          </cell>
          <cell r="CY144">
            <v>-209.6830704805252</v>
          </cell>
          <cell r="DA144">
            <v>135</v>
          </cell>
          <cell r="DB144" t="str">
            <v>HOLLAND</v>
          </cell>
          <cell r="DC144">
            <v>0</v>
          </cell>
          <cell r="DD144">
            <v>0</v>
          </cell>
          <cell r="DE144">
            <v>0</v>
          </cell>
          <cell r="DF144">
            <v>0</v>
          </cell>
          <cell r="DG144">
            <v>0</v>
          </cell>
          <cell r="DH144">
            <v>0</v>
          </cell>
          <cell r="DI144">
            <v>0</v>
          </cell>
          <cell r="DJ144">
            <v>0</v>
          </cell>
          <cell r="DK144">
            <v>0</v>
          </cell>
          <cell r="DL144">
            <v>0</v>
          </cell>
          <cell r="DN144">
            <v>0</v>
          </cell>
          <cell r="DP144">
            <v>29955</v>
          </cell>
          <cell r="DQ144">
            <v>29955</v>
          </cell>
          <cell r="DR144">
            <v>0</v>
          </cell>
          <cell r="DS144">
            <v>0</v>
          </cell>
          <cell r="DT144">
            <v>0</v>
          </cell>
          <cell r="DV144">
            <v>0</v>
          </cell>
          <cell r="EC144">
            <v>0</v>
          </cell>
          <cell r="EE144">
            <v>135</v>
          </cell>
        </row>
        <row r="145">
          <cell r="A145">
            <v>136</v>
          </cell>
          <cell r="B145">
            <v>136</v>
          </cell>
          <cell r="C145" t="str">
            <v>HOLLISTON</v>
          </cell>
          <cell r="D145">
            <v>17</v>
          </cell>
          <cell r="E145">
            <v>239892</v>
          </cell>
          <cell r="F145">
            <v>0</v>
          </cell>
          <cell r="G145">
            <v>15946</v>
          </cell>
          <cell r="H145">
            <v>255838</v>
          </cell>
          <cell r="J145">
            <v>15946</v>
          </cell>
          <cell r="K145">
            <v>8149.2965708780812</v>
          </cell>
          <cell r="L145">
            <v>24095.296570878083</v>
          </cell>
          <cell r="N145">
            <v>231742.70342912193</v>
          </cell>
          <cell r="P145">
            <v>15946</v>
          </cell>
          <cell r="Q145">
            <v>0</v>
          </cell>
          <cell r="R145">
            <v>0</v>
          </cell>
          <cell r="S145">
            <v>0</v>
          </cell>
          <cell r="T145">
            <v>8149.2965708780812</v>
          </cell>
          <cell r="U145">
            <v>24095.296570878083</v>
          </cell>
          <cell r="W145">
            <v>60217.696570878084</v>
          </cell>
          <cell r="AA145">
            <v>136</v>
          </cell>
          <cell r="AB145">
            <v>17</v>
          </cell>
          <cell r="AC145">
            <v>0</v>
          </cell>
          <cell r="AD145">
            <v>0</v>
          </cell>
          <cell r="AE145">
            <v>0</v>
          </cell>
          <cell r="AF145">
            <v>239892</v>
          </cell>
          <cell r="AG145">
            <v>0</v>
          </cell>
          <cell r="AH145">
            <v>0</v>
          </cell>
          <cell r="AI145">
            <v>239892</v>
          </cell>
          <cell r="AJ145">
            <v>0</v>
          </cell>
          <cell r="AK145">
            <v>15946</v>
          </cell>
          <cell r="AL145">
            <v>255838</v>
          </cell>
          <cell r="AM145">
            <v>0</v>
          </cell>
          <cell r="AN145">
            <v>0</v>
          </cell>
          <cell r="AO145">
            <v>0</v>
          </cell>
          <cell r="AP145">
            <v>0</v>
          </cell>
          <cell r="AQ145">
            <v>255838</v>
          </cell>
          <cell r="AR145" t="str">
            <v xml:space="preserve"> </v>
          </cell>
          <cell r="AS145">
            <v>136</v>
          </cell>
          <cell r="AT145">
            <v>2</v>
          </cell>
          <cell r="AU145">
            <v>0</v>
          </cell>
          <cell r="AV145">
            <v>0</v>
          </cell>
          <cell r="AW145">
            <v>0</v>
          </cell>
          <cell r="AX145">
            <v>0</v>
          </cell>
          <cell r="AY145">
            <v>0</v>
          </cell>
          <cell r="AZ145" t="str">
            <v xml:space="preserve"> </v>
          </cell>
          <cell r="BA145">
            <v>0</v>
          </cell>
          <cell r="BB145">
            <v>0</v>
          </cell>
          <cell r="BC145">
            <v>0</v>
          </cell>
          <cell r="BD145">
            <v>0</v>
          </cell>
          <cell r="BE145">
            <v>0</v>
          </cell>
          <cell r="BF145" t="str">
            <v xml:space="preserve"> </v>
          </cell>
          <cell r="BG145">
            <v>9</v>
          </cell>
          <cell r="BH145">
            <v>0.60102516352223778</v>
          </cell>
          <cell r="BI145">
            <v>0</v>
          </cell>
          <cell r="CA145">
            <v>136</v>
          </cell>
          <cell r="CB145">
            <v>136</v>
          </cell>
          <cell r="CC145" t="str">
            <v>HOLLISTON</v>
          </cell>
          <cell r="CD145">
            <v>239892</v>
          </cell>
          <cell r="CE145">
            <v>231725</v>
          </cell>
          <cell r="CF145">
            <v>8167</v>
          </cell>
          <cell r="CG145">
            <v>0</v>
          </cell>
          <cell r="CH145">
            <v>36122.400000000001</v>
          </cell>
          <cell r="CI145">
            <v>-17.703429121918816</v>
          </cell>
          <cell r="CJ145">
            <v>44271.696570878084</v>
          </cell>
          <cell r="CK145">
            <v>8149.2965708780812</v>
          </cell>
          <cell r="CT145">
            <v>8149.2965708780812</v>
          </cell>
          <cell r="CU145">
            <v>0</v>
          </cell>
          <cell r="CV145">
            <v>0</v>
          </cell>
          <cell r="CW145">
            <v>8149.2965708780812</v>
          </cell>
          <cell r="CX145">
            <v>0</v>
          </cell>
          <cell r="CY145">
            <v>-36122.400000000001</v>
          </cell>
          <cell r="DA145">
            <v>136</v>
          </cell>
          <cell r="DB145" t="str">
            <v>HOLLISTON</v>
          </cell>
          <cell r="DC145">
            <v>0</v>
          </cell>
          <cell r="DD145">
            <v>0</v>
          </cell>
          <cell r="DE145">
            <v>0</v>
          </cell>
          <cell r="DF145">
            <v>0</v>
          </cell>
          <cell r="DG145">
            <v>0</v>
          </cell>
          <cell r="DH145">
            <v>0</v>
          </cell>
          <cell r="DI145">
            <v>0</v>
          </cell>
          <cell r="DJ145">
            <v>0</v>
          </cell>
          <cell r="DK145">
            <v>0</v>
          </cell>
          <cell r="DL145">
            <v>0</v>
          </cell>
          <cell r="DN145">
            <v>0</v>
          </cell>
          <cell r="DP145">
            <v>8167</v>
          </cell>
          <cell r="DQ145">
            <v>8167</v>
          </cell>
          <cell r="DR145">
            <v>0</v>
          </cell>
          <cell r="DS145">
            <v>-17.703429121918816</v>
          </cell>
          <cell r="DT145">
            <v>-17.703429121918816</v>
          </cell>
          <cell r="DV145">
            <v>0</v>
          </cell>
          <cell r="EC145">
            <v>0</v>
          </cell>
          <cell r="EE145">
            <v>136</v>
          </cell>
        </row>
        <row r="146">
          <cell r="A146">
            <v>137</v>
          </cell>
          <cell r="B146">
            <v>137</v>
          </cell>
          <cell r="C146" t="str">
            <v>HOLYOKE</v>
          </cell>
          <cell r="D146">
            <v>685</v>
          </cell>
          <cell r="E146">
            <v>9814640</v>
          </cell>
          <cell r="F146">
            <v>1007267</v>
          </cell>
          <cell r="G146">
            <v>642524</v>
          </cell>
          <cell r="H146">
            <v>11464431</v>
          </cell>
          <cell r="J146">
            <v>642524</v>
          </cell>
          <cell r="K146">
            <v>92955.134295140931</v>
          </cell>
          <cell r="L146">
            <v>735479.13429514098</v>
          </cell>
          <cell r="N146">
            <v>10728951.865704859</v>
          </cell>
          <cell r="P146">
            <v>642524</v>
          </cell>
          <cell r="Q146">
            <v>0</v>
          </cell>
          <cell r="R146">
            <v>0</v>
          </cell>
          <cell r="S146">
            <v>0</v>
          </cell>
          <cell r="T146">
            <v>92955.134295140931</v>
          </cell>
          <cell r="U146">
            <v>735479.13429514098</v>
          </cell>
          <cell r="W146">
            <v>737245.53429514088</v>
          </cell>
          <cell r="AA146">
            <v>137</v>
          </cell>
          <cell r="AB146">
            <v>685</v>
          </cell>
          <cell r="AC146">
            <v>6.9284064665127015E-3</v>
          </cell>
          <cell r="AD146">
            <v>0</v>
          </cell>
          <cell r="AE146">
            <v>0</v>
          </cell>
          <cell r="AF146">
            <v>9814640</v>
          </cell>
          <cell r="AG146">
            <v>0</v>
          </cell>
          <cell r="AH146">
            <v>0</v>
          </cell>
          <cell r="AI146">
            <v>9814640</v>
          </cell>
          <cell r="AJ146">
            <v>0</v>
          </cell>
          <cell r="AK146">
            <v>642524</v>
          </cell>
          <cell r="AL146">
            <v>10457164</v>
          </cell>
          <cell r="AM146">
            <v>0</v>
          </cell>
          <cell r="AN146">
            <v>0</v>
          </cell>
          <cell r="AO146">
            <v>0</v>
          </cell>
          <cell r="AP146">
            <v>0</v>
          </cell>
          <cell r="AQ146">
            <v>10457164</v>
          </cell>
          <cell r="AR146" t="str">
            <v xml:space="preserve"> </v>
          </cell>
          <cell r="AS146">
            <v>137</v>
          </cell>
          <cell r="AT146">
            <v>204</v>
          </cell>
          <cell r="AU146">
            <v>0</v>
          </cell>
          <cell r="AV146">
            <v>0</v>
          </cell>
          <cell r="AW146">
            <v>0</v>
          </cell>
          <cell r="AX146">
            <v>0</v>
          </cell>
          <cell r="AY146">
            <v>0</v>
          </cell>
          <cell r="AZ146" t="str">
            <v xml:space="preserve"> </v>
          </cell>
          <cell r="BA146">
            <v>0</v>
          </cell>
          <cell r="BB146">
            <v>0</v>
          </cell>
          <cell r="BC146">
            <v>0</v>
          </cell>
          <cell r="BD146">
            <v>0</v>
          </cell>
          <cell r="BE146">
            <v>0</v>
          </cell>
          <cell r="BF146" t="str">
            <v xml:space="preserve"> </v>
          </cell>
          <cell r="BG146">
            <v>18</v>
          </cell>
          <cell r="BH146">
            <v>10.462461360121502</v>
          </cell>
          <cell r="BI146">
            <v>0</v>
          </cell>
          <cell r="CA146">
            <v>137</v>
          </cell>
          <cell r="CB146">
            <v>137</v>
          </cell>
          <cell r="CC146" t="str">
            <v>HOLYOKE</v>
          </cell>
          <cell r="CD146">
            <v>9814640</v>
          </cell>
          <cell r="CE146">
            <v>9721684</v>
          </cell>
          <cell r="CF146">
            <v>92956</v>
          </cell>
          <cell r="CG146">
            <v>0</v>
          </cell>
          <cell r="CH146">
            <v>1766.4</v>
          </cell>
          <cell r="CI146">
            <v>-0.86570485906133854</v>
          </cell>
          <cell r="CJ146">
            <v>94721.534295140926</v>
          </cell>
          <cell r="CK146">
            <v>92955.134295140931</v>
          </cell>
          <cell r="CT146">
            <v>92955.134295140931</v>
          </cell>
          <cell r="CU146">
            <v>0</v>
          </cell>
          <cell r="CV146">
            <v>0</v>
          </cell>
          <cell r="CW146">
            <v>92955.134295140931</v>
          </cell>
          <cell r="CX146">
            <v>0</v>
          </cell>
          <cell r="CY146">
            <v>-1766.3999999999942</v>
          </cell>
          <cell r="DA146">
            <v>137</v>
          </cell>
          <cell r="DB146" t="str">
            <v>HOLYOKE</v>
          </cell>
          <cell r="DC146">
            <v>0</v>
          </cell>
          <cell r="DD146">
            <v>0</v>
          </cell>
          <cell r="DE146">
            <v>452706</v>
          </cell>
          <cell r="DF146">
            <v>0</v>
          </cell>
          <cell r="DG146">
            <v>452706</v>
          </cell>
          <cell r="DH146">
            <v>0</v>
          </cell>
          <cell r="DI146">
            <v>0</v>
          </cell>
          <cell r="DJ146">
            <v>0</v>
          </cell>
          <cell r="DK146">
            <v>0</v>
          </cell>
          <cell r="DL146">
            <v>452706</v>
          </cell>
          <cell r="DN146">
            <v>0</v>
          </cell>
          <cell r="DP146">
            <v>92956</v>
          </cell>
          <cell r="DQ146">
            <v>92956</v>
          </cell>
          <cell r="DR146">
            <v>0</v>
          </cell>
          <cell r="DS146">
            <v>-0.86570485906133854</v>
          </cell>
          <cell r="DT146">
            <v>-0.86570485906133854</v>
          </cell>
          <cell r="DV146">
            <v>0</v>
          </cell>
          <cell r="EC146">
            <v>0</v>
          </cell>
          <cell r="EE146">
            <v>137</v>
          </cell>
        </row>
        <row r="147">
          <cell r="A147">
            <v>138</v>
          </cell>
          <cell r="B147">
            <v>138</v>
          </cell>
          <cell r="C147" t="str">
            <v>HOPEDALE</v>
          </cell>
          <cell r="D147">
            <v>6</v>
          </cell>
          <cell r="E147">
            <v>104802</v>
          </cell>
          <cell r="F147">
            <v>0</v>
          </cell>
          <cell r="G147">
            <v>5628</v>
          </cell>
          <cell r="H147">
            <v>110430</v>
          </cell>
          <cell r="J147">
            <v>5628</v>
          </cell>
          <cell r="K147">
            <v>11952.141466640651</v>
          </cell>
          <cell r="L147">
            <v>17580.141466640649</v>
          </cell>
          <cell r="N147">
            <v>92849.858533359351</v>
          </cell>
          <cell r="P147">
            <v>5628</v>
          </cell>
          <cell r="Q147">
            <v>0</v>
          </cell>
          <cell r="R147">
            <v>0</v>
          </cell>
          <cell r="S147">
            <v>0</v>
          </cell>
          <cell r="T147">
            <v>11952.141466640651</v>
          </cell>
          <cell r="U147">
            <v>17580.141466640649</v>
          </cell>
          <cell r="W147">
            <v>47602.458667657222</v>
          </cell>
          <cell r="AA147">
            <v>138</v>
          </cell>
          <cell r="AB147">
            <v>6</v>
          </cell>
          <cell r="AC147">
            <v>0</v>
          </cell>
          <cell r="AD147">
            <v>0</v>
          </cell>
          <cell r="AE147">
            <v>0</v>
          </cell>
          <cell r="AF147">
            <v>104802</v>
          </cell>
          <cell r="AG147">
            <v>0</v>
          </cell>
          <cell r="AH147">
            <v>0</v>
          </cell>
          <cell r="AI147">
            <v>104802</v>
          </cell>
          <cell r="AJ147">
            <v>0</v>
          </cell>
          <cell r="AK147">
            <v>5628</v>
          </cell>
          <cell r="AL147">
            <v>110430</v>
          </cell>
          <cell r="AM147">
            <v>0</v>
          </cell>
          <cell r="AN147">
            <v>0</v>
          </cell>
          <cell r="AO147">
            <v>0</v>
          </cell>
          <cell r="AP147">
            <v>0</v>
          </cell>
          <cell r="AQ147">
            <v>110430</v>
          </cell>
          <cell r="AR147" t="str">
            <v xml:space="preserve"> </v>
          </cell>
          <cell r="AS147">
            <v>138</v>
          </cell>
          <cell r="AT147">
            <v>0</v>
          </cell>
          <cell r="AU147">
            <v>0</v>
          </cell>
          <cell r="AV147">
            <v>0</v>
          </cell>
          <cell r="AW147">
            <v>0</v>
          </cell>
          <cell r="AX147">
            <v>0</v>
          </cell>
          <cell r="AY147">
            <v>0</v>
          </cell>
          <cell r="AZ147" t="str">
            <v xml:space="preserve"> </v>
          </cell>
          <cell r="BA147">
            <v>0</v>
          </cell>
          <cell r="BB147">
            <v>0</v>
          </cell>
          <cell r="BC147">
            <v>0</v>
          </cell>
          <cell r="BD147">
            <v>0</v>
          </cell>
          <cell r="BE147">
            <v>0</v>
          </cell>
          <cell r="BF147" t="str">
            <v xml:space="preserve"> </v>
          </cell>
          <cell r="BG147">
            <v>9</v>
          </cell>
          <cell r="BH147">
            <v>0.65905345405540838</v>
          </cell>
          <cell r="BI147">
            <v>0</v>
          </cell>
          <cell r="CA147">
            <v>138</v>
          </cell>
          <cell r="CB147">
            <v>138</v>
          </cell>
          <cell r="CC147" t="str">
            <v>HOPEDALE</v>
          </cell>
          <cell r="CD147">
            <v>104802</v>
          </cell>
          <cell r="CE147">
            <v>120183</v>
          </cell>
          <cell r="CF147">
            <v>0</v>
          </cell>
          <cell r="CG147">
            <v>12318.6</v>
          </cell>
          <cell r="CH147">
            <v>29670.400000000001</v>
          </cell>
          <cell r="CI147">
            <v>-14.541332342781971</v>
          </cell>
          <cell r="CJ147">
            <v>41974.458667657222</v>
          </cell>
          <cell r="CK147">
            <v>11952.141466640651</v>
          </cell>
          <cell r="CT147">
            <v>-14.541332342781971</v>
          </cell>
          <cell r="CU147">
            <v>11966.682798983433</v>
          </cell>
          <cell r="CV147">
            <v>0</v>
          </cell>
          <cell r="CW147">
            <v>11952.141466640651</v>
          </cell>
          <cell r="CX147">
            <v>0</v>
          </cell>
          <cell r="CY147">
            <v>-30022.317201016573</v>
          </cell>
          <cell r="DA147">
            <v>138</v>
          </cell>
          <cell r="DB147" t="str">
            <v>HOPEDALE</v>
          </cell>
          <cell r="DC147">
            <v>0</v>
          </cell>
          <cell r="DD147">
            <v>0</v>
          </cell>
          <cell r="DE147">
            <v>0</v>
          </cell>
          <cell r="DF147">
            <v>0</v>
          </cell>
          <cell r="DG147">
            <v>0</v>
          </cell>
          <cell r="DH147">
            <v>0</v>
          </cell>
          <cell r="DI147">
            <v>0</v>
          </cell>
          <cell r="DJ147">
            <v>0</v>
          </cell>
          <cell r="DK147">
            <v>0</v>
          </cell>
          <cell r="DL147">
            <v>0</v>
          </cell>
          <cell r="DN147">
            <v>0</v>
          </cell>
          <cell r="DP147">
            <v>0</v>
          </cell>
          <cell r="DQ147">
            <v>0</v>
          </cell>
          <cell r="DR147">
            <v>0</v>
          </cell>
          <cell r="DS147">
            <v>-14.541332342781971</v>
          </cell>
          <cell r="DT147">
            <v>-14.541332342781971</v>
          </cell>
          <cell r="DV147">
            <v>0</v>
          </cell>
          <cell r="EC147">
            <v>0</v>
          </cell>
          <cell r="EE147">
            <v>138</v>
          </cell>
        </row>
        <row r="148">
          <cell r="A148">
            <v>139</v>
          </cell>
          <cell r="B148">
            <v>139</v>
          </cell>
          <cell r="C148" t="str">
            <v>HOPKINTON</v>
          </cell>
          <cell r="D148">
            <v>8</v>
          </cell>
          <cell r="E148">
            <v>117408</v>
          </cell>
          <cell r="F148">
            <v>0</v>
          </cell>
          <cell r="G148">
            <v>7504</v>
          </cell>
          <cell r="H148">
            <v>124912</v>
          </cell>
          <cell r="J148">
            <v>7504</v>
          </cell>
          <cell r="K148">
            <v>-3.7627579404038443</v>
          </cell>
          <cell r="L148">
            <v>7500.2372420595966</v>
          </cell>
          <cell r="N148">
            <v>117411.76275794041</v>
          </cell>
          <cell r="P148">
            <v>7504</v>
          </cell>
          <cell r="Q148">
            <v>0</v>
          </cell>
          <cell r="R148">
            <v>0</v>
          </cell>
          <cell r="S148">
            <v>0</v>
          </cell>
          <cell r="T148">
            <v>-3.7627579404038443</v>
          </cell>
          <cell r="U148">
            <v>7500.2372420595966</v>
          </cell>
          <cell r="W148">
            <v>15177.837242059597</v>
          </cell>
          <cell r="AA148">
            <v>139</v>
          </cell>
          <cell r="AB148">
            <v>8</v>
          </cell>
          <cell r="AC148">
            <v>0</v>
          </cell>
          <cell r="AD148">
            <v>0</v>
          </cell>
          <cell r="AE148">
            <v>0</v>
          </cell>
          <cell r="AF148">
            <v>117408</v>
          </cell>
          <cell r="AG148">
            <v>0</v>
          </cell>
          <cell r="AH148">
            <v>0</v>
          </cell>
          <cell r="AI148">
            <v>117408</v>
          </cell>
          <cell r="AJ148">
            <v>0</v>
          </cell>
          <cell r="AK148">
            <v>7504</v>
          </cell>
          <cell r="AL148">
            <v>124912</v>
          </cell>
          <cell r="AM148">
            <v>0</v>
          </cell>
          <cell r="AN148">
            <v>0</v>
          </cell>
          <cell r="AO148">
            <v>0</v>
          </cell>
          <cell r="AP148">
            <v>0</v>
          </cell>
          <cell r="AQ148">
            <v>124912</v>
          </cell>
          <cell r="AR148" t="str">
            <v xml:space="preserve"> </v>
          </cell>
          <cell r="AS148">
            <v>139</v>
          </cell>
          <cell r="AT148">
            <v>5</v>
          </cell>
          <cell r="AU148">
            <v>0</v>
          </cell>
          <cell r="AV148">
            <v>0</v>
          </cell>
          <cell r="AW148">
            <v>0</v>
          </cell>
          <cell r="AX148">
            <v>0</v>
          </cell>
          <cell r="AY148">
            <v>0</v>
          </cell>
          <cell r="AZ148" t="str">
            <v xml:space="preserve"> </v>
          </cell>
          <cell r="BA148">
            <v>0</v>
          </cell>
          <cell r="BB148">
            <v>0</v>
          </cell>
          <cell r="BC148">
            <v>0</v>
          </cell>
          <cell r="BD148">
            <v>0</v>
          </cell>
          <cell r="BE148">
            <v>0</v>
          </cell>
          <cell r="BF148" t="str">
            <v xml:space="preserve"> </v>
          </cell>
          <cell r="BG148">
            <v>9</v>
          </cell>
          <cell r="BH148">
            <v>0.19541450697123924</v>
          </cell>
          <cell r="BI148">
            <v>0</v>
          </cell>
          <cell r="CA148">
            <v>139</v>
          </cell>
          <cell r="CB148">
            <v>139</v>
          </cell>
          <cell r="CC148" t="str">
            <v>HOPKINTON</v>
          </cell>
          <cell r="CD148">
            <v>117408</v>
          </cell>
          <cell r="CE148">
            <v>128906</v>
          </cell>
          <cell r="CF148">
            <v>0</v>
          </cell>
          <cell r="CG148">
            <v>0</v>
          </cell>
          <cell r="CH148">
            <v>7677.6</v>
          </cell>
          <cell r="CI148">
            <v>-3.7627579404038443</v>
          </cell>
          <cell r="CJ148">
            <v>7673.837242059597</v>
          </cell>
          <cell r="CK148">
            <v>-3.7627579404038443</v>
          </cell>
          <cell r="CT148">
            <v>-3.7627579404038443</v>
          </cell>
          <cell r="CU148">
            <v>0</v>
          </cell>
          <cell r="CV148">
            <v>0</v>
          </cell>
          <cell r="CW148">
            <v>-3.7627579404038443</v>
          </cell>
          <cell r="CX148">
            <v>0</v>
          </cell>
          <cell r="CY148">
            <v>-7677.6</v>
          </cell>
          <cell r="DA148">
            <v>139</v>
          </cell>
          <cell r="DB148" t="str">
            <v>HOPKINTON</v>
          </cell>
          <cell r="DC148">
            <v>0</v>
          </cell>
          <cell r="DD148">
            <v>0</v>
          </cell>
          <cell r="DE148">
            <v>0</v>
          </cell>
          <cell r="DF148">
            <v>0</v>
          </cell>
          <cell r="DG148">
            <v>0</v>
          </cell>
          <cell r="DH148">
            <v>0</v>
          </cell>
          <cell r="DI148">
            <v>0</v>
          </cell>
          <cell r="DJ148">
            <v>0</v>
          </cell>
          <cell r="DK148">
            <v>0</v>
          </cell>
          <cell r="DL148">
            <v>0</v>
          </cell>
          <cell r="DN148">
            <v>0</v>
          </cell>
          <cell r="DP148">
            <v>0</v>
          </cell>
          <cell r="DQ148">
            <v>0</v>
          </cell>
          <cell r="DR148">
            <v>0</v>
          </cell>
          <cell r="DS148">
            <v>-3.7627579404038443</v>
          </cell>
          <cell r="DT148">
            <v>-3.7627579404038443</v>
          </cell>
          <cell r="DV148">
            <v>0</v>
          </cell>
          <cell r="EC148">
            <v>0</v>
          </cell>
          <cell r="EE148">
            <v>139</v>
          </cell>
        </row>
        <row r="149">
          <cell r="A149">
            <v>140</v>
          </cell>
          <cell r="B149">
            <v>140</v>
          </cell>
          <cell r="C149" t="str">
            <v>HUBBARDSTON</v>
          </cell>
          <cell r="D149">
            <v>0</v>
          </cell>
          <cell r="E149">
            <v>0</v>
          </cell>
          <cell r="F149">
            <v>0</v>
          </cell>
          <cell r="G149">
            <v>0</v>
          </cell>
          <cell r="H149">
            <v>0</v>
          </cell>
          <cell r="J149">
            <v>0</v>
          </cell>
          <cell r="K149">
            <v>0</v>
          </cell>
          <cell r="L149">
            <v>0</v>
          </cell>
          <cell r="N149">
            <v>0</v>
          </cell>
          <cell r="P149">
            <v>0</v>
          </cell>
          <cell r="Q149">
            <v>0</v>
          </cell>
          <cell r="R149">
            <v>0</v>
          </cell>
          <cell r="S149">
            <v>0</v>
          </cell>
          <cell r="T149">
            <v>0</v>
          </cell>
          <cell r="U149">
            <v>0</v>
          </cell>
          <cell r="W149">
            <v>0</v>
          </cell>
          <cell r="AA149">
            <v>140</v>
          </cell>
          <cell r="AS149">
            <v>140</v>
          </cell>
          <cell r="CA149">
            <v>140</v>
          </cell>
          <cell r="CB149">
            <v>140</v>
          </cell>
          <cell r="CC149" t="str">
            <v>HUBBARDSTON</v>
          </cell>
          <cell r="CD149">
            <v>0</v>
          </cell>
          <cell r="CE149">
            <v>0</v>
          </cell>
          <cell r="CF149">
            <v>0</v>
          </cell>
          <cell r="CG149">
            <v>0</v>
          </cell>
          <cell r="CH149">
            <v>0</v>
          </cell>
          <cell r="CI149">
            <v>0</v>
          </cell>
          <cell r="CJ149">
            <v>0</v>
          </cell>
          <cell r="CK149">
            <v>0</v>
          </cell>
          <cell r="CT149">
            <v>0</v>
          </cell>
          <cell r="CU149">
            <v>0</v>
          </cell>
          <cell r="CV149">
            <v>0</v>
          </cell>
          <cell r="CW149">
            <v>0</v>
          </cell>
          <cell r="CX149">
            <v>0</v>
          </cell>
          <cell r="CY149">
            <v>0</v>
          </cell>
          <cell r="DA149">
            <v>140</v>
          </cell>
          <cell r="DB149" t="str">
            <v>HUBBARDSTON</v>
          </cell>
          <cell r="DC149">
            <v>0</v>
          </cell>
          <cell r="DD149">
            <v>0</v>
          </cell>
          <cell r="DE149">
            <v>0</v>
          </cell>
          <cell r="DF149">
            <v>0</v>
          </cell>
          <cell r="DG149">
            <v>0</v>
          </cell>
          <cell r="DH149">
            <v>0</v>
          </cell>
          <cell r="DI149">
            <v>0</v>
          </cell>
          <cell r="DJ149">
            <v>0</v>
          </cell>
          <cell r="DK149">
            <v>0</v>
          </cell>
          <cell r="DL149">
            <v>0</v>
          </cell>
          <cell r="DN149">
            <v>0</v>
          </cell>
          <cell r="DP149">
            <v>0</v>
          </cell>
          <cell r="DQ149">
            <v>0</v>
          </cell>
          <cell r="DR149">
            <v>0</v>
          </cell>
          <cell r="DS149">
            <v>0</v>
          </cell>
          <cell r="DT149">
            <v>0</v>
          </cell>
          <cell r="DV149">
            <v>0</v>
          </cell>
          <cell r="EC149">
            <v>0</v>
          </cell>
          <cell r="EE149">
            <v>140</v>
          </cell>
        </row>
        <row r="150">
          <cell r="A150">
            <v>141</v>
          </cell>
          <cell r="B150">
            <v>141</v>
          </cell>
          <cell r="C150" t="str">
            <v>HUDSON</v>
          </cell>
          <cell r="D150">
            <v>197</v>
          </cell>
          <cell r="E150">
            <v>3356583</v>
          </cell>
          <cell r="F150">
            <v>0</v>
          </cell>
          <cell r="G150">
            <v>184786</v>
          </cell>
          <cell r="H150">
            <v>3541369</v>
          </cell>
          <cell r="J150">
            <v>184786</v>
          </cell>
          <cell r="K150">
            <v>1061427.8428098746</v>
          </cell>
          <cell r="L150">
            <v>1246213.8428098746</v>
          </cell>
          <cell r="N150">
            <v>2295155.1571901254</v>
          </cell>
          <cell r="P150">
            <v>184786</v>
          </cell>
          <cell r="Q150">
            <v>0</v>
          </cell>
          <cell r="R150">
            <v>0</v>
          </cell>
          <cell r="S150">
            <v>0</v>
          </cell>
          <cell r="T150">
            <v>1061427.8428098746</v>
          </cell>
          <cell r="U150">
            <v>1246213.8428098746</v>
          </cell>
          <cell r="W150">
            <v>1344889.5376935208</v>
          </cell>
          <cell r="AA150">
            <v>141</v>
          </cell>
          <cell r="AB150">
            <v>197</v>
          </cell>
          <cell r="AC150">
            <v>0</v>
          </cell>
          <cell r="AD150">
            <v>0</v>
          </cell>
          <cell r="AE150">
            <v>0</v>
          </cell>
          <cell r="AF150">
            <v>3356583</v>
          </cell>
          <cell r="AG150">
            <v>0</v>
          </cell>
          <cell r="AH150">
            <v>0</v>
          </cell>
          <cell r="AI150">
            <v>3356583</v>
          </cell>
          <cell r="AJ150">
            <v>0</v>
          </cell>
          <cell r="AK150">
            <v>184786</v>
          </cell>
          <cell r="AL150">
            <v>3541369</v>
          </cell>
          <cell r="AM150">
            <v>0</v>
          </cell>
          <cell r="AN150">
            <v>0</v>
          </cell>
          <cell r="AO150">
            <v>0</v>
          </cell>
          <cell r="AP150">
            <v>0</v>
          </cell>
          <cell r="AQ150">
            <v>3541369</v>
          </cell>
          <cell r="AR150" t="str">
            <v xml:space="preserve"> </v>
          </cell>
          <cell r="AS150">
            <v>141</v>
          </cell>
          <cell r="AT150">
            <v>55</v>
          </cell>
          <cell r="AU150">
            <v>0</v>
          </cell>
          <cell r="AV150">
            <v>0</v>
          </cell>
          <cell r="AW150">
            <v>0</v>
          </cell>
          <cell r="AX150">
            <v>0</v>
          </cell>
          <cell r="AY150">
            <v>0</v>
          </cell>
          <cell r="AZ150" t="str">
            <v xml:space="preserve"> </v>
          </cell>
          <cell r="BA150">
            <v>0</v>
          </cell>
          <cell r="BB150">
            <v>0</v>
          </cell>
          <cell r="BC150">
            <v>0</v>
          </cell>
          <cell r="BD150">
            <v>0</v>
          </cell>
          <cell r="BE150">
            <v>0</v>
          </cell>
          <cell r="BF150" t="str">
            <v xml:space="preserve"> </v>
          </cell>
          <cell r="BG150">
            <v>9</v>
          </cell>
          <cell r="BH150">
            <v>7.0524719080345522</v>
          </cell>
          <cell r="BI150">
            <v>0</v>
          </cell>
          <cell r="CA150">
            <v>141</v>
          </cell>
          <cell r="CB150">
            <v>141</v>
          </cell>
          <cell r="CC150" t="str">
            <v>HUDSON</v>
          </cell>
          <cell r="CD150">
            <v>3356583</v>
          </cell>
          <cell r="CE150">
            <v>2648841</v>
          </cell>
          <cell r="CF150">
            <v>707742</v>
          </cell>
          <cell r="CG150">
            <v>364131.6</v>
          </cell>
          <cell r="CH150">
            <v>88273.200000000012</v>
          </cell>
          <cell r="CI150">
            <v>-43.262306479271501</v>
          </cell>
          <cell r="CJ150">
            <v>1160103.5376935208</v>
          </cell>
          <cell r="CK150">
            <v>1061427.8428098746</v>
          </cell>
          <cell r="CT150">
            <v>707698.73769352073</v>
          </cell>
          <cell r="CU150">
            <v>353729.10511635378</v>
          </cell>
          <cell r="CV150">
            <v>0</v>
          </cell>
          <cell r="CW150">
            <v>1061427.8428098746</v>
          </cell>
          <cell r="CX150">
            <v>0</v>
          </cell>
          <cell r="CY150">
            <v>-98675.694883646211</v>
          </cell>
          <cell r="DA150">
            <v>141</v>
          </cell>
          <cell r="DB150" t="str">
            <v>HUDSON</v>
          </cell>
          <cell r="DC150">
            <v>0</v>
          </cell>
          <cell r="DD150">
            <v>0</v>
          </cell>
          <cell r="DE150">
            <v>0</v>
          </cell>
          <cell r="DF150">
            <v>0</v>
          </cell>
          <cell r="DG150">
            <v>0</v>
          </cell>
          <cell r="DH150">
            <v>0</v>
          </cell>
          <cell r="DI150">
            <v>0</v>
          </cell>
          <cell r="DJ150">
            <v>0</v>
          </cell>
          <cell r="DK150">
            <v>0</v>
          </cell>
          <cell r="DL150">
            <v>0</v>
          </cell>
          <cell r="DN150">
            <v>0</v>
          </cell>
          <cell r="DP150">
            <v>707742</v>
          </cell>
          <cell r="DQ150">
            <v>707742</v>
          </cell>
          <cell r="DR150">
            <v>0</v>
          </cell>
          <cell r="DS150">
            <v>-43.262306479271501</v>
          </cell>
          <cell r="DT150">
            <v>-43.262306479271501</v>
          </cell>
          <cell r="DV150">
            <v>0</v>
          </cell>
          <cell r="EC150">
            <v>0</v>
          </cell>
          <cell r="EE150">
            <v>141</v>
          </cell>
        </row>
        <row r="151">
          <cell r="A151">
            <v>142</v>
          </cell>
          <cell r="B151">
            <v>142</v>
          </cell>
          <cell r="C151" t="str">
            <v>HULL</v>
          </cell>
          <cell r="D151">
            <v>18</v>
          </cell>
          <cell r="E151">
            <v>373788</v>
          </cell>
          <cell r="F151">
            <v>0</v>
          </cell>
          <cell r="G151">
            <v>16884</v>
          </cell>
          <cell r="H151">
            <v>390672</v>
          </cell>
          <cell r="J151">
            <v>16884</v>
          </cell>
          <cell r="K151">
            <v>0</v>
          </cell>
          <cell r="L151">
            <v>16884</v>
          </cell>
          <cell r="N151">
            <v>373788</v>
          </cell>
          <cell r="P151">
            <v>16884</v>
          </cell>
          <cell r="Q151">
            <v>0</v>
          </cell>
          <cell r="R151">
            <v>0</v>
          </cell>
          <cell r="S151">
            <v>0</v>
          </cell>
          <cell r="T151">
            <v>0</v>
          </cell>
          <cell r="U151">
            <v>16884</v>
          </cell>
          <cell r="W151">
            <v>16884</v>
          </cell>
          <cell r="AA151">
            <v>142</v>
          </cell>
          <cell r="AB151">
            <v>18</v>
          </cell>
          <cell r="AC151">
            <v>0</v>
          </cell>
          <cell r="AD151">
            <v>0</v>
          </cell>
          <cell r="AE151">
            <v>0</v>
          </cell>
          <cell r="AF151">
            <v>373788</v>
          </cell>
          <cell r="AG151">
            <v>0</v>
          </cell>
          <cell r="AH151">
            <v>0</v>
          </cell>
          <cell r="AI151">
            <v>373788</v>
          </cell>
          <cell r="AJ151">
            <v>0</v>
          </cell>
          <cell r="AK151">
            <v>16884</v>
          </cell>
          <cell r="AL151">
            <v>390672</v>
          </cell>
          <cell r="AM151">
            <v>0</v>
          </cell>
          <cell r="AN151">
            <v>0</v>
          </cell>
          <cell r="AO151">
            <v>0</v>
          </cell>
          <cell r="AP151">
            <v>0</v>
          </cell>
          <cell r="AQ151">
            <v>390672</v>
          </cell>
          <cell r="AR151" t="str">
            <v xml:space="preserve"> </v>
          </cell>
          <cell r="AS151">
            <v>142</v>
          </cell>
          <cell r="AT151">
            <v>0</v>
          </cell>
          <cell r="AU151">
            <v>0</v>
          </cell>
          <cell r="AV151">
            <v>0</v>
          </cell>
          <cell r="AW151">
            <v>0</v>
          </cell>
          <cell r="AX151">
            <v>0</v>
          </cell>
          <cell r="AY151">
            <v>0</v>
          </cell>
          <cell r="AZ151" t="str">
            <v xml:space="preserve"> </v>
          </cell>
          <cell r="BA151">
            <v>0</v>
          </cell>
          <cell r="BB151">
            <v>0</v>
          </cell>
          <cell r="BC151">
            <v>0</v>
          </cell>
          <cell r="BD151">
            <v>0</v>
          </cell>
          <cell r="BE151">
            <v>0</v>
          </cell>
          <cell r="BF151" t="str">
            <v xml:space="preserve"> </v>
          </cell>
          <cell r="BG151">
            <v>9</v>
          </cell>
          <cell r="BH151">
            <v>1.8730582811903862</v>
          </cell>
          <cell r="BI151">
            <v>0</v>
          </cell>
          <cell r="CA151">
            <v>142</v>
          </cell>
          <cell r="CB151">
            <v>142</v>
          </cell>
          <cell r="CC151" t="str">
            <v>HULL</v>
          </cell>
          <cell r="CD151">
            <v>373788</v>
          </cell>
          <cell r="CE151">
            <v>398202</v>
          </cell>
          <cell r="CF151">
            <v>0</v>
          </cell>
          <cell r="CG151">
            <v>0</v>
          </cell>
          <cell r="CH151">
            <v>0</v>
          </cell>
          <cell r="CI151">
            <v>0</v>
          </cell>
          <cell r="CJ151">
            <v>0</v>
          </cell>
          <cell r="CK151">
            <v>0</v>
          </cell>
          <cell r="CT151">
            <v>0</v>
          </cell>
          <cell r="CU151">
            <v>0</v>
          </cell>
          <cell r="CV151">
            <v>0</v>
          </cell>
          <cell r="CW151">
            <v>0</v>
          </cell>
          <cell r="CX151">
            <v>0</v>
          </cell>
          <cell r="CY151">
            <v>0</v>
          </cell>
          <cell r="DA151">
            <v>142</v>
          </cell>
          <cell r="DB151" t="str">
            <v>HULL</v>
          </cell>
          <cell r="DC151">
            <v>0</v>
          </cell>
          <cell r="DD151">
            <v>0</v>
          </cell>
          <cell r="DE151">
            <v>0</v>
          </cell>
          <cell r="DF151">
            <v>0</v>
          </cell>
          <cell r="DG151">
            <v>0</v>
          </cell>
          <cell r="DH151">
            <v>0</v>
          </cell>
          <cell r="DI151">
            <v>0</v>
          </cell>
          <cell r="DJ151">
            <v>0</v>
          </cell>
          <cell r="DK151">
            <v>0</v>
          </cell>
          <cell r="DL151">
            <v>0</v>
          </cell>
          <cell r="DN151">
            <v>0</v>
          </cell>
          <cell r="DP151">
            <v>0</v>
          </cell>
          <cell r="DQ151">
            <v>0</v>
          </cell>
          <cell r="DR151">
            <v>0</v>
          </cell>
          <cell r="DS151">
            <v>0</v>
          </cell>
          <cell r="DT151">
            <v>0</v>
          </cell>
          <cell r="DV151">
            <v>0</v>
          </cell>
          <cell r="EC151">
            <v>0</v>
          </cell>
          <cell r="EE151">
            <v>142</v>
          </cell>
        </row>
        <row r="152">
          <cell r="A152">
            <v>143</v>
          </cell>
          <cell r="B152">
            <v>143</v>
          </cell>
          <cell r="C152" t="str">
            <v>HUNTINGTON</v>
          </cell>
          <cell r="D152">
            <v>0</v>
          </cell>
          <cell r="E152">
            <v>0</v>
          </cell>
          <cell r="F152">
            <v>0</v>
          </cell>
          <cell r="G152">
            <v>0</v>
          </cell>
          <cell r="H152">
            <v>0</v>
          </cell>
          <cell r="J152">
            <v>0</v>
          </cell>
          <cell r="K152">
            <v>0</v>
          </cell>
          <cell r="L152">
            <v>0</v>
          </cell>
          <cell r="N152">
            <v>0</v>
          </cell>
          <cell r="P152">
            <v>0</v>
          </cell>
          <cell r="Q152">
            <v>0</v>
          </cell>
          <cell r="R152">
            <v>0</v>
          </cell>
          <cell r="S152">
            <v>0</v>
          </cell>
          <cell r="T152">
            <v>0</v>
          </cell>
          <cell r="U152">
            <v>0</v>
          </cell>
          <cell r="W152">
            <v>0</v>
          </cell>
          <cell r="AA152">
            <v>143</v>
          </cell>
          <cell r="AS152">
            <v>143</v>
          </cell>
          <cell r="CA152">
            <v>143</v>
          </cell>
          <cell r="CB152">
            <v>143</v>
          </cell>
          <cell r="CC152" t="str">
            <v>HUNTINGTON</v>
          </cell>
          <cell r="CD152">
            <v>0</v>
          </cell>
          <cell r="CE152">
            <v>0</v>
          </cell>
          <cell r="CF152">
            <v>0</v>
          </cell>
          <cell r="CG152">
            <v>0</v>
          </cell>
          <cell r="CH152">
            <v>0</v>
          </cell>
          <cell r="CI152">
            <v>0</v>
          </cell>
          <cell r="CJ152">
            <v>0</v>
          </cell>
          <cell r="CK152">
            <v>0</v>
          </cell>
          <cell r="CT152">
            <v>0</v>
          </cell>
          <cell r="CU152">
            <v>0</v>
          </cell>
          <cell r="CV152">
            <v>0</v>
          </cell>
          <cell r="CW152">
            <v>0</v>
          </cell>
          <cell r="CX152">
            <v>0</v>
          </cell>
          <cell r="CY152">
            <v>0</v>
          </cell>
          <cell r="DA152">
            <v>143</v>
          </cell>
          <cell r="DB152" t="str">
            <v>HUNTINGTON</v>
          </cell>
          <cell r="DC152">
            <v>0</v>
          </cell>
          <cell r="DD152">
            <v>0</v>
          </cell>
          <cell r="DE152">
            <v>0</v>
          </cell>
          <cell r="DF152">
            <v>0</v>
          </cell>
          <cell r="DG152">
            <v>0</v>
          </cell>
          <cell r="DH152">
            <v>0</v>
          </cell>
          <cell r="DI152">
            <v>0</v>
          </cell>
          <cell r="DJ152">
            <v>0</v>
          </cell>
          <cell r="DK152">
            <v>0</v>
          </cell>
          <cell r="DL152">
            <v>0</v>
          </cell>
          <cell r="DN152">
            <v>0</v>
          </cell>
          <cell r="DP152">
            <v>0</v>
          </cell>
          <cell r="DQ152">
            <v>0</v>
          </cell>
          <cell r="DR152">
            <v>0</v>
          </cell>
          <cell r="DS152">
            <v>0</v>
          </cell>
          <cell r="DT152">
            <v>0</v>
          </cell>
          <cell r="DV152">
            <v>0</v>
          </cell>
          <cell r="EC152">
            <v>0</v>
          </cell>
          <cell r="EE152">
            <v>143</v>
          </cell>
        </row>
        <row r="153">
          <cell r="A153">
            <v>144</v>
          </cell>
          <cell r="B153">
            <v>144</v>
          </cell>
          <cell r="C153" t="str">
            <v>IPSWICH</v>
          </cell>
          <cell r="D153">
            <v>0</v>
          </cell>
          <cell r="E153">
            <v>0</v>
          </cell>
          <cell r="F153">
            <v>0</v>
          </cell>
          <cell r="G153">
            <v>0</v>
          </cell>
          <cell r="H153">
            <v>0</v>
          </cell>
          <cell r="J153">
            <v>0</v>
          </cell>
          <cell r="K153">
            <v>0</v>
          </cell>
          <cell r="L153">
            <v>0</v>
          </cell>
          <cell r="N153">
            <v>0</v>
          </cell>
          <cell r="P153">
            <v>0</v>
          </cell>
          <cell r="Q153">
            <v>0</v>
          </cell>
          <cell r="R153">
            <v>0</v>
          </cell>
          <cell r="S153">
            <v>0</v>
          </cell>
          <cell r="T153">
            <v>0</v>
          </cell>
          <cell r="U153">
            <v>0</v>
          </cell>
          <cell r="W153">
            <v>0</v>
          </cell>
          <cell r="AA153">
            <v>144</v>
          </cell>
          <cell r="AS153">
            <v>144</v>
          </cell>
          <cell r="CA153">
            <v>144</v>
          </cell>
          <cell r="CB153">
            <v>144</v>
          </cell>
          <cell r="CC153" t="str">
            <v>IPSWICH</v>
          </cell>
          <cell r="CD153">
            <v>0</v>
          </cell>
          <cell r="CE153">
            <v>0</v>
          </cell>
          <cell r="CF153">
            <v>0</v>
          </cell>
          <cell r="CG153">
            <v>0</v>
          </cell>
          <cell r="CH153">
            <v>0</v>
          </cell>
          <cell r="CI153">
            <v>0</v>
          </cell>
          <cell r="CJ153">
            <v>0</v>
          </cell>
          <cell r="CK153">
            <v>0</v>
          </cell>
          <cell r="CT153">
            <v>0</v>
          </cell>
          <cell r="CU153">
            <v>0</v>
          </cell>
          <cell r="CV153">
            <v>0</v>
          </cell>
          <cell r="CW153">
            <v>0</v>
          </cell>
          <cell r="CX153">
            <v>0</v>
          </cell>
          <cell r="CY153">
            <v>0</v>
          </cell>
          <cell r="DA153">
            <v>144</v>
          </cell>
          <cell r="DB153" t="str">
            <v>IPSWICH</v>
          </cell>
          <cell r="DC153">
            <v>0</v>
          </cell>
          <cell r="DD153">
            <v>0</v>
          </cell>
          <cell r="DE153">
            <v>0</v>
          </cell>
          <cell r="DF153">
            <v>0</v>
          </cell>
          <cell r="DG153">
            <v>0</v>
          </cell>
          <cell r="DH153">
            <v>0</v>
          </cell>
          <cell r="DI153">
            <v>0</v>
          </cell>
          <cell r="DJ153">
            <v>0</v>
          </cell>
          <cell r="DK153">
            <v>0</v>
          </cell>
          <cell r="DL153">
            <v>0</v>
          </cell>
          <cell r="DN153">
            <v>0</v>
          </cell>
          <cell r="DP153">
            <v>0</v>
          </cell>
          <cell r="DQ153">
            <v>0</v>
          </cell>
          <cell r="DR153">
            <v>0</v>
          </cell>
          <cell r="DS153">
            <v>0</v>
          </cell>
          <cell r="DT153">
            <v>0</v>
          </cell>
          <cell r="DV153">
            <v>0</v>
          </cell>
          <cell r="EC153">
            <v>0</v>
          </cell>
          <cell r="EE153">
            <v>144</v>
          </cell>
        </row>
        <row r="154">
          <cell r="A154">
            <v>145</v>
          </cell>
          <cell r="B154">
            <v>145</v>
          </cell>
          <cell r="C154" t="str">
            <v>KINGSTON</v>
          </cell>
          <cell r="D154">
            <v>19</v>
          </cell>
          <cell r="E154">
            <v>253365</v>
          </cell>
          <cell r="F154">
            <v>0</v>
          </cell>
          <cell r="G154">
            <v>17822</v>
          </cell>
          <cell r="H154">
            <v>271187</v>
          </cell>
          <cell r="J154">
            <v>17822</v>
          </cell>
          <cell r="K154">
            <v>50833.13107125213</v>
          </cell>
          <cell r="L154">
            <v>68655.131071252137</v>
          </cell>
          <cell r="N154">
            <v>202531.86892874786</v>
          </cell>
          <cell r="P154">
            <v>17822</v>
          </cell>
          <cell r="Q154">
            <v>0</v>
          </cell>
          <cell r="R154">
            <v>0</v>
          </cell>
          <cell r="S154">
            <v>0</v>
          </cell>
          <cell r="T154">
            <v>50833.13107125213</v>
          </cell>
          <cell r="U154">
            <v>68655.131071252137</v>
          </cell>
          <cell r="W154">
            <v>77830.876572698879</v>
          </cell>
          <cell r="AA154">
            <v>145</v>
          </cell>
          <cell r="AB154">
            <v>19</v>
          </cell>
          <cell r="AC154">
            <v>0</v>
          </cell>
          <cell r="AD154">
            <v>0</v>
          </cell>
          <cell r="AE154">
            <v>0</v>
          </cell>
          <cell r="AF154">
            <v>253365</v>
          </cell>
          <cell r="AG154">
            <v>0</v>
          </cell>
          <cell r="AH154">
            <v>0</v>
          </cell>
          <cell r="AI154">
            <v>253365</v>
          </cell>
          <cell r="AJ154">
            <v>0</v>
          </cell>
          <cell r="AK154">
            <v>17822</v>
          </cell>
          <cell r="AL154">
            <v>271187</v>
          </cell>
          <cell r="AM154">
            <v>0</v>
          </cell>
          <cell r="AN154">
            <v>0</v>
          </cell>
          <cell r="AO154">
            <v>0</v>
          </cell>
          <cell r="AP154">
            <v>0</v>
          </cell>
          <cell r="AQ154">
            <v>271187</v>
          </cell>
          <cell r="AR154" t="str">
            <v xml:space="preserve"> </v>
          </cell>
          <cell r="AS154">
            <v>145</v>
          </cell>
          <cell r="AT154">
            <v>6</v>
          </cell>
          <cell r="AU154">
            <v>0</v>
          </cell>
          <cell r="AV154">
            <v>0</v>
          </cell>
          <cell r="AW154">
            <v>0</v>
          </cell>
          <cell r="AX154">
            <v>0</v>
          </cell>
          <cell r="AY154">
            <v>0</v>
          </cell>
          <cell r="AZ154" t="str">
            <v xml:space="preserve"> </v>
          </cell>
          <cell r="BA154">
            <v>0</v>
          </cell>
          <cell r="BB154">
            <v>0</v>
          </cell>
          <cell r="BC154">
            <v>0</v>
          </cell>
          <cell r="BD154">
            <v>0</v>
          </cell>
          <cell r="BE154">
            <v>0</v>
          </cell>
          <cell r="BF154" t="str">
            <v xml:space="preserve"> </v>
          </cell>
          <cell r="BG154">
            <v>9</v>
          </cell>
          <cell r="BH154">
            <v>1.6482048470685879</v>
          </cell>
          <cell r="BI154">
            <v>0</v>
          </cell>
          <cell r="CA154">
            <v>145</v>
          </cell>
          <cell r="CB154">
            <v>145</v>
          </cell>
          <cell r="CC154" t="str">
            <v>KINGSTON</v>
          </cell>
          <cell r="CD154">
            <v>253365</v>
          </cell>
          <cell r="CE154">
            <v>214570</v>
          </cell>
          <cell r="CF154">
            <v>38795</v>
          </cell>
          <cell r="CG154">
            <v>12396.6</v>
          </cell>
          <cell r="CH154">
            <v>8821.6</v>
          </cell>
          <cell r="CI154">
            <v>-4.3234273011184996</v>
          </cell>
          <cell r="CJ154">
            <v>60008.876572698879</v>
          </cell>
          <cell r="CK154">
            <v>50833.13107125213</v>
          </cell>
          <cell r="CT154">
            <v>38790.676572698882</v>
          </cell>
          <cell r="CU154">
            <v>12042.454498553247</v>
          </cell>
          <cell r="CV154">
            <v>0</v>
          </cell>
          <cell r="CW154">
            <v>50833.13107125213</v>
          </cell>
          <cell r="CX154">
            <v>0</v>
          </cell>
          <cell r="CY154">
            <v>-9175.7455014467487</v>
          </cell>
          <cell r="DA154">
            <v>145</v>
          </cell>
          <cell r="DB154" t="str">
            <v>KINGSTON</v>
          </cell>
          <cell r="DC154">
            <v>0</v>
          </cell>
          <cell r="DD154">
            <v>0</v>
          </cell>
          <cell r="DE154">
            <v>0</v>
          </cell>
          <cell r="DF154">
            <v>0</v>
          </cell>
          <cell r="DG154">
            <v>0</v>
          </cell>
          <cell r="DH154">
            <v>0</v>
          </cell>
          <cell r="DI154">
            <v>0</v>
          </cell>
          <cell r="DJ154">
            <v>0</v>
          </cell>
          <cell r="DK154">
            <v>0</v>
          </cell>
          <cell r="DL154">
            <v>0</v>
          </cell>
          <cell r="DN154">
            <v>0</v>
          </cell>
          <cell r="DP154">
            <v>38795</v>
          </cell>
          <cell r="DQ154">
            <v>38795</v>
          </cell>
          <cell r="DR154">
            <v>0</v>
          </cell>
          <cell r="DS154">
            <v>-4.3234273011184996</v>
          </cell>
          <cell r="DT154">
            <v>-4.3234273011184996</v>
          </cell>
          <cell r="DV154">
            <v>0</v>
          </cell>
          <cell r="EC154">
            <v>0</v>
          </cell>
          <cell r="EE154">
            <v>145</v>
          </cell>
        </row>
        <row r="155">
          <cell r="A155">
            <v>146</v>
          </cell>
          <cell r="B155">
            <v>146</v>
          </cell>
          <cell r="C155" t="str">
            <v>LAKEVILLE</v>
          </cell>
          <cell r="D155">
            <v>0</v>
          </cell>
          <cell r="E155">
            <v>0</v>
          </cell>
          <cell r="F155">
            <v>0</v>
          </cell>
          <cell r="G155">
            <v>0</v>
          </cell>
          <cell r="H155">
            <v>0</v>
          </cell>
          <cell r="J155">
            <v>0</v>
          </cell>
          <cell r="K155">
            <v>0</v>
          </cell>
          <cell r="L155">
            <v>0</v>
          </cell>
          <cell r="N155">
            <v>0</v>
          </cell>
          <cell r="P155">
            <v>0</v>
          </cell>
          <cell r="Q155">
            <v>0</v>
          </cell>
          <cell r="R155">
            <v>0</v>
          </cell>
          <cell r="S155">
            <v>0</v>
          </cell>
          <cell r="T155">
            <v>0</v>
          </cell>
          <cell r="U155">
            <v>0</v>
          </cell>
          <cell r="W155">
            <v>0</v>
          </cell>
          <cell r="AA155">
            <v>146</v>
          </cell>
          <cell r="AS155">
            <v>146</v>
          </cell>
          <cell r="CA155">
            <v>146</v>
          </cell>
          <cell r="CB155">
            <v>146</v>
          </cell>
          <cell r="CC155" t="str">
            <v>LAKEVILLE</v>
          </cell>
          <cell r="CD155">
            <v>0</v>
          </cell>
          <cell r="CE155">
            <v>0</v>
          </cell>
          <cell r="CF155">
            <v>0</v>
          </cell>
          <cell r="CG155">
            <v>0</v>
          </cell>
          <cell r="CH155">
            <v>0</v>
          </cell>
          <cell r="CI155">
            <v>0</v>
          </cell>
          <cell r="CJ155">
            <v>0</v>
          </cell>
          <cell r="CK155">
            <v>0</v>
          </cell>
          <cell r="CT155">
            <v>0</v>
          </cell>
          <cell r="CU155">
            <v>0</v>
          </cell>
          <cell r="CV155">
            <v>0</v>
          </cell>
          <cell r="CW155">
            <v>0</v>
          </cell>
          <cell r="CX155">
            <v>0</v>
          </cell>
          <cell r="CY155">
            <v>0</v>
          </cell>
          <cell r="DA155">
            <v>146</v>
          </cell>
          <cell r="DB155" t="str">
            <v>LAKEVILLE</v>
          </cell>
          <cell r="DC155">
            <v>0</v>
          </cell>
          <cell r="DD155">
            <v>0</v>
          </cell>
          <cell r="DE155">
            <v>0</v>
          </cell>
          <cell r="DF155">
            <v>0</v>
          </cell>
          <cell r="DG155">
            <v>0</v>
          </cell>
          <cell r="DH155">
            <v>0</v>
          </cell>
          <cell r="DI155">
            <v>0</v>
          </cell>
          <cell r="DJ155">
            <v>0</v>
          </cell>
          <cell r="DK155">
            <v>0</v>
          </cell>
          <cell r="DL155">
            <v>0</v>
          </cell>
          <cell r="DN155">
            <v>0</v>
          </cell>
          <cell r="DP155">
            <v>0</v>
          </cell>
          <cell r="DQ155">
            <v>0</v>
          </cell>
          <cell r="DR155">
            <v>0</v>
          </cell>
          <cell r="DS155">
            <v>0</v>
          </cell>
          <cell r="DT155">
            <v>0</v>
          </cell>
          <cell r="DV155">
            <v>0</v>
          </cell>
          <cell r="EB155" t="str">
            <v>fy12</v>
          </cell>
          <cell r="EC155">
            <v>0</v>
          </cell>
          <cell r="EE155">
            <v>146</v>
          </cell>
        </row>
        <row r="156">
          <cell r="A156">
            <v>147</v>
          </cell>
          <cell r="B156">
            <v>147</v>
          </cell>
          <cell r="C156" t="str">
            <v>LANCASTER</v>
          </cell>
          <cell r="D156">
            <v>0</v>
          </cell>
          <cell r="E156">
            <v>0</v>
          </cell>
          <cell r="F156">
            <v>0</v>
          </cell>
          <cell r="G156">
            <v>0</v>
          </cell>
          <cell r="H156">
            <v>0</v>
          </cell>
          <cell r="J156">
            <v>0</v>
          </cell>
          <cell r="K156">
            <v>0</v>
          </cell>
          <cell r="L156">
            <v>0</v>
          </cell>
          <cell r="N156">
            <v>0</v>
          </cell>
          <cell r="P156">
            <v>0</v>
          </cell>
          <cell r="Q156">
            <v>0</v>
          </cell>
          <cell r="R156">
            <v>0</v>
          </cell>
          <cell r="S156">
            <v>0</v>
          </cell>
          <cell r="T156">
            <v>0</v>
          </cell>
          <cell r="U156">
            <v>0</v>
          </cell>
          <cell r="W156">
            <v>0</v>
          </cell>
          <cell r="AA156">
            <v>147</v>
          </cell>
          <cell r="AS156">
            <v>147</v>
          </cell>
          <cell r="CA156">
            <v>147</v>
          </cell>
          <cell r="CB156">
            <v>147</v>
          </cell>
          <cell r="CC156" t="str">
            <v>LANCASTER</v>
          </cell>
          <cell r="CD156">
            <v>0</v>
          </cell>
          <cell r="CE156">
            <v>0</v>
          </cell>
          <cell r="CF156">
            <v>0</v>
          </cell>
          <cell r="CG156">
            <v>0</v>
          </cell>
          <cell r="CH156">
            <v>0</v>
          </cell>
          <cell r="CI156">
            <v>0</v>
          </cell>
          <cell r="CJ156">
            <v>0</v>
          </cell>
          <cell r="CK156">
            <v>0</v>
          </cell>
          <cell r="CT156">
            <v>0</v>
          </cell>
          <cell r="CU156">
            <v>0</v>
          </cell>
          <cell r="CV156">
            <v>0</v>
          </cell>
          <cell r="CW156">
            <v>0</v>
          </cell>
          <cell r="CX156">
            <v>0</v>
          </cell>
          <cell r="CY156">
            <v>0</v>
          </cell>
          <cell r="DA156">
            <v>147</v>
          </cell>
          <cell r="DB156" t="str">
            <v>LANCASTER</v>
          </cell>
          <cell r="DC156">
            <v>0</v>
          </cell>
          <cell r="DD156">
            <v>0</v>
          </cell>
          <cell r="DE156">
            <v>0</v>
          </cell>
          <cell r="DF156">
            <v>0</v>
          </cell>
          <cell r="DG156">
            <v>0</v>
          </cell>
          <cell r="DH156">
            <v>0</v>
          </cell>
          <cell r="DI156">
            <v>0</v>
          </cell>
          <cell r="DJ156">
            <v>0</v>
          </cell>
          <cell r="DK156">
            <v>0</v>
          </cell>
          <cell r="DL156">
            <v>0</v>
          </cell>
          <cell r="DN156">
            <v>0</v>
          </cell>
          <cell r="DP156">
            <v>0</v>
          </cell>
          <cell r="DQ156">
            <v>0</v>
          </cell>
          <cell r="DR156">
            <v>0</v>
          </cell>
          <cell r="DS156">
            <v>0</v>
          </cell>
          <cell r="DT156">
            <v>0</v>
          </cell>
          <cell r="DV156">
            <v>0</v>
          </cell>
          <cell r="EC156">
            <v>0</v>
          </cell>
          <cell r="EE156">
            <v>147</v>
          </cell>
        </row>
        <row r="157">
          <cell r="A157">
            <v>148</v>
          </cell>
          <cell r="B157">
            <v>148</v>
          </cell>
          <cell r="C157" t="str">
            <v>LANESBOROUGH</v>
          </cell>
          <cell r="D157">
            <v>0</v>
          </cell>
          <cell r="E157">
            <v>0</v>
          </cell>
          <cell r="F157">
            <v>0</v>
          </cell>
          <cell r="G157">
            <v>0</v>
          </cell>
          <cell r="H157">
            <v>0</v>
          </cell>
          <cell r="J157">
            <v>0</v>
          </cell>
          <cell r="K157">
            <v>0</v>
          </cell>
          <cell r="L157">
            <v>0</v>
          </cell>
          <cell r="N157">
            <v>0</v>
          </cell>
          <cell r="P157">
            <v>0</v>
          </cell>
          <cell r="Q157">
            <v>0</v>
          </cell>
          <cell r="R157">
            <v>0</v>
          </cell>
          <cell r="S157">
            <v>0</v>
          </cell>
          <cell r="T157">
            <v>0</v>
          </cell>
          <cell r="U157">
            <v>0</v>
          </cell>
          <cell r="W157">
            <v>0</v>
          </cell>
          <cell r="AA157">
            <v>148</v>
          </cell>
          <cell r="AS157">
            <v>148</v>
          </cell>
          <cell r="CA157">
            <v>148</v>
          </cell>
          <cell r="CB157">
            <v>148</v>
          </cell>
          <cell r="CC157" t="str">
            <v>LANESBOROUGH</v>
          </cell>
          <cell r="CD157">
            <v>0</v>
          </cell>
          <cell r="CE157">
            <v>0</v>
          </cell>
          <cell r="CF157">
            <v>0</v>
          </cell>
          <cell r="CG157">
            <v>0</v>
          </cell>
          <cell r="CH157">
            <v>0</v>
          </cell>
          <cell r="CI157">
            <v>0</v>
          </cell>
          <cell r="CJ157">
            <v>0</v>
          </cell>
          <cell r="CK157">
            <v>0</v>
          </cell>
          <cell r="CT157">
            <v>0</v>
          </cell>
          <cell r="CU157">
            <v>0</v>
          </cell>
          <cell r="CV157">
            <v>0</v>
          </cell>
          <cell r="CW157">
            <v>0</v>
          </cell>
          <cell r="CX157">
            <v>0</v>
          </cell>
          <cell r="CY157">
            <v>0</v>
          </cell>
          <cell r="DA157">
            <v>148</v>
          </cell>
          <cell r="DB157" t="str">
            <v>LANESBOROUGH</v>
          </cell>
          <cell r="DC157">
            <v>0</v>
          </cell>
          <cell r="DD157">
            <v>0</v>
          </cell>
          <cell r="DE157">
            <v>0</v>
          </cell>
          <cell r="DF157">
            <v>0</v>
          </cell>
          <cell r="DG157">
            <v>0</v>
          </cell>
          <cell r="DH157">
            <v>0</v>
          </cell>
          <cell r="DI157">
            <v>0</v>
          </cell>
          <cell r="DJ157">
            <v>0</v>
          </cell>
          <cell r="DK157">
            <v>0</v>
          </cell>
          <cell r="DL157">
            <v>0</v>
          </cell>
          <cell r="DN157">
            <v>0</v>
          </cell>
          <cell r="DP157">
            <v>0</v>
          </cell>
          <cell r="DQ157">
            <v>0</v>
          </cell>
          <cell r="DR157">
            <v>0</v>
          </cell>
          <cell r="DS157">
            <v>0</v>
          </cell>
          <cell r="DT157">
            <v>0</v>
          </cell>
          <cell r="DV157">
            <v>0</v>
          </cell>
          <cell r="EB157" t="str">
            <v>fy19</v>
          </cell>
          <cell r="EC157">
            <v>0</v>
          </cell>
          <cell r="EE157">
            <v>148</v>
          </cell>
        </row>
        <row r="158">
          <cell r="A158">
            <v>149</v>
          </cell>
          <cell r="B158">
            <v>149</v>
          </cell>
          <cell r="C158" t="str">
            <v>LAWRENCE</v>
          </cell>
          <cell r="D158">
            <v>1928</v>
          </cell>
          <cell r="E158">
            <v>29468166</v>
          </cell>
          <cell r="F158">
            <v>1719199</v>
          </cell>
          <cell r="G158">
            <v>1815196</v>
          </cell>
          <cell r="H158">
            <v>33002561</v>
          </cell>
          <cell r="J158">
            <v>1815196</v>
          </cell>
          <cell r="K158">
            <v>4142919.1318673454</v>
          </cell>
          <cell r="L158">
            <v>5958115.1318673454</v>
          </cell>
          <cell r="N158">
            <v>27044445.868132655</v>
          </cell>
          <cell r="P158">
            <v>1815196</v>
          </cell>
          <cell r="Q158">
            <v>0</v>
          </cell>
          <cell r="R158">
            <v>0</v>
          </cell>
          <cell r="S158">
            <v>0</v>
          </cell>
          <cell r="T158">
            <v>4142919.1318673454</v>
          </cell>
          <cell r="U158">
            <v>5958115.1318673454</v>
          </cell>
          <cell r="W158">
            <v>6963366.4000000004</v>
          </cell>
          <cell r="AA158">
            <v>149</v>
          </cell>
          <cell r="AB158">
            <v>1928</v>
          </cell>
          <cell r="AC158">
            <v>0.95266648370567042</v>
          </cell>
          <cell r="AD158">
            <v>0</v>
          </cell>
          <cell r="AE158">
            <v>0</v>
          </cell>
          <cell r="AF158">
            <v>29364054</v>
          </cell>
          <cell r="AG158">
            <v>0</v>
          </cell>
          <cell r="AH158">
            <v>0</v>
          </cell>
          <cell r="AI158">
            <v>29364054</v>
          </cell>
          <cell r="AJ158">
            <v>0</v>
          </cell>
          <cell r="AK158">
            <v>1807692</v>
          </cell>
          <cell r="AL158">
            <v>31171746</v>
          </cell>
          <cell r="AM158">
            <v>0</v>
          </cell>
          <cell r="AN158">
            <v>0</v>
          </cell>
          <cell r="AO158">
            <v>0</v>
          </cell>
          <cell r="AP158">
            <v>0</v>
          </cell>
          <cell r="AQ158">
            <v>31171746</v>
          </cell>
          <cell r="AR158" t="str">
            <v xml:space="preserve"> </v>
          </cell>
          <cell r="AS158">
            <v>149</v>
          </cell>
          <cell r="AT158">
            <v>244</v>
          </cell>
          <cell r="AU158">
            <v>0</v>
          </cell>
          <cell r="AV158">
            <v>0</v>
          </cell>
          <cell r="AW158">
            <v>0</v>
          </cell>
          <cell r="AX158">
            <v>0</v>
          </cell>
          <cell r="AY158">
            <v>0</v>
          </cell>
          <cell r="AZ158" t="str">
            <v xml:space="preserve"> </v>
          </cell>
          <cell r="BA158">
            <v>0</v>
          </cell>
          <cell r="BB158">
            <v>0</v>
          </cell>
          <cell r="BC158">
            <v>0</v>
          </cell>
          <cell r="BD158">
            <v>0</v>
          </cell>
          <cell r="BE158">
            <v>0</v>
          </cell>
          <cell r="BF158" t="str">
            <v xml:space="preserve"> </v>
          </cell>
          <cell r="BG158">
            <v>18</v>
          </cell>
          <cell r="BH158">
            <v>12.001782428151834</v>
          </cell>
          <cell r="BI158">
            <v>0</v>
          </cell>
          <cell r="CA158">
            <v>149</v>
          </cell>
          <cell r="CB158">
            <v>149</v>
          </cell>
          <cell r="CC158" t="str">
            <v>LAWRENCE</v>
          </cell>
          <cell r="CD158">
            <v>29468166</v>
          </cell>
          <cell r="CE158">
            <v>26074703</v>
          </cell>
          <cell r="CF158">
            <v>3393463</v>
          </cell>
          <cell r="CG158">
            <v>771496.2</v>
          </cell>
          <cell r="CH158">
            <v>983211.20000000007</v>
          </cell>
          <cell r="CI158">
            <v>0</v>
          </cell>
          <cell r="CJ158">
            <v>5148170.4000000004</v>
          </cell>
          <cell r="CK158">
            <v>4142919.1318673454</v>
          </cell>
          <cell r="CT158">
            <v>3393463</v>
          </cell>
          <cell r="CU158">
            <v>749456.13186734542</v>
          </cell>
          <cell r="CV158">
            <v>0</v>
          </cell>
          <cell r="CW158">
            <v>4142919.1318673454</v>
          </cell>
          <cell r="CX158">
            <v>0</v>
          </cell>
          <cell r="CY158">
            <v>-1005251.268132655</v>
          </cell>
          <cell r="DA158">
            <v>149</v>
          </cell>
          <cell r="DB158" t="str">
            <v>LAWRENCE</v>
          </cell>
          <cell r="DC158">
            <v>8</v>
          </cell>
          <cell r="DD158">
            <v>104112</v>
          </cell>
          <cell r="DE158">
            <v>748080</v>
          </cell>
          <cell r="DF158">
            <v>7504</v>
          </cell>
          <cell r="DG158">
            <v>859696</v>
          </cell>
          <cell r="DH158">
            <v>0</v>
          </cell>
          <cell r="DI158">
            <v>0</v>
          </cell>
          <cell r="DJ158">
            <v>0</v>
          </cell>
          <cell r="DK158">
            <v>0</v>
          </cell>
          <cell r="DL158">
            <v>859696</v>
          </cell>
          <cell r="DN158">
            <v>7504</v>
          </cell>
          <cell r="DP158">
            <v>3393463</v>
          </cell>
          <cell r="DQ158">
            <v>3289351</v>
          </cell>
          <cell r="DR158">
            <v>104112</v>
          </cell>
          <cell r="DS158">
            <v>103630.13252189569</v>
          </cell>
          <cell r="DT158">
            <v>0</v>
          </cell>
          <cell r="DV158">
            <v>0</v>
          </cell>
          <cell r="EC158">
            <v>103630.13252189569</v>
          </cell>
          <cell r="EE158">
            <v>149</v>
          </cell>
        </row>
        <row r="159">
          <cell r="A159">
            <v>150</v>
          </cell>
          <cell r="B159">
            <v>150</v>
          </cell>
          <cell r="C159" t="str">
            <v>LEE</v>
          </cell>
          <cell r="D159">
            <v>0</v>
          </cell>
          <cell r="E159">
            <v>0</v>
          </cell>
          <cell r="F159">
            <v>0</v>
          </cell>
          <cell r="G159">
            <v>0</v>
          </cell>
          <cell r="H159">
            <v>0</v>
          </cell>
          <cell r="J159">
            <v>0</v>
          </cell>
          <cell r="K159">
            <v>0</v>
          </cell>
          <cell r="L159">
            <v>0</v>
          </cell>
          <cell r="N159">
            <v>0</v>
          </cell>
          <cell r="P159">
            <v>0</v>
          </cell>
          <cell r="Q159">
            <v>0</v>
          </cell>
          <cell r="R159">
            <v>0</v>
          </cell>
          <cell r="S159">
            <v>0</v>
          </cell>
          <cell r="T159">
            <v>0</v>
          </cell>
          <cell r="U159">
            <v>0</v>
          </cell>
          <cell r="W159">
            <v>0</v>
          </cell>
          <cell r="AA159">
            <v>150</v>
          </cell>
          <cell r="AS159">
            <v>150</v>
          </cell>
          <cell r="CA159">
            <v>150</v>
          </cell>
          <cell r="CB159">
            <v>150</v>
          </cell>
          <cell r="CC159" t="str">
            <v>LEE</v>
          </cell>
          <cell r="CD159">
            <v>0</v>
          </cell>
          <cell r="CE159">
            <v>0</v>
          </cell>
          <cell r="CF159">
            <v>0</v>
          </cell>
          <cell r="CG159">
            <v>0</v>
          </cell>
          <cell r="CH159">
            <v>0</v>
          </cell>
          <cell r="CI159">
            <v>0</v>
          </cell>
          <cell r="CJ159">
            <v>0</v>
          </cell>
          <cell r="CK159">
            <v>0</v>
          </cell>
          <cell r="CT159">
            <v>0</v>
          </cell>
          <cell r="CU159">
            <v>0</v>
          </cell>
          <cell r="CV159">
            <v>0</v>
          </cell>
          <cell r="CW159">
            <v>0</v>
          </cell>
          <cell r="CX159">
            <v>0</v>
          </cell>
          <cell r="CY159">
            <v>0</v>
          </cell>
          <cell r="DA159">
            <v>150</v>
          </cell>
          <cell r="DB159" t="str">
            <v>LEE</v>
          </cell>
          <cell r="DC159">
            <v>0</v>
          </cell>
          <cell r="DD159">
            <v>0</v>
          </cell>
          <cell r="DE159">
            <v>0</v>
          </cell>
          <cell r="DF159">
            <v>0</v>
          </cell>
          <cell r="DG159">
            <v>0</v>
          </cell>
          <cell r="DH159">
            <v>0</v>
          </cell>
          <cell r="DI159">
            <v>0</v>
          </cell>
          <cell r="DJ159">
            <v>0</v>
          </cell>
          <cell r="DK159">
            <v>0</v>
          </cell>
          <cell r="DL159">
            <v>0</v>
          </cell>
          <cell r="DN159">
            <v>0</v>
          </cell>
          <cell r="DP159">
            <v>0</v>
          </cell>
          <cell r="DQ159">
            <v>0</v>
          </cell>
          <cell r="DR159">
            <v>0</v>
          </cell>
          <cell r="DS159">
            <v>0</v>
          </cell>
          <cell r="DT159">
            <v>0</v>
          </cell>
          <cell r="DV159">
            <v>0</v>
          </cell>
          <cell r="EC159">
            <v>0</v>
          </cell>
          <cell r="EE159">
            <v>150</v>
          </cell>
        </row>
        <row r="160">
          <cell r="A160">
            <v>151</v>
          </cell>
          <cell r="B160">
            <v>151</v>
          </cell>
          <cell r="C160" t="str">
            <v>LEICESTER</v>
          </cell>
          <cell r="D160">
            <v>22</v>
          </cell>
          <cell r="E160">
            <v>331335</v>
          </cell>
          <cell r="F160">
            <v>0</v>
          </cell>
          <cell r="G160">
            <v>20622</v>
          </cell>
          <cell r="H160">
            <v>351957</v>
          </cell>
          <cell r="J160">
            <v>20622</v>
          </cell>
          <cell r="K160">
            <v>54379.322054550074</v>
          </cell>
          <cell r="L160">
            <v>75001.322054550081</v>
          </cell>
          <cell r="N160">
            <v>276955.67794544995</v>
          </cell>
          <cell r="P160">
            <v>20622</v>
          </cell>
          <cell r="Q160">
            <v>0</v>
          </cell>
          <cell r="R160">
            <v>0</v>
          </cell>
          <cell r="S160">
            <v>0</v>
          </cell>
          <cell r="T160">
            <v>54379.322054550074</v>
          </cell>
          <cell r="U160">
            <v>75001.322054550081</v>
          </cell>
          <cell r="W160">
            <v>84303.824695612362</v>
          </cell>
          <cell r="AA160">
            <v>151</v>
          </cell>
          <cell r="AB160">
            <v>22</v>
          </cell>
          <cell r="AC160">
            <v>1.4903129657228018E-2</v>
          </cell>
          <cell r="AD160">
            <v>0</v>
          </cell>
          <cell r="AE160">
            <v>0</v>
          </cell>
          <cell r="AF160">
            <v>331335</v>
          </cell>
          <cell r="AG160">
            <v>0</v>
          </cell>
          <cell r="AH160">
            <v>0</v>
          </cell>
          <cell r="AI160">
            <v>331335</v>
          </cell>
          <cell r="AJ160">
            <v>0</v>
          </cell>
          <cell r="AK160">
            <v>20622</v>
          </cell>
          <cell r="AL160">
            <v>351957</v>
          </cell>
          <cell r="AM160">
            <v>0</v>
          </cell>
          <cell r="AN160">
            <v>0</v>
          </cell>
          <cell r="AO160">
            <v>0</v>
          </cell>
          <cell r="AP160">
            <v>0</v>
          </cell>
          <cell r="AQ160">
            <v>351957</v>
          </cell>
          <cell r="AR160" t="str">
            <v xml:space="preserve"> </v>
          </cell>
          <cell r="AS160">
            <v>151</v>
          </cell>
          <cell r="AT160">
            <v>2</v>
          </cell>
          <cell r="AU160">
            <v>0</v>
          </cell>
          <cell r="AV160">
            <v>0</v>
          </cell>
          <cell r="AW160">
            <v>0</v>
          </cell>
          <cell r="AX160">
            <v>0</v>
          </cell>
          <cell r="AY160">
            <v>0</v>
          </cell>
          <cell r="AZ160" t="str">
            <v xml:space="preserve"> </v>
          </cell>
          <cell r="BA160">
            <v>0</v>
          </cell>
          <cell r="BB160">
            <v>0</v>
          </cell>
          <cell r="BC160">
            <v>0</v>
          </cell>
          <cell r="BD160">
            <v>0</v>
          </cell>
          <cell r="BE160">
            <v>0</v>
          </cell>
          <cell r="BF160" t="str">
            <v xml:space="preserve"> </v>
          </cell>
          <cell r="BG160">
            <v>9</v>
          </cell>
          <cell r="BH160">
            <v>1.5703552071255282</v>
          </cell>
          <cell r="BI160">
            <v>0</v>
          </cell>
          <cell r="CA160">
            <v>151</v>
          </cell>
          <cell r="CB160">
            <v>151</v>
          </cell>
          <cell r="CC160" t="str">
            <v>LEICESTER</v>
          </cell>
          <cell r="CD160">
            <v>331335</v>
          </cell>
          <cell r="CE160">
            <v>335379</v>
          </cell>
          <cell r="CF160">
            <v>0</v>
          </cell>
          <cell r="CG160">
            <v>55982.400000000001</v>
          </cell>
          <cell r="CH160">
            <v>7703.2000000000007</v>
          </cell>
          <cell r="CI160">
            <v>-3.7753043876437005</v>
          </cell>
          <cell r="CJ160">
            <v>63681.824695612362</v>
          </cell>
          <cell r="CK160">
            <v>54379.322054550074</v>
          </cell>
          <cell r="CT160">
            <v>-3.7753043876437005</v>
          </cell>
          <cell r="CU160">
            <v>54383.097358937717</v>
          </cell>
          <cell r="CV160">
            <v>0</v>
          </cell>
          <cell r="CW160">
            <v>54379.322054550074</v>
          </cell>
          <cell r="CX160">
            <v>0</v>
          </cell>
          <cell r="CY160">
            <v>-9302.5026410622886</v>
          </cell>
          <cell r="DA160">
            <v>151</v>
          </cell>
          <cell r="DB160" t="str">
            <v>LEICESTER</v>
          </cell>
          <cell r="DC160">
            <v>0</v>
          </cell>
          <cell r="DD160">
            <v>0</v>
          </cell>
          <cell r="DE160">
            <v>0</v>
          </cell>
          <cell r="DF160">
            <v>0</v>
          </cell>
          <cell r="DG160">
            <v>0</v>
          </cell>
          <cell r="DH160">
            <v>0</v>
          </cell>
          <cell r="DI160">
            <v>0</v>
          </cell>
          <cell r="DJ160">
            <v>0</v>
          </cell>
          <cell r="DK160">
            <v>0</v>
          </cell>
          <cell r="DL160">
            <v>0</v>
          </cell>
          <cell r="DN160">
            <v>0</v>
          </cell>
          <cell r="DP160">
            <v>0</v>
          </cell>
          <cell r="DQ160">
            <v>0</v>
          </cell>
          <cell r="DR160">
            <v>0</v>
          </cell>
          <cell r="DS160">
            <v>-3.7753043876437005</v>
          </cell>
          <cell r="DT160">
            <v>-3.7753043876437005</v>
          </cell>
          <cell r="DV160">
            <v>0</v>
          </cell>
          <cell r="EC160">
            <v>0</v>
          </cell>
          <cell r="EE160">
            <v>151</v>
          </cell>
        </row>
        <row r="161">
          <cell r="A161">
            <v>152</v>
          </cell>
          <cell r="B161">
            <v>152</v>
          </cell>
          <cell r="C161" t="str">
            <v>LENOX</v>
          </cell>
          <cell r="D161">
            <v>0</v>
          </cell>
          <cell r="E161">
            <v>0</v>
          </cell>
          <cell r="F161">
            <v>0</v>
          </cell>
          <cell r="G161">
            <v>0</v>
          </cell>
          <cell r="H161">
            <v>0</v>
          </cell>
          <cell r="J161">
            <v>0</v>
          </cell>
          <cell r="K161">
            <v>-5.3018541470364653</v>
          </cell>
          <cell r="L161">
            <v>-5.3018541470364653</v>
          </cell>
          <cell r="N161">
            <v>5.3018541470364653</v>
          </cell>
          <cell r="P161">
            <v>0</v>
          </cell>
          <cell r="Q161">
            <v>0</v>
          </cell>
          <cell r="R161">
            <v>0</v>
          </cell>
          <cell r="S161">
            <v>0</v>
          </cell>
          <cell r="T161">
            <v>-5.3018541470364653</v>
          </cell>
          <cell r="U161">
            <v>-5.3018541470364653</v>
          </cell>
          <cell r="W161">
            <v>10812.698145852963</v>
          </cell>
          <cell r="AA161">
            <v>152</v>
          </cell>
          <cell r="AS161">
            <v>152</v>
          </cell>
          <cell r="CA161">
            <v>152</v>
          </cell>
          <cell r="CB161">
            <v>152</v>
          </cell>
          <cell r="CC161" t="str">
            <v>LENOX</v>
          </cell>
          <cell r="CD161">
            <v>0</v>
          </cell>
          <cell r="CE161">
            <v>12264</v>
          </cell>
          <cell r="CF161">
            <v>0</v>
          </cell>
          <cell r="CG161">
            <v>0</v>
          </cell>
          <cell r="CH161">
            <v>10818</v>
          </cell>
          <cell r="CI161">
            <v>-5.3018541470364653</v>
          </cell>
          <cell r="CJ161">
            <v>10812.698145852963</v>
          </cell>
          <cell r="CK161">
            <v>-5.3018541470364653</v>
          </cell>
          <cell r="CT161">
            <v>-5.3018541470364653</v>
          </cell>
          <cell r="CU161">
            <v>0</v>
          </cell>
          <cell r="CV161">
            <v>0</v>
          </cell>
          <cell r="CW161">
            <v>-5.3018541470364653</v>
          </cell>
          <cell r="CX161">
            <v>0</v>
          </cell>
          <cell r="CY161">
            <v>-10818</v>
          </cell>
          <cell r="DA161">
            <v>152</v>
          </cell>
          <cell r="DB161" t="str">
            <v>LENOX</v>
          </cell>
          <cell r="DC161">
            <v>0</v>
          </cell>
          <cell r="DD161">
            <v>0</v>
          </cell>
          <cell r="DE161">
            <v>0</v>
          </cell>
          <cell r="DF161">
            <v>0</v>
          </cell>
          <cell r="DG161">
            <v>0</v>
          </cell>
          <cell r="DH161">
            <v>0</v>
          </cell>
          <cell r="DI161">
            <v>0</v>
          </cell>
          <cell r="DJ161">
            <v>0</v>
          </cell>
          <cell r="DK161">
            <v>0</v>
          </cell>
          <cell r="DL161">
            <v>0</v>
          </cell>
          <cell r="DN161">
            <v>0</v>
          </cell>
          <cell r="DP161">
            <v>0</v>
          </cell>
          <cell r="DQ161">
            <v>0</v>
          </cell>
          <cell r="DR161">
            <v>0</v>
          </cell>
          <cell r="DS161">
            <v>-5.3018541470364653</v>
          </cell>
          <cell r="DT161">
            <v>-5.3018541470364653</v>
          </cell>
          <cell r="DV161">
            <v>0</v>
          </cell>
          <cell r="EC161">
            <v>0</v>
          </cell>
          <cell r="EE161">
            <v>152</v>
          </cell>
        </row>
        <row r="162">
          <cell r="A162">
            <v>153</v>
          </cell>
          <cell r="B162">
            <v>153</v>
          </cell>
          <cell r="C162" t="str">
            <v>LEOMINSTER</v>
          </cell>
          <cell r="D162">
            <v>91</v>
          </cell>
          <cell r="E162">
            <v>1064780</v>
          </cell>
          <cell r="F162">
            <v>0</v>
          </cell>
          <cell r="G162">
            <v>85335</v>
          </cell>
          <cell r="H162">
            <v>1150115</v>
          </cell>
          <cell r="J162">
            <v>85335</v>
          </cell>
          <cell r="K162">
            <v>111586.37948601073</v>
          </cell>
          <cell r="L162">
            <v>196921.37948601073</v>
          </cell>
          <cell r="N162">
            <v>953193.62051398924</v>
          </cell>
          <cell r="P162">
            <v>85335</v>
          </cell>
          <cell r="Q162">
            <v>0</v>
          </cell>
          <cell r="R162">
            <v>0</v>
          </cell>
          <cell r="S162">
            <v>0</v>
          </cell>
          <cell r="T162">
            <v>111586.37948601073</v>
          </cell>
          <cell r="U162">
            <v>196921.37948601073</v>
          </cell>
          <cell r="W162">
            <v>198444.2</v>
          </cell>
          <cell r="AA162">
            <v>153</v>
          </cell>
          <cell r="AB162">
            <v>91</v>
          </cell>
          <cell r="AC162">
            <v>2.448319499893031E-2</v>
          </cell>
          <cell r="AD162">
            <v>0</v>
          </cell>
          <cell r="AE162">
            <v>0</v>
          </cell>
          <cell r="AF162">
            <v>1064780</v>
          </cell>
          <cell r="AG162">
            <v>0</v>
          </cell>
          <cell r="AH162">
            <v>0</v>
          </cell>
          <cell r="AI162">
            <v>1064780</v>
          </cell>
          <cell r="AJ162">
            <v>0</v>
          </cell>
          <cell r="AK162">
            <v>85335</v>
          </cell>
          <cell r="AL162">
            <v>1150115</v>
          </cell>
          <cell r="AM162">
            <v>0</v>
          </cell>
          <cell r="AN162">
            <v>0</v>
          </cell>
          <cell r="AO162">
            <v>0</v>
          </cell>
          <cell r="AP162">
            <v>0</v>
          </cell>
          <cell r="AQ162">
            <v>1150115</v>
          </cell>
          <cell r="AR162" t="str">
            <v xml:space="preserve"> </v>
          </cell>
          <cell r="AS162">
            <v>153</v>
          </cell>
          <cell r="AT162">
            <v>20</v>
          </cell>
          <cell r="AU162">
            <v>0</v>
          </cell>
          <cell r="AV162">
            <v>0</v>
          </cell>
          <cell r="AW162">
            <v>0</v>
          </cell>
          <cell r="AX162">
            <v>0</v>
          </cell>
          <cell r="AY162">
            <v>0</v>
          </cell>
          <cell r="AZ162" t="str">
            <v xml:space="preserve"> </v>
          </cell>
          <cell r="BA162">
            <v>0</v>
          </cell>
          <cell r="BB162">
            <v>0</v>
          </cell>
          <cell r="BC162">
            <v>0</v>
          </cell>
          <cell r="BD162">
            <v>0</v>
          </cell>
          <cell r="BE162">
            <v>0</v>
          </cell>
          <cell r="BF162" t="str">
            <v xml:space="preserve"> </v>
          </cell>
          <cell r="BG162">
            <v>9</v>
          </cell>
          <cell r="BH162">
            <v>1.3009830239027147</v>
          </cell>
          <cell r="BI162">
            <v>0</v>
          </cell>
          <cell r="CA162">
            <v>153</v>
          </cell>
          <cell r="CB162">
            <v>153</v>
          </cell>
          <cell r="CC162" t="str">
            <v>LEOMINSTER</v>
          </cell>
          <cell r="CD162">
            <v>1064780</v>
          </cell>
          <cell r="CE162">
            <v>1004976</v>
          </cell>
          <cell r="CF162">
            <v>59804</v>
          </cell>
          <cell r="CG162">
            <v>53305.2</v>
          </cell>
          <cell r="CH162">
            <v>0</v>
          </cell>
          <cell r="CI162">
            <v>0</v>
          </cell>
          <cell r="CJ162">
            <v>113109.2</v>
          </cell>
          <cell r="CK162">
            <v>111586.37948601073</v>
          </cell>
          <cell r="CT162">
            <v>59804</v>
          </cell>
          <cell r="CU162">
            <v>51782.379486010723</v>
          </cell>
          <cell r="CV162">
            <v>0</v>
          </cell>
          <cell r="CW162">
            <v>111586.37948601073</v>
          </cell>
          <cell r="CX162">
            <v>0</v>
          </cell>
          <cell r="CY162">
            <v>-1522.8205139892671</v>
          </cell>
          <cell r="DA162">
            <v>153</v>
          </cell>
          <cell r="DB162" t="str">
            <v>LEOMINSTER</v>
          </cell>
          <cell r="DC162">
            <v>0</v>
          </cell>
          <cell r="DD162">
            <v>0</v>
          </cell>
          <cell r="DE162">
            <v>0</v>
          </cell>
          <cell r="DF162">
            <v>0</v>
          </cell>
          <cell r="DG162">
            <v>0</v>
          </cell>
          <cell r="DH162">
            <v>0</v>
          </cell>
          <cell r="DI162">
            <v>0</v>
          </cell>
          <cell r="DJ162">
            <v>0</v>
          </cell>
          <cell r="DK162">
            <v>0</v>
          </cell>
          <cell r="DL162">
            <v>0</v>
          </cell>
          <cell r="DN162">
            <v>0</v>
          </cell>
          <cell r="DP162">
            <v>59804</v>
          </cell>
          <cell r="DQ162">
            <v>59804</v>
          </cell>
          <cell r="DR162">
            <v>0</v>
          </cell>
          <cell r="DS162">
            <v>0</v>
          </cell>
          <cell r="DT162">
            <v>0</v>
          </cell>
          <cell r="DV162">
            <v>0</v>
          </cell>
          <cell r="EC162">
            <v>0</v>
          </cell>
          <cell r="EE162">
            <v>153</v>
          </cell>
        </row>
        <row r="163">
          <cell r="A163">
            <v>154</v>
          </cell>
          <cell r="B163">
            <v>154</v>
          </cell>
          <cell r="C163" t="str">
            <v>LEVERETT</v>
          </cell>
          <cell r="D163">
            <v>2</v>
          </cell>
          <cell r="E163">
            <v>45370</v>
          </cell>
          <cell r="F163">
            <v>0</v>
          </cell>
          <cell r="G163">
            <v>1876</v>
          </cell>
          <cell r="H163">
            <v>47246</v>
          </cell>
          <cell r="J163">
            <v>1876</v>
          </cell>
          <cell r="K163">
            <v>1744.8322181119629</v>
          </cell>
          <cell r="L163">
            <v>3620.8322181119629</v>
          </cell>
          <cell r="N163">
            <v>43625.167781888034</v>
          </cell>
          <cell r="P163">
            <v>1876</v>
          </cell>
          <cell r="Q163">
            <v>0</v>
          </cell>
          <cell r="R163">
            <v>0</v>
          </cell>
          <cell r="S163">
            <v>0</v>
          </cell>
          <cell r="T163">
            <v>1744.8322181119629</v>
          </cell>
          <cell r="U163">
            <v>3620.8322181119629</v>
          </cell>
          <cell r="W163">
            <v>10084.432218111964</v>
          </cell>
          <cell r="AA163">
            <v>154</v>
          </cell>
          <cell r="AB163">
            <v>2</v>
          </cell>
          <cell r="AC163">
            <v>0</v>
          </cell>
          <cell r="AD163">
            <v>0</v>
          </cell>
          <cell r="AE163">
            <v>0</v>
          </cell>
          <cell r="AF163">
            <v>45370</v>
          </cell>
          <cell r="AG163">
            <v>0</v>
          </cell>
          <cell r="AH163">
            <v>0</v>
          </cell>
          <cell r="AI163">
            <v>45370</v>
          </cell>
          <cell r="AJ163">
            <v>0</v>
          </cell>
          <cell r="AK163">
            <v>1876</v>
          </cell>
          <cell r="AL163">
            <v>47246</v>
          </cell>
          <cell r="AM163">
            <v>0</v>
          </cell>
          <cell r="AN163">
            <v>0</v>
          </cell>
          <cell r="AO163">
            <v>0</v>
          </cell>
          <cell r="AP163">
            <v>0</v>
          </cell>
          <cell r="AQ163">
            <v>47246</v>
          </cell>
          <cell r="AR163" t="str">
            <v xml:space="preserve"> </v>
          </cell>
          <cell r="AS163">
            <v>154</v>
          </cell>
          <cell r="AT163">
            <v>0</v>
          </cell>
          <cell r="AU163">
            <v>0</v>
          </cell>
          <cell r="AV163">
            <v>0</v>
          </cell>
          <cell r="AW163">
            <v>0</v>
          </cell>
          <cell r="AX163">
            <v>0</v>
          </cell>
          <cell r="AY163">
            <v>0</v>
          </cell>
          <cell r="AZ163" t="str">
            <v xml:space="preserve"> </v>
          </cell>
          <cell r="BA163">
            <v>0</v>
          </cell>
          <cell r="BB163">
            <v>0</v>
          </cell>
          <cell r="BC163">
            <v>0</v>
          </cell>
          <cell r="BD163">
            <v>0</v>
          </cell>
          <cell r="BE163">
            <v>0</v>
          </cell>
          <cell r="BF163" t="str">
            <v xml:space="preserve"> </v>
          </cell>
          <cell r="BG163">
            <v>9</v>
          </cell>
          <cell r="BH163">
            <v>1.6383950790852415</v>
          </cell>
          <cell r="BI163">
            <v>0</v>
          </cell>
          <cell r="CA163">
            <v>154</v>
          </cell>
          <cell r="CB163">
            <v>154</v>
          </cell>
          <cell r="CC163" t="str">
            <v>LEVERETT</v>
          </cell>
          <cell r="CD163">
            <v>45370</v>
          </cell>
          <cell r="CE163">
            <v>43622</v>
          </cell>
          <cell r="CF163">
            <v>1748</v>
          </cell>
          <cell r="CG163">
            <v>0</v>
          </cell>
          <cell r="CH163">
            <v>6463.6</v>
          </cell>
          <cell r="CI163">
            <v>-3.1677818880370978</v>
          </cell>
          <cell r="CJ163">
            <v>8208.4322181119642</v>
          </cell>
          <cell r="CK163">
            <v>1744.8322181119629</v>
          </cell>
          <cell r="CT163">
            <v>1744.8322181119629</v>
          </cell>
          <cell r="CU163">
            <v>0</v>
          </cell>
          <cell r="CV163">
            <v>0</v>
          </cell>
          <cell r="CW163">
            <v>1744.8322181119629</v>
          </cell>
          <cell r="CX163">
            <v>0</v>
          </cell>
          <cell r="CY163">
            <v>-6463.6000000000013</v>
          </cell>
          <cell r="DA163">
            <v>154</v>
          </cell>
          <cell r="DB163" t="str">
            <v>LEVERETT</v>
          </cell>
          <cell r="DC163">
            <v>0</v>
          </cell>
          <cell r="DD163">
            <v>0</v>
          </cell>
          <cell r="DE163">
            <v>0</v>
          </cell>
          <cell r="DF163">
            <v>0</v>
          </cell>
          <cell r="DG163">
            <v>0</v>
          </cell>
          <cell r="DH163">
            <v>0</v>
          </cell>
          <cell r="DI163">
            <v>0</v>
          </cell>
          <cell r="DJ163">
            <v>0</v>
          </cell>
          <cell r="DK163">
            <v>0</v>
          </cell>
          <cell r="DL163">
            <v>0</v>
          </cell>
          <cell r="DN163">
            <v>0</v>
          </cell>
          <cell r="DP163">
            <v>1748</v>
          </cell>
          <cell r="DQ163">
            <v>1748</v>
          </cell>
          <cell r="DR163">
            <v>0</v>
          </cell>
          <cell r="DS163">
            <v>-3.1677818880370978</v>
          </cell>
          <cell r="DT163">
            <v>-3.1677818880370978</v>
          </cell>
          <cell r="DV163">
            <v>0</v>
          </cell>
          <cell r="EC163">
            <v>0</v>
          </cell>
          <cell r="EE163">
            <v>154</v>
          </cell>
        </row>
        <row r="164">
          <cell r="A164">
            <v>155</v>
          </cell>
          <cell r="B164">
            <v>155</v>
          </cell>
          <cell r="C164" t="str">
            <v>LEXINGTON</v>
          </cell>
          <cell r="D164">
            <v>7</v>
          </cell>
          <cell r="E164">
            <v>136294</v>
          </cell>
          <cell r="F164">
            <v>0</v>
          </cell>
          <cell r="G164">
            <v>6566</v>
          </cell>
          <cell r="H164">
            <v>142860</v>
          </cell>
          <cell r="J164">
            <v>6566</v>
          </cell>
          <cell r="K164">
            <v>75057.604416665257</v>
          </cell>
          <cell r="L164">
            <v>81623.604416665257</v>
          </cell>
          <cell r="N164">
            <v>61236.395583334743</v>
          </cell>
          <cell r="P164">
            <v>6566</v>
          </cell>
          <cell r="Q164">
            <v>0</v>
          </cell>
          <cell r="R164">
            <v>0</v>
          </cell>
          <cell r="S164">
            <v>0</v>
          </cell>
          <cell r="T164">
            <v>75057.604416665257</v>
          </cell>
          <cell r="U164">
            <v>81623.604416665257</v>
          </cell>
          <cell r="W164">
            <v>82740.600000000006</v>
          </cell>
          <cell r="AA164">
            <v>155</v>
          </cell>
          <cell r="AB164">
            <v>7</v>
          </cell>
          <cell r="AC164">
            <v>0</v>
          </cell>
          <cell r="AD164">
            <v>0</v>
          </cell>
          <cell r="AE164">
            <v>0</v>
          </cell>
          <cell r="AF164">
            <v>136294</v>
          </cell>
          <cell r="AG164">
            <v>0</v>
          </cell>
          <cell r="AH164">
            <v>0</v>
          </cell>
          <cell r="AI164">
            <v>136294</v>
          </cell>
          <cell r="AJ164">
            <v>0</v>
          </cell>
          <cell r="AK164">
            <v>6566</v>
          </cell>
          <cell r="AL164">
            <v>142860</v>
          </cell>
          <cell r="AM164">
            <v>0</v>
          </cell>
          <cell r="AN164">
            <v>0</v>
          </cell>
          <cell r="AO164">
            <v>0</v>
          </cell>
          <cell r="AP164">
            <v>0</v>
          </cell>
          <cell r="AQ164">
            <v>142860</v>
          </cell>
          <cell r="AR164" t="str">
            <v xml:space="preserve"> </v>
          </cell>
          <cell r="AS164">
            <v>155</v>
          </cell>
          <cell r="AT164">
            <v>0</v>
          </cell>
          <cell r="AU164">
            <v>0</v>
          </cell>
          <cell r="AV164">
            <v>0</v>
          </cell>
          <cell r="AW164">
            <v>0</v>
          </cell>
          <cell r="AX164">
            <v>0</v>
          </cell>
          <cell r="AY164">
            <v>0</v>
          </cell>
          <cell r="AZ164" t="str">
            <v xml:space="preserve"> </v>
          </cell>
          <cell r="BA164">
            <v>0</v>
          </cell>
          <cell r="BB164">
            <v>0</v>
          </cell>
          <cell r="BC164">
            <v>0</v>
          </cell>
          <cell r="BD164">
            <v>0</v>
          </cell>
          <cell r="BE164">
            <v>0</v>
          </cell>
          <cell r="BF164" t="str">
            <v xml:space="preserve"> </v>
          </cell>
          <cell r="BG164">
            <v>9</v>
          </cell>
          <cell r="BH164">
            <v>9.2184222064832247E-2</v>
          </cell>
          <cell r="BI164">
            <v>0</v>
          </cell>
          <cell r="CA164">
            <v>155</v>
          </cell>
          <cell r="CB164">
            <v>155</v>
          </cell>
          <cell r="CC164" t="str">
            <v>LEXINGTON</v>
          </cell>
          <cell r="CD164">
            <v>136294</v>
          </cell>
          <cell r="CE164">
            <v>99219</v>
          </cell>
          <cell r="CF164">
            <v>37075</v>
          </cell>
          <cell r="CG164">
            <v>39099.599999999999</v>
          </cell>
          <cell r="CH164">
            <v>0</v>
          </cell>
          <cell r="CI164">
            <v>0</v>
          </cell>
          <cell r="CJ164">
            <v>76174.600000000006</v>
          </cell>
          <cell r="CK164">
            <v>75057.604416665257</v>
          </cell>
          <cell r="CT164">
            <v>37075</v>
          </cell>
          <cell r="CU164">
            <v>37982.604416665257</v>
          </cell>
          <cell r="CV164">
            <v>0</v>
          </cell>
          <cell r="CW164">
            <v>75057.604416665257</v>
          </cell>
          <cell r="CX164">
            <v>0</v>
          </cell>
          <cell r="CY164">
            <v>-1116.9955833347485</v>
          </cell>
          <cell r="DA164">
            <v>155</v>
          </cell>
          <cell r="DB164" t="str">
            <v>LEXINGTON</v>
          </cell>
          <cell r="DC164">
            <v>0</v>
          </cell>
          <cell r="DD164">
            <v>0</v>
          </cell>
          <cell r="DE164">
            <v>0</v>
          </cell>
          <cell r="DF164">
            <v>0</v>
          </cell>
          <cell r="DG164">
            <v>0</v>
          </cell>
          <cell r="DH164">
            <v>0</v>
          </cell>
          <cell r="DI164">
            <v>0</v>
          </cell>
          <cell r="DJ164">
            <v>0</v>
          </cell>
          <cell r="DK164">
            <v>0</v>
          </cell>
          <cell r="DL164">
            <v>0</v>
          </cell>
          <cell r="DN164">
            <v>0</v>
          </cell>
          <cell r="DP164">
            <v>37075</v>
          </cell>
          <cell r="DQ164">
            <v>37075</v>
          </cell>
          <cell r="DR164">
            <v>0</v>
          </cell>
          <cell r="DS164">
            <v>0</v>
          </cell>
          <cell r="DT164">
            <v>0</v>
          </cell>
          <cell r="DV164">
            <v>0</v>
          </cell>
          <cell r="EC164">
            <v>0</v>
          </cell>
          <cell r="EE164">
            <v>155</v>
          </cell>
        </row>
        <row r="165">
          <cell r="A165">
            <v>156</v>
          </cell>
          <cell r="B165">
            <v>156</v>
          </cell>
          <cell r="C165" t="str">
            <v>LEYDEN</v>
          </cell>
          <cell r="D165">
            <v>0</v>
          </cell>
          <cell r="E165">
            <v>0</v>
          </cell>
          <cell r="F165">
            <v>0</v>
          </cell>
          <cell r="G165">
            <v>0</v>
          </cell>
          <cell r="H165">
            <v>0</v>
          </cell>
          <cell r="J165">
            <v>0</v>
          </cell>
          <cell r="K165">
            <v>0</v>
          </cell>
          <cell r="L165">
            <v>0</v>
          </cell>
          <cell r="N165">
            <v>0</v>
          </cell>
          <cell r="P165">
            <v>0</v>
          </cell>
          <cell r="Q165">
            <v>0</v>
          </cell>
          <cell r="R165">
            <v>0</v>
          </cell>
          <cell r="S165">
            <v>0</v>
          </cell>
          <cell r="T165">
            <v>0</v>
          </cell>
          <cell r="U165">
            <v>0</v>
          </cell>
          <cell r="W165">
            <v>0</v>
          </cell>
          <cell r="AA165">
            <v>156</v>
          </cell>
          <cell r="AS165">
            <v>156</v>
          </cell>
          <cell r="CA165">
            <v>156</v>
          </cell>
          <cell r="CB165">
            <v>156</v>
          </cell>
          <cell r="CC165" t="str">
            <v>LEYDEN</v>
          </cell>
          <cell r="CD165">
            <v>0</v>
          </cell>
          <cell r="CE165">
            <v>0</v>
          </cell>
          <cell r="CF165">
            <v>0</v>
          </cell>
          <cell r="CG165">
            <v>0</v>
          </cell>
          <cell r="CH165">
            <v>0</v>
          </cell>
          <cell r="CI165">
            <v>0</v>
          </cell>
          <cell r="CJ165">
            <v>0</v>
          </cell>
          <cell r="CK165">
            <v>0</v>
          </cell>
          <cell r="CT165">
            <v>0</v>
          </cell>
          <cell r="CU165">
            <v>0</v>
          </cell>
          <cell r="CV165">
            <v>0</v>
          </cell>
          <cell r="CW165">
            <v>0</v>
          </cell>
          <cell r="CX165">
            <v>0</v>
          </cell>
          <cell r="CY165">
            <v>0</v>
          </cell>
          <cell r="DA165">
            <v>156</v>
          </cell>
          <cell r="DB165" t="str">
            <v>LEYDEN</v>
          </cell>
          <cell r="DC165">
            <v>0</v>
          </cell>
          <cell r="DD165">
            <v>0</v>
          </cell>
          <cell r="DE165">
            <v>0</v>
          </cell>
          <cell r="DF165">
            <v>0</v>
          </cell>
          <cell r="DG165">
            <v>0</v>
          </cell>
          <cell r="DH165">
            <v>0</v>
          </cell>
          <cell r="DI165">
            <v>0</v>
          </cell>
          <cell r="DJ165">
            <v>0</v>
          </cell>
          <cell r="DK165">
            <v>0</v>
          </cell>
          <cell r="DL165">
            <v>0</v>
          </cell>
          <cell r="DN165">
            <v>0</v>
          </cell>
          <cell r="DP165">
            <v>0</v>
          </cell>
          <cell r="DQ165">
            <v>0</v>
          </cell>
          <cell r="DR165">
            <v>0</v>
          </cell>
          <cell r="DS165">
            <v>0</v>
          </cell>
          <cell r="DT165">
            <v>0</v>
          </cell>
          <cell r="DV165">
            <v>0</v>
          </cell>
          <cell r="EC165">
            <v>0</v>
          </cell>
          <cell r="EE165">
            <v>156</v>
          </cell>
        </row>
        <row r="166">
          <cell r="A166">
            <v>157</v>
          </cell>
          <cell r="B166">
            <v>157</v>
          </cell>
          <cell r="C166" t="str">
            <v>LINCOLN</v>
          </cell>
          <cell r="D166">
            <v>0</v>
          </cell>
          <cell r="E166">
            <v>0</v>
          </cell>
          <cell r="F166">
            <v>0</v>
          </cell>
          <cell r="G166">
            <v>0</v>
          </cell>
          <cell r="H166">
            <v>0</v>
          </cell>
          <cell r="J166">
            <v>0</v>
          </cell>
          <cell r="K166">
            <v>0</v>
          </cell>
          <cell r="L166">
            <v>0</v>
          </cell>
          <cell r="N166">
            <v>0</v>
          </cell>
          <cell r="P166">
            <v>0</v>
          </cell>
          <cell r="Q166">
            <v>0</v>
          </cell>
          <cell r="R166">
            <v>0</v>
          </cell>
          <cell r="S166">
            <v>0</v>
          </cell>
          <cell r="T166">
            <v>0</v>
          </cell>
          <cell r="U166">
            <v>0</v>
          </cell>
          <cell r="W166">
            <v>0</v>
          </cell>
          <cell r="AA166">
            <v>157</v>
          </cell>
          <cell r="AS166">
            <v>157</v>
          </cell>
          <cell r="CA166">
            <v>157</v>
          </cell>
          <cell r="CB166">
            <v>157</v>
          </cell>
          <cell r="CC166" t="str">
            <v>LINCOLN</v>
          </cell>
          <cell r="CD166">
            <v>0</v>
          </cell>
          <cell r="CE166">
            <v>0</v>
          </cell>
          <cell r="CF166">
            <v>0</v>
          </cell>
          <cell r="CG166">
            <v>0</v>
          </cell>
          <cell r="CH166">
            <v>0</v>
          </cell>
          <cell r="CI166">
            <v>0</v>
          </cell>
          <cell r="CJ166">
            <v>0</v>
          </cell>
          <cell r="CK166">
            <v>0</v>
          </cell>
          <cell r="CT166">
            <v>0</v>
          </cell>
          <cell r="CU166">
            <v>0</v>
          </cell>
          <cell r="CV166">
            <v>0</v>
          </cell>
          <cell r="CW166">
            <v>0</v>
          </cell>
          <cell r="CX166">
            <v>0</v>
          </cell>
          <cell r="CY166">
            <v>0</v>
          </cell>
          <cell r="DA166">
            <v>157</v>
          </cell>
          <cell r="DB166" t="str">
            <v>LINCOLN</v>
          </cell>
          <cell r="DC166">
            <v>0</v>
          </cell>
          <cell r="DD166">
            <v>0</v>
          </cell>
          <cell r="DE166">
            <v>0</v>
          </cell>
          <cell r="DF166">
            <v>0</v>
          </cell>
          <cell r="DG166">
            <v>0</v>
          </cell>
          <cell r="DH166">
            <v>0</v>
          </cell>
          <cell r="DI166">
            <v>0</v>
          </cell>
          <cell r="DJ166">
            <v>0</v>
          </cell>
          <cell r="DK166">
            <v>0</v>
          </cell>
          <cell r="DL166">
            <v>0</v>
          </cell>
          <cell r="DN166">
            <v>0</v>
          </cell>
          <cell r="DP166">
            <v>0</v>
          </cell>
          <cell r="DQ166">
            <v>0</v>
          </cell>
          <cell r="DR166">
            <v>0</v>
          </cell>
          <cell r="DS166">
            <v>0</v>
          </cell>
          <cell r="DT166">
            <v>0</v>
          </cell>
          <cell r="DV166">
            <v>0</v>
          </cell>
          <cell r="EC166">
            <v>0</v>
          </cell>
          <cell r="EE166">
            <v>157</v>
          </cell>
        </row>
        <row r="167">
          <cell r="A167">
            <v>158</v>
          </cell>
          <cell r="B167">
            <v>158</v>
          </cell>
          <cell r="C167" t="str">
            <v>LITTLETON</v>
          </cell>
          <cell r="D167">
            <v>51</v>
          </cell>
          <cell r="E167">
            <v>888079</v>
          </cell>
          <cell r="F167">
            <v>0</v>
          </cell>
          <cell r="G167">
            <v>47838</v>
          </cell>
          <cell r="H167">
            <v>935917</v>
          </cell>
          <cell r="J167">
            <v>47838</v>
          </cell>
          <cell r="K167">
            <v>92186</v>
          </cell>
          <cell r="L167">
            <v>140024</v>
          </cell>
          <cell r="N167">
            <v>795893</v>
          </cell>
          <cell r="P167">
            <v>47838</v>
          </cell>
          <cell r="Q167">
            <v>0</v>
          </cell>
          <cell r="R167">
            <v>0</v>
          </cell>
          <cell r="S167">
            <v>0</v>
          </cell>
          <cell r="T167">
            <v>92186</v>
          </cell>
          <cell r="U167">
            <v>140024</v>
          </cell>
          <cell r="W167">
            <v>140024</v>
          </cell>
          <cell r="AA167">
            <v>158</v>
          </cell>
          <cell r="AB167">
            <v>51</v>
          </cell>
          <cell r="AC167">
            <v>0</v>
          </cell>
          <cell r="AD167">
            <v>0</v>
          </cell>
          <cell r="AE167">
            <v>0</v>
          </cell>
          <cell r="AF167">
            <v>888079</v>
          </cell>
          <cell r="AG167">
            <v>0</v>
          </cell>
          <cell r="AH167">
            <v>0</v>
          </cell>
          <cell r="AI167">
            <v>888079</v>
          </cell>
          <cell r="AJ167">
            <v>0</v>
          </cell>
          <cell r="AK167">
            <v>47838</v>
          </cell>
          <cell r="AL167">
            <v>935917</v>
          </cell>
          <cell r="AM167">
            <v>0</v>
          </cell>
          <cell r="AN167">
            <v>0</v>
          </cell>
          <cell r="AO167">
            <v>0</v>
          </cell>
          <cell r="AP167">
            <v>0</v>
          </cell>
          <cell r="AQ167">
            <v>935917</v>
          </cell>
          <cell r="AR167" t="str">
            <v xml:space="preserve"> </v>
          </cell>
          <cell r="AS167">
            <v>158</v>
          </cell>
          <cell r="AT167">
            <v>23</v>
          </cell>
          <cell r="AU167">
            <v>0</v>
          </cell>
          <cell r="AV167">
            <v>0</v>
          </cell>
          <cell r="AW167">
            <v>0</v>
          </cell>
          <cell r="AX167">
            <v>0</v>
          </cell>
          <cell r="AY167">
            <v>0</v>
          </cell>
          <cell r="AZ167" t="str">
            <v xml:space="preserve"> </v>
          </cell>
          <cell r="BA167">
            <v>0</v>
          </cell>
          <cell r="BB167">
            <v>0</v>
          </cell>
          <cell r="BC167">
            <v>0</v>
          </cell>
          <cell r="BD167">
            <v>0</v>
          </cell>
          <cell r="BE167">
            <v>0</v>
          </cell>
          <cell r="BF167" t="str">
            <v xml:space="preserve"> </v>
          </cell>
          <cell r="BG167">
            <v>9</v>
          </cell>
          <cell r="BH167">
            <v>3.2878949176511956</v>
          </cell>
          <cell r="BI167">
            <v>0</v>
          </cell>
          <cell r="CA167">
            <v>158</v>
          </cell>
          <cell r="CB167">
            <v>158</v>
          </cell>
          <cell r="CC167" t="str">
            <v>LITTLETON</v>
          </cell>
          <cell r="CD167">
            <v>888079</v>
          </cell>
          <cell r="CE167">
            <v>795893</v>
          </cell>
          <cell r="CF167">
            <v>92186</v>
          </cell>
          <cell r="CG167">
            <v>0</v>
          </cell>
          <cell r="CH167">
            <v>0</v>
          </cell>
          <cell r="CI167">
            <v>0</v>
          </cell>
          <cell r="CJ167">
            <v>92186</v>
          </cell>
          <cell r="CK167">
            <v>92186</v>
          </cell>
          <cell r="CT167">
            <v>92186</v>
          </cell>
          <cell r="CU167">
            <v>0</v>
          </cell>
          <cell r="CV167">
            <v>0</v>
          </cell>
          <cell r="CW167">
            <v>92186</v>
          </cell>
          <cell r="CX167">
            <v>0</v>
          </cell>
          <cell r="CY167">
            <v>0</v>
          </cell>
          <cell r="DA167">
            <v>158</v>
          </cell>
          <cell r="DB167" t="str">
            <v>LITTLETON</v>
          </cell>
          <cell r="DC167">
            <v>0</v>
          </cell>
          <cell r="DD167">
            <v>0</v>
          </cell>
          <cell r="DE167">
            <v>0</v>
          </cell>
          <cell r="DF167">
            <v>0</v>
          </cell>
          <cell r="DG167">
            <v>0</v>
          </cell>
          <cell r="DH167">
            <v>0</v>
          </cell>
          <cell r="DI167">
            <v>0</v>
          </cell>
          <cell r="DJ167">
            <v>0</v>
          </cell>
          <cell r="DK167">
            <v>0</v>
          </cell>
          <cell r="DL167">
            <v>0</v>
          </cell>
          <cell r="DN167">
            <v>0</v>
          </cell>
          <cell r="DP167">
            <v>92186</v>
          </cell>
          <cell r="DQ167">
            <v>92186</v>
          </cell>
          <cell r="DR167">
            <v>0</v>
          </cell>
          <cell r="DS167">
            <v>0</v>
          </cell>
          <cell r="DT167">
            <v>0</v>
          </cell>
          <cell r="DV167">
            <v>0</v>
          </cell>
          <cell r="EC167">
            <v>0</v>
          </cell>
          <cell r="EE167">
            <v>158</v>
          </cell>
        </row>
        <row r="168">
          <cell r="A168">
            <v>159</v>
          </cell>
          <cell r="B168">
            <v>159</v>
          </cell>
          <cell r="C168" t="str">
            <v>LONGMEADOW</v>
          </cell>
          <cell r="D168">
            <v>9</v>
          </cell>
          <cell r="E168">
            <v>144449</v>
          </cell>
          <cell r="F168">
            <v>0</v>
          </cell>
          <cell r="G168">
            <v>8442</v>
          </cell>
          <cell r="H168">
            <v>152891</v>
          </cell>
          <cell r="J168">
            <v>8442</v>
          </cell>
          <cell r="K168">
            <v>13588</v>
          </cell>
          <cell r="L168">
            <v>22030</v>
          </cell>
          <cell r="N168">
            <v>130861</v>
          </cell>
          <cell r="P168">
            <v>8442</v>
          </cell>
          <cell r="Q168">
            <v>0</v>
          </cell>
          <cell r="R168">
            <v>0</v>
          </cell>
          <cell r="S168">
            <v>0</v>
          </cell>
          <cell r="T168">
            <v>13588</v>
          </cell>
          <cell r="U168">
            <v>22030</v>
          </cell>
          <cell r="W168">
            <v>22030</v>
          </cell>
          <cell r="AA168">
            <v>159</v>
          </cell>
          <cell r="AB168">
            <v>9</v>
          </cell>
          <cell r="AC168">
            <v>0</v>
          </cell>
          <cell r="AD168">
            <v>0</v>
          </cell>
          <cell r="AE168">
            <v>0</v>
          </cell>
          <cell r="AF168">
            <v>144449</v>
          </cell>
          <cell r="AG168">
            <v>0</v>
          </cell>
          <cell r="AH168">
            <v>0</v>
          </cell>
          <cell r="AI168">
            <v>144449</v>
          </cell>
          <cell r="AJ168">
            <v>0</v>
          </cell>
          <cell r="AK168">
            <v>8442</v>
          </cell>
          <cell r="AL168">
            <v>152891</v>
          </cell>
          <cell r="AM168">
            <v>0</v>
          </cell>
          <cell r="AN168">
            <v>0</v>
          </cell>
          <cell r="AO168">
            <v>0</v>
          </cell>
          <cell r="AP168">
            <v>0</v>
          </cell>
          <cell r="AQ168">
            <v>152891</v>
          </cell>
          <cell r="AR168" t="str">
            <v xml:space="preserve"> </v>
          </cell>
          <cell r="AS168">
            <v>159</v>
          </cell>
          <cell r="AT168">
            <v>1</v>
          </cell>
          <cell r="AU168">
            <v>0</v>
          </cell>
          <cell r="AV168">
            <v>0</v>
          </cell>
          <cell r="AW168">
            <v>0</v>
          </cell>
          <cell r="AX168">
            <v>0</v>
          </cell>
          <cell r="AY168">
            <v>0</v>
          </cell>
          <cell r="AZ168" t="str">
            <v xml:space="preserve"> </v>
          </cell>
          <cell r="BA168">
            <v>0</v>
          </cell>
          <cell r="BB168">
            <v>0</v>
          </cell>
          <cell r="BC168">
            <v>0</v>
          </cell>
          <cell r="BD168">
            <v>0</v>
          </cell>
          <cell r="BE168">
            <v>0</v>
          </cell>
          <cell r="BF168" t="str">
            <v xml:space="preserve"> </v>
          </cell>
          <cell r="BG168">
            <v>9</v>
          </cell>
          <cell r="BH168">
            <v>0.32548227124982226</v>
          </cell>
          <cell r="BI168">
            <v>0</v>
          </cell>
          <cell r="CA168">
            <v>159</v>
          </cell>
          <cell r="CB168">
            <v>159</v>
          </cell>
          <cell r="CC168" t="str">
            <v>LONGMEADOW</v>
          </cell>
          <cell r="CD168">
            <v>144449</v>
          </cell>
          <cell r="CE168">
            <v>130861</v>
          </cell>
          <cell r="CF168">
            <v>13588</v>
          </cell>
          <cell r="CG168">
            <v>0</v>
          </cell>
          <cell r="CH168">
            <v>0</v>
          </cell>
          <cell r="CI168">
            <v>0</v>
          </cell>
          <cell r="CJ168">
            <v>13588</v>
          </cell>
          <cell r="CK168">
            <v>13588</v>
          </cell>
          <cell r="CT168">
            <v>13588</v>
          </cell>
          <cell r="CU168">
            <v>0</v>
          </cell>
          <cell r="CV168">
            <v>0</v>
          </cell>
          <cell r="CW168">
            <v>13588</v>
          </cell>
          <cell r="CX168">
            <v>0</v>
          </cell>
          <cell r="CY168">
            <v>0</v>
          </cell>
          <cell r="DA168">
            <v>159</v>
          </cell>
          <cell r="DB168" t="str">
            <v>LONGMEADOW</v>
          </cell>
          <cell r="DC168">
            <v>0</v>
          </cell>
          <cell r="DD168">
            <v>0</v>
          </cell>
          <cell r="DE168">
            <v>0</v>
          </cell>
          <cell r="DF168">
            <v>0</v>
          </cell>
          <cell r="DG168">
            <v>0</v>
          </cell>
          <cell r="DH168">
            <v>0</v>
          </cell>
          <cell r="DI168">
            <v>0</v>
          </cell>
          <cell r="DJ168">
            <v>0</v>
          </cell>
          <cell r="DK168">
            <v>0</v>
          </cell>
          <cell r="DL168">
            <v>0</v>
          </cell>
          <cell r="DN168">
            <v>0</v>
          </cell>
          <cell r="DP168">
            <v>13588</v>
          </cell>
          <cell r="DQ168">
            <v>13588</v>
          </cell>
          <cell r="DR168">
            <v>0</v>
          </cell>
          <cell r="DS168">
            <v>0</v>
          </cell>
          <cell r="DT168">
            <v>0</v>
          </cell>
          <cell r="DV168">
            <v>0</v>
          </cell>
          <cell r="EC168">
            <v>0</v>
          </cell>
          <cell r="EE168">
            <v>159</v>
          </cell>
        </row>
        <row r="169">
          <cell r="A169">
            <v>160</v>
          </cell>
          <cell r="B169">
            <v>160</v>
          </cell>
          <cell r="C169" t="str">
            <v>LOWELL</v>
          </cell>
          <cell r="D169">
            <v>2127</v>
          </cell>
          <cell r="E169">
            <v>29625252</v>
          </cell>
          <cell r="F169">
            <v>0</v>
          </cell>
          <cell r="G169">
            <v>1981076</v>
          </cell>
          <cell r="H169">
            <v>31606328</v>
          </cell>
          <cell r="J169">
            <v>1981076</v>
          </cell>
          <cell r="K169">
            <v>5189048.6452117069</v>
          </cell>
          <cell r="L169">
            <v>7170124.6452117069</v>
          </cell>
          <cell r="N169">
            <v>24436203.354788292</v>
          </cell>
          <cell r="P169">
            <v>1981076</v>
          </cell>
          <cell r="Q169">
            <v>0</v>
          </cell>
          <cell r="R169">
            <v>0</v>
          </cell>
          <cell r="S169">
            <v>0</v>
          </cell>
          <cell r="T169">
            <v>5189048.6452117069</v>
          </cell>
          <cell r="U169">
            <v>7170124.6452117069</v>
          </cell>
          <cell r="W169">
            <v>8251926.8997687083</v>
          </cell>
          <cell r="AA169">
            <v>160</v>
          </cell>
          <cell r="AB169">
            <v>2127</v>
          </cell>
          <cell r="AC169">
            <v>15.403046384152887</v>
          </cell>
          <cell r="AD169">
            <v>0</v>
          </cell>
          <cell r="AE169">
            <v>0</v>
          </cell>
          <cell r="AF169">
            <v>29625252</v>
          </cell>
          <cell r="AG169">
            <v>0</v>
          </cell>
          <cell r="AH169">
            <v>0</v>
          </cell>
          <cell r="AI169">
            <v>29625252</v>
          </cell>
          <cell r="AJ169">
            <v>0</v>
          </cell>
          <cell r="AK169">
            <v>1981076</v>
          </cell>
          <cell r="AL169">
            <v>31606328</v>
          </cell>
          <cell r="AM169">
            <v>0</v>
          </cell>
          <cell r="AN169">
            <v>0</v>
          </cell>
          <cell r="AO169">
            <v>0</v>
          </cell>
          <cell r="AP169">
            <v>0</v>
          </cell>
          <cell r="AQ169">
            <v>31606328</v>
          </cell>
          <cell r="AR169" t="str">
            <v xml:space="preserve"> </v>
          </cell>
          <cell r="AS169">
            <v>160</v>
          </cell>
          <cell r="AT169">
            <v>325</v>
          </cell>
          <cell r="AU169">
            <v>0</v>
          </cell>
          <cell r="AV169">
            <v>0</v>
          </cell>
          <cell r="AW169">
            <v>0</v>
          </cell>
          <cell r="AX169">
            <v>0</v>
          </cell>
          <cell r="AY169">
            <v>0</v>
          </cell>
          <cell r="AZ169" t="str">
            <v xml:space="preserve"> </v>
          </cell>
          <cell r="BA169">
            <v>0</v>
          </cell>
          <cell r="BB169">
            <v>0</v>
          </cell>
          <cell r="BC169">
            <v>0</v>
          </cell>
          <cell r="BD169">
            <v>0</v>
          </cell>
          <cell r="BE169">
            <v>0</v>
          </cell>
          <cell r="BF169" t="str">
            <v xml:space="preserve"> </v>
          </cell>
          <cell r="BG169">
            <v>18</v>
          </cell>
          <cell r="BH169">
            <v>12.1612417657756</v>
          </cell>
          <cell r="BI169">
            <v>0</v>
          </cell>
          <cell r="CA169">
            <v>160</v>
          </cell>
          <cell r="CB169">
            <v>160</v>
          </cell>
          <cell r="CC169" t="str">
            <v>LOWELL</v>
          </cell>
          <cell r="CD169">
            <v>29625252</v>
          </cell>
          <cell r="CE169">
            <v>25468542</v>
          </cell>
          <cell r="CF169">
            <v>4156710</v>
          </cell>
          <cell r="CG169">
            <v>1063228.2</v>
          </cell>
          <cell r="CH169">
            <v>1051428</v>
          </cell>
          <cell r="CI169">
            <v>-515.30023129144683</v>
          </cell>
          <cell r="CJ169">
            <v>6270850.8997687083</v>
          </cell>
          <cell r="CK169">
            <v>5189048.6452117069</v>
          </cell>
          <cell r="CT169">
            <v>4156194.6997687086</v>
          </cell>
          <cell r="CU169">
            <v>1032853.9454429981</v>
          </cell>
          <cell r="CV169">
            <v>0</v>
          </cell>
          <cell r="CW169">
            <v>5189048.6452117069</v>
          </cell>
          <cell r="CX169">
            <v>0</v>
          </cell>
          <cell r="CY169">
            <v>-1081802.2545570014</v>
          </cell>
          <cell r="DA169">
            <v>160</v>
          </cell>
          <cell r="DB169" t="str">
            <v>LOWELL</v>
          </cell>
          <cell r="DC169">
            <v>0</v>
          </cell>
          <cell r="DD169">
            <v>0</v>
          </cell>
          <cell r="DE169">
            <v>0</v>
          </cell>
          <cell r="DF169">
            <v>0</v>
          </cell>
          <cell r="DG169">
            <v>0</v>
          </cell>
          <cell r="DH169">
            <v>0</v>
          </cell>
          <cell r="DI169">
            <v>0</v>
          </cell>
          <cell r="DJ169">
            <v>0</v>
          </cell>
          <cell r="DK169">
            <v>0</v>
          </cell>
          <cell r="DL169">
            <v>0</v>
          </cell>
          <cell r="DN169">
            <v>0</v>
          </cell>
          <cell r="DP169">
            <v>4156710</v>
          </cell>
          <cell r="DQ169">
            <v>4156710</v>
          </cell>
          <cell r="DR169">
            <v>0</v>
          </cell>
          <cell r="DS169">
            <v>-515.30023129144683</v>
          </cell>
          <cell r="DT169">
            <v>-515.30023129144683</v>
          </cell>
          <cell r="DV169">
            <v>0</v>
          </cell>
          <cell r="EC169">
            <v>0</v>
          </cell>
          <cell r="EE169">
            <v>160</v>
          </cell>
        </row>
        <row r="170">
          <cell r="A170">
            <v>161</v>
          </cell>
          <cell r="B170">
            <v>161</v>
          </cell>
          <cell r="C170" t="str">
            <v>LUDLOW</v>
          </cell>
          <cell r="D170">
            <v>18</v>
          </cell>
          <cell r="E170">
            <v>331896</v>
          </cell>
          <cell r="F170">
            <v>0</v>
          </cell>
          <cell r="G170">
            <v>16884</v>
          </cell>
          <cell r="H170">
            <v>348780</v>
          </cell>
          <cell r="J170">
            <v>16884</v>
          </cell>
          <cell r="K170">
            <v>-22.225051081666606</v>
          </cell>
          <cell r="L170">
            <v>16861.774948918333</v>
          </cell>
          <cell r="N170">
            <v>331918.22505108168</v>
          </cell>
          <cell r="P170">
            <v>16884</v>
          </cell>
          <cell r="Q170">
            <v>0</v>
          </cell>
          <cell r="R170">
            <v>0</v>
          </cell>
          <cell r="S170">
            <v>0</v>
          </cell>
          <cell r="T170">
            <v>-22.225051081666606</v>
          </cell>
          <cell r="U170">
            <v>16861.774948918333</v>
          </cell>
          <cell r="W170">
            <v>62210.174948918335</v>
          </cell>
          <cell r="AA170">
            <v>161</v>
          </cell>
          <cell r="AB170">
            <v>18</v>
          </cell>
          <cell r="AC170">
            <v>0</v>
          </cell>
          <cell r="AD170">
            <v>0</v>
          </cell>
          <cell r="AE170">
            <v>0</v>
          </cell>
          <cell r="AF170">
            <v>331896</v>
          </cell>
          <cell r="AG170">
            <v>0</v>
          </cell>
          <cell r="AH170">
            <v>0</v>
          </cell>
          <cell r="AI170">
            <v>331896</v>
          </cell>
          <cell r="AJ170">
            <v>0</v>
          </cell>
          <cell r="AK170">
            <v>16884</v>
          </cell>
          <cell r="AL170">
            <v>348780</v>
          </cell>
          <cell r="AM170">
            <v>0</v>
          </cell>
          <cell r="AN170">
            <v>0</v>
          </cell>
          <cell r="AO170">
            <v>0</v>
          </cell>
          <cell r="AP170">
            <v>0</v>
          </cell>
          <cell r="AQ170">
            <v>348780</v>
          </cell>
          <cell r="AR170" t="str">
            <v xml:space="preserve"> </v>
          </cell>
          <cell r="AS170">
            <v>161</v>
          </cell>
          <cell r="AT170">
            <v>3</v>
          </cell>
          <cell r="AU170">
            <v>0</v>
          </cell>
          <cell r="AV170">
            <v>0</v>
          </cell>
          <cell r="AW170">
            <v>0</v>
          </cell>
          <cell r="AX170">
            <v>0</v>
          </cell>
          <cell r="AY170">
            <v>0</v>
          </cell>
          <cell r="AZ170" t="str">
            <v xml:space="preserve"> </v>
          </cell>
          <cell r="BA170">
            <v>0</v>
          </cell>
          <cell r="BB170">
            <v>0</v>
          </cell>
          <cell r="BC170">
            <v>0</v>
          </cell>
          <cell r="BD170">
            <v>0</v>
          </cell>
          <cell r="BE170">
            <v>0</v>
          </cell>
          <cell r="BF170" t="str">
            <v xml:space="preserve"> </v>
          </cell>
          <cell r="BG170">
            <v>9</v>
          </cell>
          <cell r="BH170">
            <v>0.80395596976545658</v>
          </cell>
          <cell r="BI170">
            <v>0</v>
          </cell>
          <cell r="CA170">
            <v>161</v>
          </cell>
          <cell r="CB170">
            <v>161</v>
          </cell>
          <cell r="CC170" t="str">
            <v>LUDLOW</v>
          </cell>
          <cell r="CD170">
            <v>331896</v>
          </cell>
          <cell r="CE170">
            <v>444533</v>
          </cell>
          <cell r="CF170">
            <v>0</v>
          </cell>
          <cell r="CG170">
            <v>0</v>
          </cell>
          <cell r="CH170">
            <v>45348.4</v>
          </cell>
          <cell r="CI170">
            <v>-22.225051081666606</v>
          </cell>
          <cell r="CJ170">
            <v>45326.174948918335</v>
          </cell>
          <cell r="CK170">
            <v>-22.225051081666606</v>
          </cell>
          <cell r="CT170">
            <v>-22.225051081666606</v>
          </cell>
          <cell r="CU170">
            <v>0</v>
          </cell>
          <cell r="CV170">
            <v>0</v>
          </cell>
          <cell r="CW170">
            <v>-22.225051081666606</v>
          </cell>
          <cell r="CX170">
            <v>0</v>
          </cell>
          <cell r="CY170">
            <v>-45348.4</v>
          </cell>
          <cell r="DA170">
            <v>161</v>
          </cell>
          <cell r="DB170" t="str">
            <v>LUDLOW</v>
          </cell>
          <cell r="DC170">
            <v>0</v>
          </cell>
          <cell r="DD170">
            <v>0</v>
          </cell>
          <cell r="DE170">
            <v>0</v>
          </cell>
          <cell r="DF170">
            <v>0</v>
          </cell>
          <cell r="DG170">
            <v>0</v>
          </cell>
          <cell r="DH170">
            <v>0</v>
          </cell>
          <cell r="DI170">
            <v>0</v>
          </cell>
          <cell r="DJ170">
            <v>0</v>
          </cell>
          <cell r="DK170">
            <v>0</v>
          </cell>
          <cell r="DL170">
            <v>0</v>
          </cell>
          <cell r="DN170">
            <v>0</v>
          </cell>
          <cell r="DP170">
            <v>0</v>
          </cell>
          <cell r="DQ170">
            <v>0</v>
          </cell>
          <cell r="DR170">
            <v>0</v>
          </cell>
          <cell r="DS170">
            <v>-22.225051081666606</v>
          </cell>
          <cell r="DT170">
            <v>-22.225051081666606</v>
          </cell>
          <cell r="DV170">
            <v>0</v>
          </cell>
          <cell r="EC170">
            <v>0</v>
          </cell>
          <cell r="EE170">
            <v>161</v>
          </cell>
        </row>
        <row r="171">
          <cell r="A171">
            <v>162</v>
          </cell>
          <cell r="B171">
            <v>162</v>
          </cell>
          <cell r="C171" t="str">
            <v>LUNENBURG</v>
          </cell>
          <cell r="D171">
            <v>28</v>
          </cell>
          <cell r="E171">
            <v>370705</v>
          </cell>
          <cell r="F171">
            <v>0</v>
          </cell>
          <cell r="G171">
            <v>26264</v>
          </cell>
          <cell r="H171">
            <v>396969</v>
          </cell>
          <cell r="J171">
            <v>26264</v>
          </cell>
          <cell r="K171">
            <v>40949.155798250657</v>
          </cell>
          <cell r="L171">
            <v>67213.155798250664</v>
          </cell>
          <cell r="N171">
            <v>329755.84420174931</v>
          </cell>
          <cell r="P171">
            <v>26264</v>
          </cell>
          <cell r="Q171">
            <v>0</v>
          </cell>
          <cell r="R171">
            <v>0</v>
          </cell>
          <cell r="S171">
            <v>0</v>
          </cell>
          <cell r="T171">
            <v>40949.155798250657</v>
          </cell>
          <cell r="U171">
            <v>67213.155798250664</v>
          </cell>
          <cell r="W171">
            <v>75965.500758448703</v>
          </cell>
          <cell r="AA171">
            <v>162</v>
          </cell>
          <cell r="AB171">
            <v>28</v>
          </cell>
          <cell r="AC171">
            <v>0</v>
          </cell>
          <cell r="AD171">
            <v>0</v>
          </cell>
          <cell r="AE171">
            <v>0</v>
          </cell>
          <cell r="AF171">
            <v>370705</v>
          </cell>
          <cell r="AG171">
            <v>0</v>
          </cell>
          <cell r="AH171">
            <v>0</v>
          </cell>
          <cell r="AI171">
            <v>370705</v>
          </cell>
          <cell r="AJ171">
            <v>0</v>
          </cell>
          <cell r="AK171">
            <v>26264</v>
          </cell>
          <cell r="AL171">
            <v>396969</v>
          </cell>
          <cell r="AM171">
            <v>0</v>
          </cell>
          <cell r="AN171">
            <v>0</v>
          </cell>
          <cell r="AO171">
            <v>0</v>
          </cell>
          <cell r="AP171">
            <v>0</v>
          </cell>
          <cell r="AQ171">
            <v>396969</v>
          </cell>
          <cell r="AR171" t="str">
            <v xml:space="preserve"> </v>
          </cell>
          <cell r="AS171">
            <v>162</v>
          </cell>
          <cell r="AT171">
            <v>4</v>
          </cell>
          <cell r="AU171">
            <v>0</v>
          </cell>
          <cell r="AV171">
            <v>0</v>
          </cell>
          <cell r="AW171">
            <v>0</v>
          </cell>
          <cell r="AX171">
            <v>0</v>
          </cell>
          <cell r="AY171">
            <v>0</v>
          </cell>
          <cell r="AZ171" t="str">
            <v xml:space="preserve"> </v>
          </cell>
          <cell r="BA171">
            <v>0</v>
          </cell>
          <cell r="BB171">
            <v>0</v>
          </cell>
          <cell r="BC171">
            <v>0</v>
          </cell>
          <cell r="BD171">
            <v>0</v>
          </cell>
          <cell r="BE171">
            <v>0</v>
          </cell>
          <cell r="BF171" t="str">
            <v xml:space="preserve"> </v>
          </cell>
          <cell r="BG171">
            <v>9</v>
          </cell>
          <cell r="BH171">
            <v>1.5642459140561222</v>
          </cell>
          <cell r="BI171">
            <v>0</v>
          </cell>
          <cell r="CA171">
            <v>162</v>
          </cell>
          <cell r="CB171">
            <v>162</v>
          </cell>
          <cell r="CC171" t="str">
            <v>LUNENBURG</v>
          </cell>
          <cell r="CD171">
            <v>370705</v>
          </cell>
          <cell r="CE171">
            <v>421789</v>
          </cell>
          <cell r="CF171">
            <v>0</v>
          </cell>
          <cell r="CG171">
            <v>42157.2</v>
          </cell>
          <cell r="CH171">
            <v>7548</v>
          </cell>
          <cell r="CI171">
            <v>-3.6992415512941079</v>
          </cell>
          <cell r="CJ171">
            <v>49701.500758448703</v>
          </cell>
          <cell r="CK171">
            <v>40949.155798250657</v>
          </cell>
          <cell r="CT171">
            <v>-3.6992415512941079</v>
          </cell>
          <cell r="CU171">
            <v>40952.855039801951</v>
          </cell>
          <cell r="CV171">
            <v>0</v>
          </cell>
          <cell r="CW171">
            <v>40949.155798250657</v>
          </cell>
          <cell r="CX171">
            <v>0</v>
          </cell>
          <cell r="CY171">
            <v>-8752.3449601980465</v>
          </cell>
          <cell r="DA171">
            <v>162</v>
          </cell>
          <cell r="DB171" t="str">
            <v>LUNENBURG</v>
          </cell>
          <cell r="DC171">
            <v>0</v>
          </cell>
          <cell r="DD171">
            <v>0</v>
          </cell>
          <cell r="DE171">
            <v>0</v>
          </cell>
          <cell r="DF171">
            <v>0</v>
          </cell>
          <cell r="DG171">
            <v>0</v>
          </cell>
          <cell r="DH171">
            <v>0</v>
          </cell>
          <cell r="DI171">
            <v>0</v>
          </cell>
          <cell r="DJ171">
            <v>0</v>
          </cell>
          <cell r="DK171">
            <v>0</v>
          </cell>
          <cell r="DL171">
            <v>0</v>
          </cell>
          <cell r="DN171">
            <v>0</v>
          </cell>
          <cell r="DP171">
            <v>0</v>
          </cell>
          <cell r="DQ171">
            <v>0</v>
          </cell>
          <cell r="DR171">
            <v>0</v>
          </cell>
          <cell r="DS171">
            <v>-3.6992415512941079</v>
          </cell>
          <cell r="DT171">
            <v>-3.6992415512941079</v>
          </cell>
          <cell r="DV171">
            <v>0</v>
          </cell>
          <cell r="EC171">
            <v>0</v>
          </cell>
          <cell r="EE171">
            <v>162</v>
          </cell>
        </row>
        <row r="172">
          <cell r="A172">
            <v>163</v>
          </cell>
          <cell r="B172">
            <v>163</v>
          </cell>
          <cell r="C172" t="str">
            <v>LYNN</v>
          </cell>
          <cell r="D172">
            <v>1870</v>
          </cell>
          <cell r="E172">
            <v>27099103</v>
          </cell>
          <cell r="F172">
            <v>957699</v>
          </cell>
          <cell r="G172">
            <v>1728848</v>
          </cell>
          <cell r="H172">
            <v>29785650</v>
          </cell>
          <cell r="J172">
            <v>1728848</v>
          </cell>
          <cell r="K172">
            <v>4813776.0941596432</v>
          </cell>
          <cell r="L172">
            <v>6542624.0941596432</v>
          </cell>
          <cell r="N172">
            <v>23243025.905840356</v>
          </cell>
          <cell r="P172">
            <v>1728848</v>
          </cell>
          <cell r="Q172">
            <v>0</v>
          </cell>
          <cell r="R172">
            <v>0</v>
          </cell>
          <cell r="S172">
            <v>0</v>
          </cell>
          <cell r="T172">
            <v>4813776.0941596432</v>
          </cell>
          <cell r="U172">
            <v>6542624.0941596432</v>
          </cell>
          <cell r="W172">
            <v>7011601.4542712141</v>
          </cell>
          <cell r="AA172">
            <v>163</v>
          </cell>
          <cell r="AB172">
            <v>1870</v>
          </cell>
          <cell r="AC172">
            <v>27.335428060212273</v>
          </cell>
          <cell r="AD172">
            <v>0</v>
          </cell>
          <cell r="AE172">
            <v>0</v>
          </cell>
          <cell r="AF172">
            <v>27099103</v>
          </cell>
          <cell r="AG172">
            <v>0</v>
          </cell>
          <cell r="AH172">
            <v>0</v>
          </cell>
          <cell r="AI172">
            <v>27099103</v>
          </cell>
          <cell r="AJ172">
            <v>0</v>
          </cell>
          <cell r="AK172">
            <v>1728848</v>
          </cell>
          <cell r="AL172">
            <v>28827951</v>
          </cell>
          <cell r="AM172">
            <v>0</v>
          </cell>
          <cell r="AN172">
            <v>0</v>
          </cell>
          <cell r="AO172">
            <v>0</v>
          </cell>
          <cell r="AP172">
            <v>0</v>
          </cell>
          <cell r="AQ172">
            <v>28827951</v>
          </cell>
          <cell r="AR172" t="str">
            <v xml:space="preserve"> </v>
          </cell>
          <cell r="AS172">
            <v>163</v>
          </cell>
          <cell r="AT172">
            <v>537</v>
          </cell>
          <cell r="AU172">
            <v>0</v>
          </cell>
          <cell r="AV172">
            <v>0</v>
          </cell>
          <cell r="AW172">
            <v>0</v>
          </cell>
          <cell r="AX172">
            <v>0</v>
          </cell>
          <cell r="AY172">
            <v>0</v>
          </cell>
          <cell r="AZ172" t="str">
            <v xml:space="preserve"> </v>
          </cell>
          <cell r="BA172">
            <v>0</v>
          </cell>
          <cell r="BB172">
            <v>0</v>
          </cell>
          <cell r="BC172">
            <v>0</v>
          </cell>
          <cell r="BD172">
            <v>0</v>
          </cell>
          <cell r="BE172">
            <v>0</v>
          </cell>
          <cell r="BF172" t="str">
            <v xml:space="preserve"> </v>
          </cell>
          <cell r="BG172">
            <v>11.3490033140277</v>
          </cell>
          <cell r="BH172">
            <v>10.223130569930969</v>
          </cell>
          <cell r="BI172">
            <v>0</v>
          </cell>
          <cell r="CA172">
            <v>163</v>
          </cell>
          <cell r="CB172">
            <v>163</v>
          </cell>
          <cell r="CC172" t="str">
            <v>LYNN</v>
          </cell>
          <cell r="CD172">
            <v>27099103</v>
          </cell>
          <cell r="CE172">
            <v>23582438</v>
          </cell>
          <cell r="CF172">
            <v>3516665</v>
          </cell>
          <cell r="CG172">
            <v>1335474</v>
          </cell>
          <cell r="CH172">
            <v>430825.60000000003</v>
          </cell>
          <cell r="CI172">
            <v>-211.1457287860103</v>
          </cell>
          <cell r="CJ172">
            <v>5282753.4542712141</v>
          </cell>
          <cell r="CK172">
            <v>4813776.0941596432</v>
          </cell>
          <cell r="CT172">
            <v>3516453.854271214</v>
          </cell>
          <cell r="CU172">
            <v>1297322.2398884289</v>
          </cell>
          <cell r="CV172">
            <v>0</v>
          </cell>
          <cell r="CW172">
            <v>4813776.0941596432</v>
          </cell>
          <cell r="CX172">
            <v>0</v>
          </cell>
          <cell r="CY172">
            <v>-468977.36011157092</v>
          </cell>
          <cell r="DA172">
            <v>163</v>
          </cell>
          <cell r="DB172" t="str">
            <v>LYNN</v>
          </cell>
          <cell r="DC172">
            <v>0</v>
          </cell>
          <cell r="DD172">
            <v>0</v>
          </cell>
          <cell r="DE172">
            <v>0</v>
          </cell>
          <cell r="DF172">
            <v>0</v>
          </cell>
          <cell r="DG172">
            <v>0</v>
          </cell>
          <cell r="DH172">
            <v>0</v>
          </cell>
          <cell r="DI172">
            <v>0</v>
          </cell>
          <cell r="DJ172">
            <v>0</v>
          </cell>
          <cell r="DK172">
            <v>0</v>
          </cell>
          <cell r="DL172">
            <v>0</v>
          </cell>
          <cell r="DN172">
            <v>0</v>
          </cell>
          <cell r="DP172">
            <v>3516665</v>
          </cell>
          <cell r="DQ172">
            <v>3516665</v>
          </cell>
          <cell r="DR172">
            <v>0</v>
          </cell>
          <cell r="DS172">
            <v>-211.1457287860103</v>
          </cell>
          <cell r="DT172">
            <v>-211.1457287860103</v>
          </cell>
          <cell r="DV172">
            <v>0</v>
          </cell>
          <cell r="EC172">
            <v>0</v>
          </cell>
          <cell r="EE172">
            <v>163</v>
          </cell>
        </row>
        <row r="173">
          <cell r="A173">
            <v>164</v>
          </cell>
          <cell r="B173">
            <v>164</v>
          </cell>
          <cell r="C173" t="str">
            <v>LYNNFIELD</v>
          </cell>
          <cell r="D173">
            <v>7</v>
          </cell>
          <cell r="E173">
            <v>119871</v>
          </cell>
          <cell r="F173">
            <v>0</v>
          </cell>
          <cell r="G173">
            <v>6566</v>
          </cell>
          <cell r="H173">
            <v>126437</v>
          </cell>
          <cell r="J173">
            <v>6566</v>
          </cell>
          <cell r="K173">
            <v>36494.427216187294</v>
          </cell>
          <cell r="L173">
            <v>43060.427216187294</v>
          </cell>
          <cell r="N173">
            <v>83376.572783812706</v>
          </cell>
          <cell r="P173">
            <v>6566</v>
          </cell>
          <cell r="Q173">
            <v>0</v>
          </cell>
          <cell r="R173">
            <v>0</v>
          </cell>
          <cell r="S173">
            <v>0</v>
          </cell>
          <cell r="T173">
            <v>36494.427216187294</v>
          </cell>
          <cell r="U173">
            <v>43060.427216187294</v>
          </cell>
          <cell r="W173">
            <v>43331.199999999997</v>
          </cell>
          <cell r="AA173">
            <v>164</v>
          </cell>
          <cell r="AB173">
            <v>7</v>
          </cell>
          <cell r="AC173">
            <v>0</v>
          </cell>
          <cell r="AD173">
            <v>0</v>
          </cell>
          <cell r="AE173">
            <v>0</v>
          </cell>
          <cell r="AF173">
            <v>119871</v>
          </cell>
          <cell r="AG173">
            <v>0</v>
          </cell>
          <cell r="AH173">
            <v>0</v>
          </cell>
          <cell r="AI173">
            <v>119871</v>
          </cell>
          <cell r="AJ173">
            <v>0</v>
          </cell>
          <cell r="AK173">
            <v>6566</v>
          </cell>
          <cell r="AL173">
            <v>126437</v>
          </cell>
          <cell r="AM173">
            <v>0</v>
          </cell>
          <cell r="AN173">
            <v>0</v>
          </cell>
          <cell r="AO173">
            <v>0</v>
          </cell>
          <cell r="AP173">
            <v>0</v>
          </cell>
          <cell r="AQ173">
            <v>126437</v>
          </cell>
          <cell r="AR173" t="str">
            <v xml:space="preserve"> </v>
          </cell>
          <cell r="AS173">
            <v>164</v>
          </cell>
          <cell r="AT173">
            <v>2</v>
          </cell>
          <cell r="AU173">
            <v>0</v>
          </cell>
          <cell r="AV173">
            <v>0</v>
          </cell>
          <cell r="AW173">
            <v>0</v>
          </cell>
          <cell r="AX173">
            <v>0</v>
          </cell>
          <cell r="AY173">
            <v>0</v>
          </cell>
          <cell r="AZ173" t="str">
            <v xml:space="preserve"> </v>
          </cell>
          <cell r="BA173">
            <v>0</v>
          </cell>
          <cell r="BB173">
            <v>0</v>
          </cell>
          <cell r="BC173">
            <v>0</v>
          </cell>
          <cell r="BD173">
            <v>0</v>
          </cell>
          <cell r="BE173">
            <v>0</v>
          </cell>
          <cell r="BF173" t="str">
            <v xml:space="preserve"> </v>
          </cell>
          <cell r="BG173">
            <v>9</v>
          </cell>
          <cell r="BH173">
            <v>0.33520033389531079</v>
          </cell>
          <cell r="BI173">
            <v>0</v>
          </cell>
          <cell r="CA173">
            <v>164</v>
          </cell>
          <cell r="CB173">
            <v>164</v>
          </cell>
          <cell r="CC173" t="str">
            <v>LYNNFIELD</v>
          </cell>
          <cell r="CD173">
            <v>119871</v>
          </cell>
          <cell r="CE173">
            <v>92584</v>
          </cell>
          <cell r="CF173">
            <v>27287</v>
          </cell>
          <cell r="CG173">
            <v>9478.1999999999989</v>
          </cell>
          <cell r="CH173">
            <v>0</v>
          </cell>
          <cell r="CI173">
            <v>0</v>
          </cell>
          <cell r="CJ173">
            <v>36765.199999999997</v>
          </cell>
          <cell r="CK173">
            <v>36494.427216187294</v>
          </cell>
          <cell r="CT173">
            <v>27287</v>
          </cell>
          <cell r="CU173">
            <v>9207.4272161872905</v>
          </cell>
          <cell r="CV173">
            <v>0</v>
          </cell>
          <cell r="CW173">
            <v>36494.427216187294</v>
          </cell>
          <cell r="CX173">
            <v>0</v>
          </cell>
          <cell r="CY173">
            <v>-270.77278381270298</v>
          </cell>
          <cell r="DA173">
            <v>164</v>
          </cell>
          <cell r="DB173" t="str">
            <v>LYNNFIELD</v>
          </cell>
          <cell r="DC173">
            <v>0</v>
          </cell>
          <cell r="DD173">
            <v>0</v>
          </cell>
          <cell r="DE173">
            <v>0</v>
          </cell>
          <cell r="DF173">
            <v>0</v>
          </cell>
          <cell r="DG173">
            <v>0</v>
          </cell>
          <cell r="DH173">
            <v>0</v>
          </cell>
          <cell r="DI173">
            <v>0</v>
          </cell>
          <cell r="DJ173">
            <v>0</v>
          </cell>
          <cell r="DK173">
            <v>0</v>
          </cell>
          <cell r="DL173">
            <v>0</v>
          </cell>
          <cell r="DN173">
            <v>0</v>
          </cell>
          <cell r="DP173">
            <v>27287</v>
          </cell>
          <cell r="DQ173">
            <v>27287</v>
          </cell>
          <cell r="DR173">
            <v>0</v>
          </cell>
          <cell r="DS173">
            <v>0</v>
          </cell>
          <cell r="DT173">
            <v>0</v>
          </cell>
          <cell r="DV173">
            <v>0</v>
          </cell>
          <cell r="EC173">
            <v>0</v>
          </cell>
          <cell r="EE173">
            <v>164</v>
          </cell>
        </row>
        <row r="174">
          <cell r="A174">
            <v>165</v>
          </cell>
          <cell r="B174">
            <v>165</v>
          </cell>
          <cell r="C174" t="str">
            <v>MALDEN</v>
          </cell>
          <cell r="D174">
            <v>704</v>
          </cell>
          <cell r="E174">
            <v>9263426</v>
          </cell>
          <cell r="F174">
            <v>82808</v>
          </cell>
          <cell r="G174">
            <v>660323</v>
          </cell>
          <cell r="H174">
            <v>10006557</v>
          </cell>
          <cell r="J174">
            <v>660323</v>
          </cell>
          <cell r="K174">
            <v>63581.434393554671</v>
          </cell>
          <cell r="L174">
            <v>723904.43439355469</v>
          </cell>
          <cell r="N174">
            <v>9282652.5656064451</v>
          </cell>
          <cell r="P174">
            <v>660323</v>
          </cell>
          <cell r="Q174">
            <v>0</v>
          </cell>
          <cell r="R174">
            <v>0</v>
          </cell>
          <cell r="S174">
            <v>0</v>
          </cell>
          <cell r="T174">
            <v>63581.434393554671</v>
          </cell>
          <cell r="U174">
            <v>723904.43439355469</v>
          </cell>
          <cell r="W174">
            <v>833519.3135089539</v>
          </cell>
          <cell r="AA174">
            <v>165</v>
          </cell>
          <cell r="AB174">
            <v>704</v>
          </cell>
          <cell r="AC174">
            <v>3.080111802001545E-2</v>
          </cell>
          <cell r="AD174">
            <v>0</v>
          </cell>
          <cell r="AE174">
            <v>0</v>
          </cell>
          <cell r="AF174">
            <v>9263426</v>
          </cell>
          <cell r="AG174">
            <v>0</v>
          </cell>
          <cell r="AH174">
            <v>0</v>
          </cell>
          <cell r="AI174">
            <v>9263426</v>
          </cell>
          <cell r="AJ174">
            <v>0</v>
          </cell>
          <cell r="AK174">
            <v>660323</v>
          </cell>
          <cell r="AL174">
            <v>9923749</v>
          </cell>
          <cell r="AM174">
            <v>0</v>
          </cell>
          <cell r="AN174">
            <v>0</v>
          </cell>
          <cell r="AO174">
            <v>0</v>
          </cell>
          <cell r="AP174">
            <v>0</v>
          </cell>
          <cell r="AQ174">
            <v>9923749</v>
          </cell>
          <cell r="AR174" t="str">
            <v xml:space="preserve"> </v>
          </cell>
          <cell r="AS174">
            <v>165</v>
          </cell>
          <cell r="AT174">
            <v>344</v>
          </cell>
          <cell r="AU174">
            <v>0</v>
          </cell>
          <cell r="AV174">
            <v>0</v>
          </cell>
          <cell r="AW174">
            <v>0</v>
          </cell>
          <cell r="AX174">
            <v>0</v>
          </cell>
          <cell r="AY174">
            <v>0</v>
          </cell>
          <cell r="AZ174" t="str">
            <v xml:space="preserve"> </v>
          </cell>
          <cell r="BA174">
            <v>0</v>
          </cell>
          <cell r="BB174">
            <v>0</v>
          </cell>
          <cell r="BC174">
            <v>0</v>
          </cell>
          <cell r="BD174">
            <v>0</v>
          </cell>
          <cell r="BE174">
            <v>0</v>
          </cell>
          <cell r="BF174" t="str">
            <v xml:space="preserve"> </v>
          </cell>
          <cell r="BG174">
            <v>9.83</v>
          </cell>
          <cell r="BH174">
            <v>9.2073936013200193</v>
          </cell>
          <cell r="BI174">
            <v>0</v>
          </cell>
          <cell r="CA174">
            <v>165</v>
          </cell>
          <cell r="CB174">
            <v>165</v>
          </cell>
          <cell r="CC174" t="str">
            <v>MALDEN</v>
          </cell>
          <cell r="CD174">
            <v>9263426</v>
          </cell>
          <cell r="CE174">
            <v>9640611</v>
          </cell>
          <cell r="CF174">
            <v>0</v>
          </cell>
          <cell r="CG174">
            <v>65505.599999999999</v>
          </cell>
          <cell r="CH174">
            <v>107743.51813258381</v>
          </cell>
          <cell r="CI174">
            <v>-52.804623629839625</v>
          </cell>
          <cell r="CJ174">
            <v>173196.31350895396</v>
          </cell>
          <cell r="CK174">
            <v>63581.434393554671</v>
          </cell>
          <cell r="CT174">
            <v>-52.804623629839625</v>
          </cell>
          <cell r="CU174">
            <v>63634.239017184511</v>
          </cell>
          <cell r="CV174">
            <v>0</v>
          </cell>
          <cell r="CW174">
            <v>63581.434393554671</v>
          </cell>
          <cell r="CX174">
            <v>0</v>
          </cell>
          <cell r="CY174">
            <v>-109614.87911539929</v>
          </cell>
          <cell r="DA174">
            <v>165</v>
          </cell>
          <cell r="DB174" t="str">
            <v>MALDEN</v>
          </cell>
          <cell r="DC174">
            <v>0</v>
          </cell>
          <cell r="DD174">
            <v>0</v>
          </cell>
          <cell r="DE174">
            <v>0</v>
          </cell>
          <cell r="DF174">
            <v>0</v>
          </cell>
          <cell r="DG174">
            <v>0</v>
          </cell>
          <cell r="DH174">
            <v>0</v>
          </cell>
          <cell r="DI174">
            <v>0</v>
          </cell>
          <cell r="DJ174">
            <v>0</v>
          </cell>
          <cell r="DK174">
            <v>0</v>
          </cell>
          <cell r="DL174">
            <v>0</v>
          </cell>
          <cell r="DN174">
            <v>0</v>
          </cell>
          <cell r="DP174">
            <v>0</v>
          </cell>
          <cell r="DQ174">
            <v>0</v>
          </cell>
          <cell r="DR174">
            <v>0</v>
          </cell>
          <cell r="DS174">
            <v>-52.804623629839625</v>
          </cell>
          <cell r="DT174">
            <v>-52.804623629839625</v>
          </cell>
          <cell r="DV174">
            <v>-3.6454349107781781E-3</v>
          </cell>
          <cell r="EC174">
            <v>0</v>
          </cell>
          <cell r="EE174">
            <v>165</v>
          </cell>
        </row>
        <row r="175">
          <cell r="A175">
            <v>166</v>
          </cell>
          <cell r="B175">
            <v>166</v>
          </cell>
          <cell r="C175" t="str">
            <v>MANCHESTER</v>
          </cell>
          <cell r="D175">
            <v>0</v>
          </cell>
          <cell r="E175">
            <v>0</v>
          </cell>
          <cell r="F175">
            <v>0</v>
          </cell>
          <cell r="G175">
            <v>0</v>
          </cell>
          <cell r="H175">
            <v>0</v>
          </cell>
          <cell r="J175">
            <v>0</v>
          </cell>
          <cell r="K175">
            <v>0</v>
          </cell>
          <cell r="L175">
            <v>0</v>
          </cell>
          <cell r="N175">
            <v>0</v>
          </cell>
          <cell r="P175">
            <v>0</v>
          </cell>
          <cell r="Q175">
            <v>0</v>
          </cell>
          <cell r="R175">
            <v>0</v>
          </cell>
          <cell r="S175">
            <v>0</v>
          </cell>
          <cell r="T175">
            <v>0</v>
          </cell>
          <cell r="U175">
            <v>0</v>
          </cell>
          <cell r="W175">
            <v>0</v>
          </cell>
          <cell r="AA175">
            <v>166</v>
          </cell>
          <cell r="AS175">
            <v>166</v>
          </cell>
          <cell r="CA175">
            <v>166</v>
          </cell>
          <cell r="CB175">
            <v>166</v>
          </cell>
          <cell r="CC175" t="str">
            <v>MANCHESTER</v>
          </cell>
          <cell r="CD175">
            <v>0</v>
          </cell>
          <cell r="CE175">
            <v>0</v>
          </cell>
          <cell r="CF175">
            <v>0</v>
          </cell>
          <cell r="CG175">
            <v>0</v>
          </cell>
          <cell r="CH175">
            <v>0</v>
          </cell>
          <cell r="CI175">
            <v>0</v>
          </cell>
          <cell r="CJ175">
            <v>0</v>
          </cell>
          <cell r="CK175">
            <v>0</v>
          </cell>
          <cell r="CT175">
            <v>0</v>
          </cell>
          <cell r="CU175">
            <v>0</v>
          </cell>
          <cell r="CV175">
            <v>0</v>
          </cell>
          <cell r="CW175">
            <v>0</v>
          </cell>
          <cell r="CX175">
            <v>0</v>
          </cell>
          <cell r="CY175">
            <v>0</v>
          </cell>
          <cell r="DA175">
            <v>166</v>
          </cell>
          <cell r="DB175" t="str">
            <v>MANCHESTER</v>
          </cell>
          <cell r="DC175">
            <v>0</v>
          </cell>
          <cell r="DD175">
            <v>0</v>
          </cell>
          <cell r="DE175">
            <v>0</v>
          </cell>
          <cell r="DF175">
            <v>0</v>
          </cell>
          <cell r="DG175">
            <v>0</v>
          </cell>
          <cell r="DH175">
            <v>0</v>
          </cell>
          <cell r="DI175">
            <v>0</v>
          </cell>
          <cell r="DJ175">
            <v>0</v>
          </cell>
          <cell r="DK175">
            <v>0</v>
          </cell>
          <cell r="DL175">
            <v>0</v>
          </cell>
          <cell r="DN175">
            <v>0</v>
          </cell>
          <cell r="DP175">
            <v>0</v>
          </cell>
          <cell r="DQ175">
            <v>0</v>
          </cell>
          <cell r="DR175">
            <v>0</v>
          </cell>
          <cell r="DS175">
            <v>0</v>
          </cell>
          <cell r="DT175">
            <v>0</v>
          </cell>
          <cell r="DV175">
            <v>0</v>
          </cell>
          <cell r="EC175">
            <v>0</v>
          </cell>
          <cell r="EE175">
            <v>166</v>
          </cell>
        </row>
        <row r="176">
          <cell r="A176">
            <v>167</v>
          </cell>
          <cell r="B176">
            <v>167</v>
          </cell>
          <cell r="C176" t="str">
            <v>MANSFIELD</v>
          </cell>
          <cell r="D176">
            <v>78</v>
          </cell>
          <cell r="E176">
            <v>1385188</v>
          </cell>
          <cell r="F176">
            <v>0</v>
          </cell>
          <cell r="G176">
            <v>73145</v>
          </cell>
          <cell r="H176">
            <v>1458333</v>
          </cell>
          <cell r="J176">
            <v>73145</v>
          </cell>
          <cell r="K176">
            <v>215725.46712411565</v>
          </cell>
          <cell r="L176">
            <v>288870.46712411568</v>
          </cell>
          <cell r="N176">
            <v>1169462.5328758843</v>
          </cell>
          <cell r="P176">
            <v>73145</v>
          </cell>
          <cell r="Q176">
            <v>0</v>
          </cell>
          <cell r="R176">
            <v>0</v>
          </cell>
          <cell r="S176">
            <v>0</v>
          </cell>
          <cell r="T176">
            <v>215725.46712411565</v>
          </cell>
          <cell r="U176">
            <v>288870.46712411568</v>
          </cell>
          <cell r="W176">
            <v>293463.19999999995</v>
          </cell>
          <cell r="AA176">
            <v>167</v>
          </cell>
          <cell r="AB176">
            <v>78</v>
          </cell>
          <cell r="AC176">
            <v>1.9405295750587231E-2</v>
          </cell>
          <cell r="AD176">
            <v>0</v>
          </cell>
          <cell r="AE176">
            <v>0</v>
          </cell>
          <cell r="AF176">
            <v>1385188</v>
          </cell>
          <cell r="AG176">
            <v>0</v>
          </cell>
          <cell r="AH176">
            <v>0</v>
          </cell>
          <cell r="AI176">
            <v>1385188</v>
          </cell>
          <cell r="AJ176">
            <v>0</v>
          </cell>
          <cell r="AK176">
            <v>73145</v>
          </cell>
          <cell r="AL176">
            <v>1458333</v>
          </cell>
          <cell r="AM176">
            <v>0</v>
          </cell>
          <cell r="AN176">
            <v>0</v>
          </cell>
          <cell r="AO176">
            <v>0</v>
          </cell>
          <cell r="AP176">
            <v>0</v>
          </cell>
          <cell r="AQ176">
            <v>1458333</v>
          </cell>
          <cell r="AR176" t="str">
            <v xml:space="preserve"> </v>
          </cell>
          <cell r="AS176">
            <v>167</v>
          </cell>
          <cell r="AT176">
            <v>7</v>
          </cell>
          <cell r="AU176">
            <v>0</v>
          </cell>
          <cell r="AV176">
            <v>0</v>
          </cell>
          <cell r="AW176">
            <v>0</v>
          </cell>
          <cell r="AX176">
            <v>0</v>
          </cell>
          <cell r="AY176">
            <v>0</v>
          </cell>
          <cell r="AZ176" t="str">
            <v xml:space="preserve"> </v>
          </cell>
          <cell r="BA176">
            <v>0</v>
          </cell>
          <cell r="BB176">
            <v>0</v>
          </cell>
          <cell r="BC176">
            <v>0</v>
          </cell>
          <cell r="BD176">
            <v>0</v>
          </cell>
          <cell r="BE176">
            <v>0</v>
          </cell>
          <cell r="BF176" t="str">
            <v xml:space="preserve"> </v>
          </cell>
          <cell r="BG176">
            <v>9</v>
          </cell>
          <cell r="BH176">
            <v>2.1590055401795962</v>
          </cell>
          <cell r="BI176">
            <v>0</v>
          </cell>
          <cell r="CA176">
            <v>167</v>
          </cell>
          <cell r="CB176">
            <v>167</v>
          </cell>
          <cell r="CC176" t="str">
            <v>MANSFIELD</v>
          </cell>
          <cell r="CD176">
            <v>1385188</v>
          </cell>
          <cell r="CE176">
            <v>1325635</v>
          </cell>
          <cell r="CF176">
            <v>59553</v>
          </cell>
          <cell r="CG176">
            <v>160765.19999999998</v>
          </cell>
          <cell r="CH176">
            <v>0</v>
          </cell>
          <cell r="CI176">
            <v>0</v>
          </cell>
          <cell r="CJ176">
            <v>220318.19999999998</v>
          </cell>
          <cell r="CK176">
            <v>215725.46712411565</v>
          </cell>
          <cell r="CT176">
            <v>59553</v>
          </cell>
          <cell r="CU176">
            <v>156172.46712411565</v>
          </cell>
          <cell r="CV176">
            <v>0</v>
          </cell>
          <cell r="CW176">
            <v>215725.46712411565</v>
          </cell>
          <cell r="CX176">
            <v>0</v>
          </cell>
          <cell r="CY176">
            <v>-4592.732875884336</v>
          </cell>
          <cell r="DA176">
            <v>167</v>
          </cell>
          <cell r="DB176" t="str">
            <v>MANSFIELD</v>
          </cell>
          <cell r="DC176">
            <v>0</v>
          </cell>
          <cell r="DD176">
            <v>0</v>
          </cell>
          <cell r="DE176">
            <v>0</v>
          </cell>
          <cell r="DF176">
            <v>0</v>
          </cell>
          <cell r="DG176">
            <v>0</v>
          </cell>
          <cell r="DH176">
            <v>0</v>
          </cell>
          <cell r="DI176">
            <v>0</v>
          </cell>
          <cell r="DJ176">
            <v>0</v>
          </cell>
          <cell r="DK176">
            <v>0</v>
          </cell>
          <cell r="DL176">
            <v>0</v>
          </cell>
          <cell r="DN176">
            <v>0</v>
          </cell>
          <cell r="DP176">
            <v>59553</v>
          </cell>
          <cell r="DQ176">
            <v>59553</v>
          </cell>
          <cell r="DR176">
            <v>0</v>
          </cell>
          <cell r="DS176">
            <v>0</v>
          </cell>
          <cell r="DT176">
            <v>0</v>
          </cell>
          <cell r="DV176">
            <v>0</v>
          </cell>
          <cell r="EC176">
            <v>0</v>
          </cell>
          <cell r="EE176">
            <v>167</v>
          </cell>
        </row>
        <row r="177">
          <cell r="A177">
            <v>168</v>
          </cell>
          <cell r="B177">
            <v>168</v>
          </cell>
          <cell r="C177" t="str">
            <v>MARBLEHEAD</v>
          </cell>
          <cell r="D177">
            <v>116</v>
          </cell>
          <cell r="E177">
            <v>2074672</v>
          </cell>
          <cell r="F177">
            <v>0</v>
          </cell>
          <cell r="G177">
            <v>108776</v>
          </cell>
          <cell r="H177">
            <v>2183448</v>
          </cell>
          <cell r="J177">
            <v>108776</v>
          </cell>
          <cell r="K177">
            <v>711753</v>
          </cell>
          <cell r="L177">
            <v>820529</v>
          </cell>
          <cell r="N177">
            <v>1362919</v>
          </cell>
          <cell r="P177">
            <v>108776</v>
          </cell>
          <cell r="Q177">
            <v>0</v>
          </cell>
          <cell r="R177">
            <v>0</v>
          </cell>
          <cell r="S177">
            <v>0</v>
          </cell>
          <cell r="T177">
            <v>711753</v>
          </cell>
          <cell r="U177">
            <v>820529</v>
          </cell>
          <cell r="W177">
            <v>820529</v>
          </cell>
          <cell r="AA177">
            <v>168</v>
          </cell>
          <cell r="AB177">
            <v>116</v>
          </cell>
          <cell r="AC177">
            <v>3.4696406443618343E-2</v>
          </cell>
          <cell r="AD177">
            <v>0</v>
          </cell>
          <cell r="AE177">
            <v>0</v>
          </cell>
          <cell r="AF177">
            <v>2074672</v>
          </cell>
          <cell r="AG177">
            <v>0</v>
          </cell>
          <cell r="AH177">
            <v>0</v>
          </cell>
          <cell r="AI177">
            <v>2074672</v>
          </cell>
          <cell r="AJ177">
            <v>0</v>
          </cell>
          <cell r="AK177">
            <v>108776</v>
          </cell>
          <cell r="AL177">
            <v>2183448</v>
          </cell>
          <cell r="AM177">
            <v>0</v>
          </cell>
          <cell r="AN177">
            <v>0</v>
          </cell>
          <cell r="AO177">
            <v>0</v>
          </cell>
          <cell r="AP177">
            <v>0</v>
          </cell>
          <cell r="AQ177">
            <v>2183448</v>
          </cell>
          <cell r="AR177" t="str">
            <v xml:space="preserve"> </v>
          </cell>
          <cell r="AS177">
            <v>168</v>
          </cell>
          <cell r="AT177">
            <v>17</v>
          </cell>
          <cell r="AU177">
            <v>0</v>
          </cell>
          <cell r="AV177">
            <v>0</v>
          </cell>
          <cell r="AW177">
            <v>0</v>
          </cell>
          <cell r="AX177">
            <v>0</v>
          </cell>
          <cell r="AY177">
            <v>0</v>
          </cell>
          <cell r="AZ177" t="str">
            <v xml:space="preserve"> </v>
          </cell>
          <cell r="BA177">
            <v>0</v>
          </cell>
          <cell r="BB177">
            <v>0</v>
          </cell>
          <cell r="BC177">
            <v>0</v>
          </cell>
          <cell r="BD177">
            <v>0</v>
          </cell>
          <cell r="BE177">
            <v>0</v>
          </cell>
          <cell r="BF177" t="str">
            <v xml:space="preserve"> </v>
          </cell>
          <cell r="BG177">
            <v>9</v>
          </cell>
          <cell r="BH177">
            <v>3.9407151712271062</v>
          </cell>
          <cell r="BI177">
            <v>0</v>
          </cell>
          <cell r="CA177">
            <v>168</v>
          </cell>
          <cell r="CB177">
            <v>168</v>
          </cell>
          <cell r="CC177" t="str">
            <v>MARBLEHEAD</v>
          </cell>
          <cell r="CD177">
            <v>2074672</v>
          </cell>
          <cell r="CE177">
            <v>1362919</v>
          </cell>
          <cell r="CF177">
            <v>711753</v>
          </cell>
          <cell r="CG177">
            <v>0</v>
          </cell>
          <cell r="CH177">
            <v>0</v>
          </cell>
          <cell r="CI177">
            <v>0</v>
          </cell>
          <cell r="CJ177">
            <v>711753</v>
          </cell>
          <cell r="CK177">
            <v>711753</v>
          </cell>
          <cell r="CT177">
            <v>711753</v>
          </cell>
          <cell r="CU177">
            <v>0</v>
          </cell>
          <cell r="CV177">
            <v>0</v>
          </cell>
          <cell r="CW177">
            <v>711753</v>
          </cell>
          <cell r="CX177">
            <v>0</v>
          </cell>
          <cell r="CY177">
            <v>0</v>
          </cell>
          <cell r="DA177">
            <v>168</v>
          </cell>
          <cell r="DB177" t="str">
            <v>MARBLEHEAD</v>
          </cell>
          <cell r="DC177">
            <v>0</v>
          </cell>
          <cell r="DD177">
            <v>0</v>
          </cell>
          <cell r="DE177">
            <v>0</v>
          </cell>
          <cell r="DF177">
            <v>0</v>
          </cell>
          <cell r="DG177">
            <v>0</v>
          </cell>
          <cell r="DH177">
            <v>0</v>
          </cell>
          <cell r="DI177">
            <v>0</v>
          </cell>
          <cell r="DJ177">
            <v>0</v>
          </cell>
          <cell r="DK177">
            <v>0</v>
          </cell>
          <cell r="DL177">
            <v>0</v>
          </cell>
          <cell r="DN177">
            <v>0</v>
          </cell>
          <cell r="DP177">
            <v>711753</v>
          </cell>
          <cell r="DQ177">
            <v>711753</v>
          </cell>
          <cell r="DR177">
            <v>0</v>
          </cell>
          <cell r="DS177">
            <v>0</v>
          </cell>
          <cell r="DT177">
            <v>0</v>
          </cell>
          <cell r="DV177">
            <v>0</v>
          </cell>
          <cell r="EC177">
            <v>0</v>
          </cell>
          <cell r="EE177">
            <v>168</v>
          </cell>
        </row>
        <row r="178">
          <cell r="A178">
            <v>169</v>
          </cell>
          <cell r="B178">
            <v>169</v>
          </cell>
          <cell r="C178" t="str">
            <v>MARION</v>
          </cell>
          <cell r="D178">
            <v>0</v>
          </cell>
          <cell r="E178">
            <v>0</v>
          </cell>
          <cell r="F178">
            <v>0</v>
          </cell>
          <cell r="G178">
            <v>0</v>
          </cell>
          <cell r="H178">
            <v>0</v>
          </cell>
          <cell r="J178">
            <v>0</v>
          </cell>
          <cell r="K178">
            <v>0</v>
          </cell>
          <cell r="L178">
            <v>0</v>
          </cell>
          <cell r="N178">
            <v>0</v>
          </cell>
          <cell r="P178">
            <v>0</v>
          </cell>
          <cell r="Q178">
            <v>0</v>
          </cell>
          <cell r="R178">
            <v>0</v>
          </cell>
          <cell r="S178">
            <v>0</v>
          </cell>
          <cell r="T178">
            <v>0</v>
          </cell>
          <cell r="U178">
            <v>0</v>
          </cell>
          <cell r="W178">
            <v>0</v>
          </cell>
          <cell r="AA178">
            <v>169</v>
          </cell>
          <cell r="AS178">
            <v>169</v>
          </cell>
          <cell r="CA178">
            <v>169</v>
          </cell>
          <cell r="CB178">
            <v>169</v>
          </cell>
          <cell r="CC178" t="str">
            <v>MARION</v>
          </cell>
          <cell r="CD178">
            <v>0</v>
          </cell>
          <cell r="CE178">
            <v>0</v>
          </cell>
          <cell r="CF178">
            <v>0</v>
          </cell>
          <cell r="CG178">
            <v>0</v>
          </cell>
          <cell r="CH178">
            <v>0</v>
          </cell>
          <cell r="CI178">
            <v>0</v>
          </cell>
          <cell r="CJ178">
            <v>0</v>
          </cell>
          <cell r="CK178">
            <v>0</v>
          </cell>
          <cell r="CT178">
            <v>0</v>
          </cell>
          <cell r="CU178">
            <v>0</v>
          </cell>
          <cell r="CV178">
            <v>0</v>
          </cell>
          <cell r="CW178">
            <v>0</v>
          </cell>
          <cell r="CX178">
            <v>0</v>
          </cell>
          <cell r="CY178">
            <v>0</v>
          </cell>
          <cell r="DA178">
            <v>169</v>
          </cell>
          <cell r="DB178" t="str">
            <v>MARION</v>
          </cell>
          <cell r="DC178">
            <v>0</v>
          </cell>
          <cell r="DD178">
            <v>0</v>
          </cell>
          <cell r="DE178">
            <v>0</v>
          </cell>
          <cell r="DF178">
            <v>0</v>
          </cell>
          <cell r="DG178">
            <v>0</v>
          </cell>
          <cell r="DH178">
            <v>0</v>
          </cell>
          <cell r="DI178">
            <v>0</v>
          </cell>
          <cell r="DJ178">
            <v>0</v>
          </cell>
          <cell r="DK178">
            <v>0</v>
          </cell>
          <cell r="DL178">
            <v>0</v>
          </cell>
          <cell r="DN178">
            <v>0</v>
          </cell>
          <cell r="DP178">
            <v>0</v>
          </cell>
          <cell r="DQ178">
            <v>0</v>
          </cell>
          <cell r="DR178">
            <v>0</v>
          </cell>
          <cell r="DS178">
            <v>0</v>
          </cell>
          <cell r="DT178">
            <v>0</v>
          </cell>
          <cell r="DV178">
            <v>0</v>
          </cell>
          <cell r="EC178">
            <v>0</v>
          </cell>
          <cell r="EE178">
            <v>169</v>
          </cell>
        </row>
        <row r="179">
          <cell r="A179">
            <v>170</v>
          </cell>
          <cell r="B179">
            <v>170</v>
          </cell>
          <cell r="C179" t="str">
            <v>MARLBOROUGH</v>
          </cell>
          <cell r="D179">
            <v>501</v>
          </cell>
          <cell r="E179">
            <v>7156969</v>
          </cell>
          <cell r="F179">
            <v>0</v>
          </cell>
          <cell r="G179">
            <v>469922</v>
          </cell>
          <cell r="H179">
            <v>7626891</v>
          </cell>
          <cell r="J179">
            <v>469922</v>
          </cell>
          <cell r="K179">
            <v>307272.88266257441</v>
          </cell>
          <cell r="L179">
            <v>777194.88266257441</v>
          </cell>
          <cell r="N179">
            <v>6849696.1173374252</v>
          </cell>
          <cell r="P179">
            <v>469922</v>
          </cell>
          <cell r="Q179">
            <v>0</v>
          </cell>
          <cell r="R179">
            <v>0</v>
          </cell>
          <cell r="S179">
            <v>0</v>
          </cell>
          <cell r="T179">
            <v>307272.88266257441</v>
          </cell>
          <cell r="U179">
            <v>777194.88266257441</v>
          </cell>
          <cell r="W179">
            <v>797838.48266257439</v>
          </cell>
          <cell r="AA179">
            <v>170</v>
          </cell>
          <cell r="AB179">
            <v>501</v>
          </cell>
          <cell r="AC179">
            <v>1.7031630170316302E-2</v>
          </cell>
          <cell r="AD179">
            <v>0</v>
          </cell>
          <cell r="AE179">
            <v>0</v>
          </cell>
          <cell r="AF179">
            <v>7156969</v>
          </cell>
          <cell r="AG179">
            <v>0</v>
          </cell>
          <cell r="AH179">
            <v>0</v>
          </cell>
          <cell r="AI179">
            <v>7156969</v>
          </cell>
          <cell r="AJ179">
            <v>0</v>
          </cell>
          <cell r="AK179">
            <v>469922</v>
          </cell>
          <cell r="AL179">
            <v>7626891</v>
          </cell>
          <cell r="AM179">
            <v>0</v>
          </cell>
          <cell r="AN179">
            <v>0</v>
          </cell>
          <cell r="AO179">
            <v>0</v>
          </cell>
          <cell r="AP179">
            <v>0</v>
          </cell>
          <cell r="AQ179">
            <v>7626891</v>
          </cell>
          <cell r="AR179" t="str">
            <v xml:space="preserve"> </v>
          </cell>
          <cell r="AS179">
            <v>170</v>
          </cell>
          <cell r="AT179">
            <v>222</v>
          </cell>
          <cell r="AU179">
            <v>0</v>
          </cell>
          <cell r="AV179">
            <v>0</v>
          </cell>
          <cell r="AW179">
            <v>0</v>
          </cell>
          <cell r="AX179">
            <v>0</v>
          </cell>
          <cell r="AY179">
            <v>0</v>
          </cell>
          <cell r="AZ179" t="str">
            <v xml:space="preserve"> </v>
          </cell>
          <cell r="BA179">
            <v>0</v>
          </cell>
          <cell r="BB179">
            <v>0</v>
          </cell>
          <cell r="BC179">
            <v>0</v>
          </cell>
          <cell r="BD179">
            <v>0</v>
          </cell>
          <cell r="BE179">
            <v>0</v>
          </cell>
          <cell r="BF179" t="str">
            <v xml:space="preserve"> </v>
          </cell>
          <cell r="BG179">
            <v>9</v>
          </cell>
          <cell r="BH179">
            <v>8.1566348588298165</v>
          </cell>
          <cell r="BI179">
            <v>0</v>
          </cell>
          <cell r="CA179">
            <v>170</v>
          </cell>
          <cell r="CB179">
            <v>170</v>
          </cell>
          <cell r="CC179" t="str">
            <v>MARLBOROUGH</v>
          </cell>
          <cell r="CD179">
            <v>7156969</v>
          </cell>
          <cell r="CE179">
            <v>6849686</v>
          </cell>
          <cell r="CF179">
            <v>307283</v>
          </cell>
          <cell r="CG179">
            <v>0</v>
          </cell>
          <cell r="CH179">
            <v>20643.600000000002</v>
          </cell>
          <cell r="CI179">
            <v>-10.117337425565893</v>
          </cell>
          <cell r="CJ179">
            <v>327916.48266257439</v>
          </cell>
          <cell r="CK179">
            <v>307272.88266257441</v>
          </cell>
          <cell r="CT179">
            <v>307272.88266257441</v>
          </cell>
          <cell r="CU179">
            <v>0</v>
          </cell>
          <cell r="CV179">
            <v>0</v>
          </cell>
          <cell r="CW179">
            <v>307272.88266257441</v>
          </cell>
          <cell r="CX179">
            <v>0</v>
          </cell>
          <cell r="CY179">
            <v>-20643.599999999977</v>
          </cell>
          <cell r="DA179">
            <v>170</v>
          </cell>
          <cell r="DB179" t="str">
            <v>MARLBOROUGH</v>
          </cell>
          <cell r="DC179">
            <v>0</v>
          </cell>
          <cell r="DD179">
            <v>0</v>
          </cell>
          <cell r="DE179">
            <v>0</v>
          </cell>
          <cell r="DF179">
            <v>0</v>
          </cell>
          <cell r="DG179">
            <v>0</v>
          </cell>
          <cell r="DH179">
            <v>0</v>
          </cell>
          <cell r="DI179">
            <v>0</v>
          </cell>
          <cell r="DJ179">
            <v>0</v>
          </cell>
          <cell r="DK179">
            <v>0</v>
          </cell>
          <cell r="DL179">
            <v>0</v>
          </cell>
          <cell r="DN179">
            <v>0</v>
          </cell>
          <cell r="DP179">
            <v>307283</v>
          </cell>
          <cell r="DQ179">
            <v>307283</v>
          </cell>
          <cell r="DR179">
            <v>0</v>
          </cell>
          <cell r="DS179">
            <v>-10.117337425565893</v>
          </cell>
          <cell r="DT179">
            <v>-10.117337425565893</v>
          </cell>
          <cell r="DV179">
            <v>0</v>
          </cell>
          <cell r="EC179">
            <v>0</v>
          </cell>
          <cell r="EE179">
            <v>170</v>
          </cell>
        </row>
        <row r="180">
          <cell r="A180">
            <v>171</v>
          </cell>
          <cell r="B180">
            <v>171</v>
          </cell>
          <cell r="C180" t="str">
            <v>MARSHFIELD</v>
          </cell>
          <cell r="D180">
            <v>34</v>
          </cell>
          <cell r="E180">
            <v>560462</v>
          </cell>
          <cell r="F180">
            <v>0</v>
          </cell>
          <cell r="G180">
            <v>31775</v>
          </cell>
          <cell r="H180">
            <v>592237</v>
          </cell>
          <cell r="J180">
            <v>31775</v>
          </cell>
          <cell r="K180">
            <v>185157.30389995303</v>
          </cell>
          <cell r="L180">
            <v>216932.30389995303</v>
          </cell>
          <cell r="N180">
            <v>375304.69610004697</v>
          </cell>
          <cell r="P180">
            <v>31775</v>
          </cell>
          <cell r="Q180">
            <v>0</v>
          </cell>
          <cell r="R180">
            <v>0</v>
          </cell>
          <cell r="S180">
            <v>0</v>
          </cell>
          <cell r="T180">
            <v>185157.30389995303</v>
          </cell>
          <cell r="U180">
            <v>216932.30389995303</v>
          </cell>
          <cell r="W180">
            <v>219901</v>
          </cell>
          <cell r="AA180">
            <v>171</v>
          </cell>
          <cell r="AB180">
            <v>34</v>
          </cell>
          <cell r="AC180">
            <v>0.12107623318385649</v>
          </cell>
          <cell r="AD180">
            <v>0</v>
          </cell>
          <cell r="AE180">
            <v>0</v>
          </cell>
          <cell r="AF180">
            <v>560462</v>
          </cell>
          <cell r="AG180">
            <v>0</v>
          </cell>
          <cell r="AH180">
            <v>0</v>
          </cell>
          <cell r="AI180">
            <v>560462</v>
          </cell>
          <cell r="AJ180">
            <v>0</v>
          </cell>
          <cell r="AK180">
            <v>31775</v>
          </cell>
          <cell r="AL180">
            <v>592237</v>
          </cell>
          <cell r="AM180">
            <v>0</v>
          </cell>
          <cell r="AN180">
            <v>0</v>
          </cell>
          <cell r="AO180">
            <v>0</v>
          </cell>
          <cell r="AP180">
            <v>0</v>
          </cell>
          <cell r="AQ180">
            <v>592237</v>
          </cell>
          <cell r="AR180" t="str">
            <v xml:space="preserve"> </v>
          </cell>
          <cell r="AS180">
            <v>171</v>
          </cell>
          <cell r="AT180">
            <v>1</v>
          </cell>
          <cell r="AU180">
            <v>0</v>
          </cell>
          <cell r="AV180">
            <v>0</v>
          </cell>
          <cell r="AW180">
            <v>0</v>
          </cell>
          <cell r="AX180">
            <v>0</v>
          </cell>
          <cell r="AY180">
            <v>0</v>
          </cell>
          <cell r="AZ180" t="str">
            <v xml:space="preserve"> </v>
          </cell>
          <cell r="BA180">
            <v>0</v>
          </cell>
          <cell r="BB180">
            <v>0</v>
          </cell>
          <cell r="BC180">
            <v>0</v>
          </cell>
          <cell r="BD180">
            <v>0</v>
          </cell>
          <cell r="BE180">
            <v>0</v>
          </cell>
          <cell r="BF180" t="str">
            <v xml:space="preserve"> </v>
          </cell>
          <cell r="BG180">
            <v>9</v>
          </cell>
          <cell r="BH180">
            <v>0.96027767894409988</v>
          </cell>
          <cell r="BI180">
            <v>0</v>
          </cell>
          <cell r="CA180">
            <v>171</v>
          </cell>
          <cell r="CB180">
            <v>171</v>
          </cell>
          <cell r="CC180" t="str">
            <v>MARSHFIELD</v>
          </cell>
          <cell r="CD180">
            <v>560462</v>
          </cell>
          <cell r="CE180">
            <v>476253</v>
          </cell>
          <cell r="CF180">
            <v>84209</v>
          </cell>
          <cell r="CG180">
            <v>103917</v>
          </cell>
          <cell r="CH180">
            <v>0</v>
          </cell>
          <cell r="CI180">
            <v>0</v>
          </cell>
          <cell r="CJ180">
            <v>188126</v>
          </cell>
          <cell r="CK180">
            <v>185157.30389995303</v>
          </cell>
          <cell r="CT180">
            <v>84209</v>
          </cell>
          <cell r="CU180">
            <v>100948.30389995303</v>
          </cell>
          <cell r="CV180">
            <v>0</v>
          </cell>
          <cell r="CW180">
            <v>185157.30389995303</v>
          </cell>
          <cell r="CX180">
            <v>0</v>
          </cell>
          <cell r="CY180">
            <v>-2968.6961000469746</v>
          </cell>
          <cell r="DA180">
            <v>171</v>
          </cell>
          <cell r="DB180" t="str">
            <v>MARSHFIELD</v>
          </cell>
          <cell r="DC180">
            <v>0</v>
          </cell>
          <cell r="DD180">
            <v>0</v>
          </cell>
          <cell r="DE180">
            <v>0</v>
          </cell>
          <cell r="DF180">
            <v>0</v>
          </cell>
          <cell r="DG180">
            <v>0</v>
          </cell>
          <cell r="DH180">
            <v>0</v>
          </cell>
          <cell r="DI180">
            <v>0</v>
          </cell>
          <cell r="DJ180">
            <v>0</v>
          </cell>
          <cell r="DK180">
            <v>0</v>
          </cell>
          <cell r="DL180">
            <v>0</v>
          </cell>
          <cell r="DN180">
            <v>0</v>
          </cell>
          <cell r="DP180">
            <v>84209</v>
          </cell>
          <cell r="DQ180">
            <v>84209</v>
          </cell>
          <cell r="DR180">
            <v>0</v>
          </cell>
          <cell r="DS180">
            <v>0</v>
          </cell>
          <cell r="DT180">
            <v>0</v>
          </cell>
          <cell r="DV180">
            <v>0</v>
          </cell>
          <cell r="EC180">
            <v>0</v>
          </cell>
          <cell r="EE180">
            <v>171</v>
          </cell>
        </row>
        <row r="181">
          <cell r="A181">
            <v>172</v>
          </cell>
          <cell r="B181">
            <v>172</v>
          </cell>
          <cell r="C181" t="str">
            <v>MASHPEE</v>
          </cell>
          <cell r="D181">
            <v>59</v>
          </cell>
          <cell r="E181">
            <v>1170358</v>
          </cell>
          <cell r="F181">
            <v>0</v>
          </cell>
          <cell r="G181">
            <v>55329</v>
          </cell>
          <cell r="H181">
            <v>1225687</v>
          </cell>
          <cell r="J181">
            <v>55329</v>
          </cell>
          <cell r="K181">
            <v>259649.89296280281</v>
          </cell>
          <cell r="L181">
            <v>314978.89296280278</v>
          </cell>
          <cell r="N181">
            <v>910708.10703719722</v>
          </cell>
          <cell r="P181">
            <v>55329</v>
          </cell>
          <cell r="Q181">
            <v>0</v>
          </cell>
          <cell r="R181">
            <v>0</v>
          </cell>
          <cell r="S181">
            <v>0</v>
          </cell>
          <cell r="T181">
            <v>259649.89296280281</v>
          </cell>
          <cell r="U181">
            <v>314978.89296280278</v>
          </cell>
          <cell r="W181">
            <v>348130.80668547482</v>
          </cell>
          <cell r="AA181">
            <v>172</v>
          </cell>
          <cell r="AB181">
            <v>59</v>
          </cell>
          <cell r="AC181">
            <v>1.3452914798206279E-2</v>
          </cell>
          <cell r="AD181">
            <v>0</v>
          </cell>
          <cell r="AE181">
            <v>0</v>
          </cell>
          <cell r="AF181">
            <v>1170358</v>
          </cell>
          <cell r="AG181">
            <v>0</v>
          </cell>
          <cell r="AH181">
            <v>0</v>
          </cell>
          <cell r="AI181">
            <v>1170358</v>
          </cell>
          <cell r="AJ181">
            <v>0</v>
          </cell>
          <cell r="AK181">
            <v>55329</v>
          </cell>
          <cell r="AL181">
            <v>1225687</v>
          </cell>
          <cell r="AM181">
            <v>0</v>
          </cell>
          <cell r="AN181">
            <v>0</v>
          </cell>
          <cell r="AO181">
            <v>0</v>
          </cell>
          <cell r="AP181">
            <v>0</v>
          </cell>
          <cell r="AQ181">
            <v>1225687</v>
          </cell>
          <cell r="AR181" t="str">
            <v xml:space="preserve"> </v>
          </cell>
          <cell r="AS181">
            <v>172</v>
          </cell>
          <cell r="AT181">
            <v>18</v>
          </cell>
          <cell r="AU181">
            <v>0</v>
          </cell>
          <cell r="AV181">
            <v>0</v>
          </cell>
          <cell r="AW181">
            <v>0</v>
          </cell>
          <cell r="AX181">
            <v>0</v>
          </cell>
          <cell r="AY181">
            <v>0</v>
          </cell>
          <cell r="AZ181" t="str">
            <v xml:space="preserve"> </v>
          </cell>
          <cell r="BA181">
            <v>0</v>
          </cell>
          <cell r="BB181">
            <v>0</v>
          </cell>
          <cell r="BC181">
            <v>0</v>
          </cell>
          <cell r="BD181">
            <v>0</v>
          </cell>
          <cell r="BE181">
            <v>0</v>
          </cell>
          <cell r="BF181" t="str">
            <v xml:space="preserve"> </v>
          </cell>
          <cell r="BG181">
            <v>9</v>
          </cell>
          <cell r="BH181">
            <v>3.5596920244701131</v>
          </cell>
          <cell r="BI181">
            <v>0</v>
          </cell>
          <cell r="CA181">
            <v>172</v>
          </cell>
          <cell r="CB181">
            <v>172</v>
          </cell>
          <cell r="CC181" t="str">
            <v>MASHPEE</v>
          </cell>
          <cell r="CD181">
            <v>1170358</v>
          </cell>
          <cell r="CE181">
            <v>969966</v>
          </cell>
          <cell r="CF181">
            <v>200392</v>
          </cell>
          <cell r="CG181">
            <v>61016.399999999994</v>
          </cell>
          <cell r="CH181">
            <v>31408.800000000003</v>
          </cell>
          <cell r="CI181">
            <v>-15.393314525179449</v>
          </cell>
          <cell r="CJ181">
            <v>292801.80668547482</v>
          </cell>
          <cell r="CK181">
            <v>259649.89296280281</v>
          </cell>
          <cell r="CT181">
            <v>200376.60668547481</v>
          </cell>
          <cell r="CU181">
            <v>59273.286277327999</v>
          </cell>
          <cell r="CV181">
            <v>0</v>
          </cell>
          <cell r="CW181">
            <v>259649.89296280281</v>
          </cell>
          <cell r="CX181">
            <v>0</v>
          </cell>
          <cell r="CY181">
            <v>-33151.913722672005</v>
          </cell>
          <cell r="DA181">
            <v>172</v>
          </cell>
          <cell r="DB181" t="str">
            <v>MASHPEE</v>
          </cell>
          <cell r="DC181">
            <v>0</v>
          </cell>
          <cell r="DD181">
            <v>0</v>
          </cell>
          <cell r="DE181">
            <v>0</v>
          </cell>
          <cell r="DF181">
            <v>0</v>
          </cell>
          <cell r="DG181">
            <v>0</v>
          </cell>
          <cell r="DH181">
            <v>0</v>
          </cell>
          <cell r="DI181">
            <v>0</v>
          </cell>
          <cell r="DJ181">
            <v>0</v>
          </cell>
          <cell r="DK181">
            <v>0</v>
          </cell>
          <cell r="DL181">
            <v>0</v>
          </cell>
          <cell r="DN181">
            <v>0</v>
          </cell>
          <cell r="DP181">
            <v>200392</v>
          </cell>
          <cell r="DQ181">
            <v>200392</v>
          </cell>
          <cell r="DR181">
            <v>0</v>
          </cell>
          <cell r="DS181">
            <v>-15.393314525179449</v>
          </cell>
          <cell r="DT181">
            <v>-15.393314525179449</v>
          </cell>
          <cell r="DV181">
            <v>0</v>
          </cell>
          <cell r="EC181">
            <v>0</v>
          </cell>
          <cell r="EE181">
            <v>172</v>
          </cell>
        </row>
        <row r="182">
          <cell r="A182">
            <v>173</v>
          </cell>
          <cell r="B182">
            <v>173</v>
          </cell>
          <cell r="C182" t="str">
            <v>MATTAPOISETT</v>
          </cell>
          <cell r="D182">
            <v>0</v>
          </cell>
          <cell r="E182">
            <v>0</v>
          </cell>
          <cell r="F182">
            <v>0</v>
          </cell>
          <cell r="G182">
            <v>0</v>
          </cell>
          <cell r="H182">
            <v>0</v>
          </cell>
          <cell r="J182">
            <v>0</v>
          </cell>
          <cell r="K182">
            <v>-5.242258522681368</v>
          </cell>
          <cell r="L182">
            <v>-5.242258522681368</v>
          </cell>
          <cell r="N182">
            <v>5.242258522681368</v>
          </cell>
          <cell r="P182">
            <v>0</v>
          </cell>
          <cell r="Q182">
            <v>0</v>
          </cell>
          <cell r="R182">
            <v>0</v>
          </cell>
          <cell r="S182">
            <v>0</v>
          </cell>
          <cell r="T182">
            <v>-5.242258522681368</v>
          </cell>
          <cell r="U182">
            <v>-5.242258522681368</v>
          </cell>
          <cell r="W182">
            <v>10691.15774147732</v>
          </cell>
          <cell r="AA182">
            <v>173</v>
          </cell>
          <cell r="AS182">
            <v>173</v>
          </cell>
          <cell r="CA182">
            <v>173</v>
          </cell>
          <cell r="CB182">
            <v>173</v>
          </cell>
          <cell r="CC182" t="str">
            <v>MATTAPOISETT</v>
          </cell>
          <cell r="CD182">
            <v>0</v>
          </cell>
          <cell r="CE182">
            <v>0</v>
          </cell>
          <cell r="CF182">
            <v>0</v>
          </cell>
          <cell r="CG182">
            <v>0</v>
          </cell>
          <cell r="CH182">
            <v>10696.400000000001</v>
          </cell>
          <cell r="CI182">
            <v>-5.242258522681368</v>
          </cell>
          <cell r="CJ182">
            <v>10691.15774147732</v>
          </cell>
          <cell r="CK182">
            <v>-5.242258522681368</v>
          </cell>
          <cell r="CT182">
            <v>-5.242258522681368</v>
          </cell>
          <cell r="CU182">
            <v>0</v>
          </cell>
          <cell r="CV182">
            <v>0</v>
          </cell>
          <cell r="CW182">
            <v>-5.242258522681368</v>
          </cell>
          <cell r="CX182">
            <v>0</v>
          </cell>
          <cell r="CY182">
            <v>-10696.400000000001</v>
          </cell>
          <cell r="DA182">
            <v>173</v>
          </cell>
          <cell r="DB182" t="str">
            <v>MATTAPOISETT</v>
          </cell>
          <cell r="DC182">
            <v>0</v>
          </cell>
          <cell r="DD182">
            <v>0</v>
          </cell>
          <cell r="DE182">
            <v>0</v>
          </cell>
          <cell r="DF182">
            <v>0</v>
          </cell>
          <cell r="DG182">
            <v>0</v>
          </cell>
          <cell r="DH182">
            <v>0</v>
          </cell>
          <cell r="DI182">
            <v>0</v>
          </cell>
          <cell r="DJ182">
            <v>0</v>
          </cell>
          <cell r="DK182">
            <v>0</v>
          </cell>
          <cell r="DL182">
            <v>0</v>
          </cell>
          <cell r="DN182">
            <v>0</v>
          </cell>
          <cell r="DP182">
            <v>0</v>
          </cell>
          <cell r="DQ182">
            <v>0</v>
          </cell>
          <cell r="DR182">
            <v>0</v>
          </cell>
          <cell r="DS182">
            <v>-5.242258522681368</v>
          </cell>
          <cell r="DT182">
            <v>-5.242258522681368</v>
          </cell>
          <cell r="DV182">
            <v>0</v>
          </cell>
          <cell r="EC182">
            <v>0</v>
          </cell>
          <cell r="EE182">
            <v>173</v>
          </cell>
        </row>
        <row r="183">
          <cell r="A183">
            <v>174</v>
          </cell>
          <cell r="B183">
            <v>174</v>
          </cell>
          <cell r="C183" t="str">
            <v>MAYNARD</v>
          </cell>
          <cell r="D183">
            <v>73</v>
          </cell>
          <cell r="E183">
            <v>1402343</v>
          </cell>
          <cell r="F183">
            <v>0</v>
          </cell>
          <cell r="G183">
            <v>68474</v>
          </cell>
          <cell r="H183">
            <v>1470817</v>
          </cell>
          <cell r="J183">
            <v>68474</v>
          </cell>
          <cell r="K183">
            <v>333173.37942742254</v>
          </cell>
          <cell r="L183">
            <v>401647.37942742254</v>
          </cell>
          <cell r="N183">
            <v>1069169.6205725775</v>
          </cell>
          <cell r="P183">
            <v>68474</v>
          </cell>
          <cell r="Q183">
            <v>0</v>
          </cell>
          <cell r="R183">
            <v>0</v>
          </cell>
          <cell r="S183">
            <v>0</v>
          </cell>
          <cell r="T183">
            <v>333173.37942742254</v>
          </cell>
          <cell r="U183">
            <v>401647.37942742254</v>
          </cell>
          <cell r="W183">
            <v>460873.67963707971</v>
          </cell>
          <cell r="AA183">
            <v>174</v>
          </cell>
          <cell r="AB183">
            <v>73</v>
          </cell>
          <cell r="AC183">
            <v>0</v>
          </cell>
          <cell r="AD183">
            <v>0</v>
          </cell>
          <cell r="AE183">
            <v>0</v>
          </cell>
          <cell r="AF183">
            <v>1402343</v>
          </cell>
          <cell r="AG183">
            <v>0</v>
          </cell>
          <cell r="AH183">
            <v>0</v>
          </cell>
          <cell r="AI183">
            <v>1402343</v>
          </cell>
          <cell r="AJ183">
            <v>0</v>
          </cell>
          <cell r="AK183">
            <v>68474</v>
          </cell>
          <cell r="AL183">
            <v>1470817</v>
          </cell>
          <cell r="AM183">
            <v>0</v>
          </cell>
          <cell r="AN183">
            <v>0</v>
          </cell>
          <cell r="AO183">
            <v>0</v>
          </cell>
          <cell r="AP183">
            <v>0</v>
          </cell>
          <cell r="AQ183">
            <v>1470817</v>
          </cell>
          <cell r="AR183" t="str">
            <v xml:space="preserve"> </v>
          </cell>
          <cell r="AS183">
            <v>174</v>
          </cell>
          <cell r="AT183">
            <v>18</v>
          </cell>
          <cell r="AU183">
            <v>0</v>
          </cell>
          <cell r="AV183">
            <v>0</v>
          </cell>
          <cell r="AW183">
            <v>0</v>
          </cell>
          <cell r="AX183">
            <v>0</v>
          </cell>
          <cell r="AY183">
            <v>0</v>
          </cell>
          <cell r="AZ183" t="str">
            <v xml:space="preserve"> </v>
          </cell>
          <cell r="BA183">
            <v>0</v>
          </cell>
          <cell r="BB183">
            <v>0</v>
          </cell>
          <cell r="BC183">
            <v>0</v>
          </cell>
          <cell r="BD183">
            <v>0</v>
          </cell>
          <cell r="BE183">
            <v>0</v>
          </cell>
          <cell r="BF183" t="str">
            <v xml:space="preserve"> </v>
          </cell>
          <cell r="BG183">
            <v>9</v>
          </cell>
          <cell r="BH183">
            <v>5.2410597643932011</v>
          </cell>
          <cell r="BI183">
            <v>0</v>
          </cell>
          <cell r="CA183">
            <v>174</v>
          </cell>
          <cell r="CB183">
            <v>174</v>
          </cell>
          <cell r="CC183" t="str">
            <v>MAYNARD</v>
          </cell>
          <cell r="CD183">
            <v>1402343</v>
          </cell>
          <cell r="CE183">
            <v>1215276</v>
          </cell>
          <cell r="CF183">
            <v>187067</v>
          </cell>
          <cell r="CG183">
            <v>150430.79999999999</v>
          </cell>
          <cell r="CH183">
            <v>54928.800000000003</v>
          </cell>
          <cell r="CI183">
            <v>-26.920362920267507</v>
          </cell>
          <cell r="CJ183">
            <v>392399.67963707971</v>
          </cell>
          <cell r="CK183">
            <v>333173.37942742254</v>
          </cell>
          <cell r="CT183">
            <v>187040.07963707973</v>
          </cell>
          <cell r="CU183">
            <v>146133.2997903428</v>
          </cell>
          <cell r="CV183">
            <v>0</v>
          </cell>
          <cell r="CW183">
            <v>333173.37942742254</v>
          </cell>
          <cell r="CX183">
            <v>0</v>
          </cell>
          <cell r="CY183">
            <v>-59226.300209657173</v>
          </cell>
          <cell r="DA183">
            <v>174</v>
          </cell>
          <cell r="DB183" t="str">
            <v>MAYNARD</v>
          </cell>
          <cell r="DC183">
            <v>0</v>
          </cell>
          <cell r="DD183">
            <v>0</v>
          </cell>
          <cell r="DE183">
            <v>0</v>
          </cell>
          <cell r="DF183">
            <v>0</v>
          </cell>
          <cell r="DG183">
            <v>0</v>
          </cell>
          <cell r="DH183">
            <v>0</v>
          </cell>
          <cell r="DI183">
            <v>0</v>
          </cell>
          <cell r="DJ183">
            <v>0</v>
          </cell>
          <cell r="DK183">
            <v>0</v>
          </cell>
          <cell r="DL183">
            <v>0</v>
          </cell>
          <cell r="DN183">
            <v>0</v>
          </cell>
          <cell r="DP183">
            <v>187067</v>
          </cell>
          <cell r="DQ183">
            <v>187067</v>
          </cell>
          <cell r="DR183">
            <v>0</v>
          </cell>
          <cell r="DS183">
            <v>-26.920362920267507</v>
          </cell>
          <cell r="DT183">
            <v>-26.920362920267507</v>
          </cell>
          <cell r="DV183">
            <v>0</v>
          </cell>
          <cell r="EC183">
            <v>0</v>
          </cell>
          <cell r="EE183">
            <v>174</v>
          </cell>
        </row>
        <row r="184">
          <cell r="A184">
            <v>175</v>
          </cell>
          <cell r="B184">
            <v>175</v>
          </cell>
          <cell r="C184" t="str">
            <v>MEDFIELD</v>
          </cell>
          <cell r="D184">
            <v>3</v>
          </cell>
          <cell r="E184">
            <v>72897</v>
          </cell>
          <cell r="F184">
            <v>0</v>
          </cell>
          <cell r="G184">
            <v>2814</v>
          </cell>
          <cell r="H184">
            <v>75711</v>
          </cell>
          <cell r="J184">
            <v>2814</v>
          </cell>
          <cell r="K184">
            <v>59566.015191170067</v>
          </cell>
          <cell r="L184">
            <v>62380.015191170067</v>
          </cell>
          <cell r="N184">
            <v>13330.984808829933</v>
          </cell>
          <cell r="P184">
            <v>2814</v>
          </cell>
          <cell r="Q184">
            <v>0</v>
          </cell>
          <cell r="R184">
            <v>0</v>
          </cell>
          <cell r="S184">
            <v>0</v>
          </cell>
          <cell r="T184">
            <v>59566.015191170067</v>
          </cell>
          <cell r="U184">
            <v>62380.015191170067</v>
          </cell>
          <cell r="W184">
            <v>62927.8</v>
          </cell>
          <cell r="AA184">
            <v>175</v>
          </cell>
          <cell r="AB184">
            <v>3</v>
          </cell>
          <cell r="AC184">
            <v>0</v>
          </cell>
          <cell r="AD184">
            <v>0</v>
          </cell>
          <cell r="AE184">
            <v>0</v>
          </cell>
          <cell r="AF184">
            <v>72897</v>
          </cell>
          <cell r="AG184">
            <v>0</v>
          </cell>
          <cell r="AH184">
            <v>0</v>
          </cell>
          <cell r="AI184">
            <v>72897</v>
          </cell>
          <cell r="AJ184">
            <v>0</v>
          </cell>
          <cell r="AK184">
            <v>2814</v>
          </cell>
          <cell r="AL184">
            <v>75711</v>
          </cell>
          <cell r="AM184">
            <v>0</v>
          </cell>
          <cell r="AN184">
            <v>0</v>
          </cell>
          <cell r="AO184">
            <v>0</v>
          </cell>
          <cell r="AP184">
            <v>0</v>
          </cell>
          <cell r="AQ184">
            <v>75711</v>
          </cell>
          <cell r="AR184" t="str">
            <v xml:space="preserve"> </v>
          </cell>
          <cell r="AS184">
            <v>175</v>
          </cell>
          <cell r="AT184">
            <v>0</v>
          </cell>
          <cell r="AU184">
            <v>0</v>
          </cell>
          <cell r="AV184">
            <v>0</v>
          </cell>
          <cell r="AW184">
            <v>0</v>
          </cell>
          <cell r="AX184">
            <v>0</v>
          </cell>
          <cell r="AY184">
            <v>0</v>
          </cell>
          <cell r="AZ184" t="str">
            <v xml:space="preserve"> </v>
          </cell>
          <cell r="BA184">
            <v>0</v>
          </cell>
          <cell r="BB184">
            <v>0</v>
          </cell>
          <cell r="BC184">
            <v>0</v>
          </cell>
          <cell r="BD184">
            <v>0</v>
          </cell>
          <cell r="BE184">
            <v>0</v>
          </cell>
          <cell r="BF184" t="str">
            <v xml:space="preserve"> </v>
          </cell>
          <cell r="BG184">
            <v>9</v>
          </cell>
          <cell r="BH184">
            <v>0.17155240931463098</v>
          </cell>
          <cell r="BI184">
            <v>0</v>
          </cell>
          <cell r="CA184">
            <v>175</v>
          </cell>
          <cell r="CB184">
            <v>175</v>
          </cell>
          <cell r="CC184" t="str">
            <v>MEDFIELD</v>
          </cell>
          <cell r="CD184">
            <v>72897</v>
          </cell>
          <cell r="CE184">
            <v>31958</v>
          </cell>
          <cell r="CF184">
            <v>40939</v>
          </cell>
          <cell r="CG184">
            <v>19174.8</v>
          </cell>
          <cell r="CH184">
            <v>0</v>
          </cell>
          <cell r="CI184">
            <v>0</v>
          </cell>
          <cell r="CJ184">
            <v>60113.8</v>
          </cell>
          <cell r="CK184">
            <v>59566.015191170067</v>
          </cell>
          <cell r="CT184">
            <v>40939</v>
          </cell>
          <cell r="CU184">
            <v>18627.015191170063</v>
          </cell>
          <cell r="CV184">
            <v>0</v>
          </cell>
          <cell r="CW184">
            <v>59566.015191170067</v>
          </cell>
          <cell r="CX184">
            <v>0</v>
          </cell>
          <cell r="CY184">
            <v>-547.78480882993608</v>
          </cell>
          <cell r="DA184">
            <v>175</v>
          </cell>
          <cell r="DB184" t="str">
            <v>MEDFIELD</v>
          </cell>
          <cell r="DC184">
            <v>0</v>
          </cell>
          <cell r="DD184">
            <v>0</v>
          </cell>
          <cell r="DE184">
            <v>0</v>
          </cell>
          <cell r="DF184">
            <v>0</v>
          </cell>
          <cell r="DG184">
            <v>0</v>
          </cell>
          <cell r="DH184">
            <v>0</v>
          </cell>
          <cell r="DI184">
            <v>0</v>
          </cell>
          <cell r="DJ184">
            <v>0</v>
          </cell>
          <cell r="DK184">
            <v>0</v>
          </cell>
          <cell r="DL184">
            <v>0</v>
          </cell>
          <cell r="DN184">
            <v>0</v>
          </cell>
          <cell r="DP184">
            <v>40939</v>
          </cell>
          <cell r="DQ184">
            <v>40939</v>
          </cell>
          <cell r="DR184">
            <v>0</v>
          </cell>
          <cell r="DS184">
            <v>0</v>
          </cell>
          <cell r="DT184">
            <v>0</v>
          </cell>
          <cell r="DV184">
            <v>0</v>
          </cell>
          <cell r="EC184">
            <v>0</v>
          </cell>
          <cell r="EE184">
            <v>175</v>
          </cell>
        </row>
        <row r="185">
          <cell r="A185">
            <v>176</v>
          </cell>
          <cell r="B185">
            <v>176</v>
          </cell>
          <cell r="C185" t="str">
            <v>MEDFORD</v>
          </cell>
          <cell r="D185">
            <v>426</v>
          </cell>
          <cell r="E185">
            <v>7925562</v>
          </cell>
          <cell r="F185">
            <v>0</v>
          </cell>
          <cell r="G185">
            <v>399588</v>
          </cell>
          <cell r="H185">
            <v>8325150</v>
          </cell>
          <cell r="J185">
            <v>399588</v>
          </cell>
          <cell r="K185">
            <v>723600.51384491974</v>
          </cell>
          <cell r="L185">
            <v>1123188.5138449199</v>
          </cell>
          <cell r="N185">
            <v>7201961.4861550797</v>
          </cell>
          <cell r="P185">
            <v>399588</v>
          </cell>
          <cell r="Q185">
            <v>0</v>
          </cell>
          <cell r="R185">
            <v>0</v>
          </cell>
          <cell r="S185">
            <v>0</v>
          </cell>
          <cell r="T185">
            <v>723600.51384491974</v>
          </cell>
          <cell r="U185">
            <v>1123188.5138449199</v>
          </cell>
          <cell r="W185">
            <v>1525006.9023549173</v>
          </cell>
          <cell r="AA185">
            <v>176</v>
          </cell>
          <cell r="AB185">
            <v>426</v>
          </cell>
          <cell r="AC185">
            <v>0</v>
          </cell>
          <cell r="AD185">
            <v>0</v>
          </cell>
          <cell r="AE185">
            <v>0</v>
          </cell>
          <cell r="AF185">
            <v>7925562</v>
          </cell>
          <cell r="AG185">
            <v>0</v>
          </cell>
          <cell r="AH185">
            <v>0</v>
          </cell>
          <cell r="AI185">
            <v>7925562</v>
          </cell>
          <cell r="AJ185">
            <v>0</v>
          </cell>
          <cell r="AK185">
            <v>399588</v>
          </cell>
          <cell r="AL185">
            <v>8325150</v>
          </cell>
          <cell r="AM185">
            <v>0</v>
          </cell>
          <cell r="AN185">
            <v>0</v>
          </cell>
          <cell r="AO185">
            <v>0</v>
          </cell>
          <cell r="AP185">
            <v>0</v>
          </cell>
          <cell r="AQ185">
            <v>8325150</v>
          </cell>
          <cell r="AR185" t="str">
            <v xml:space="preserve"> </v>
          </cell>
          <cell r="AS185">
            <v>176</v>
          </cell>
          <cell r="AT185">
            <v>131</v>
          </cell>
          <cell r="AU185">
            <v>0</v>
          </cell>
          <cell r="AV185">
            <v>0</v>
          </cell>
          <cell r="AW185">
            <v>0</v>
          </cell>
          <cell r="AX185">
            <v>0</v>
          </cell>
          <cell r="AY185">
            <v>0</v>
          </cell>
          <cell r="AZ185" t="str">
            <v xml:space="preserve"> </v>
          </cell>
          <cell r="BA185">
            <v>0</v>
          </cell>
          <cell r="BB185">
            <v>0</v>
          </cell>
          <cell r="BC185">
            <v>0</v>
          </cell>
          <cell r="BD185">
            <v>0</v>
          </cell>
          <cell r="BE185">
            <v>0</v>
          </cell>
          <cell r="BF185" t="str">
            <v xml:space="preserve"> </v>
          </cell>
          <cell r="BG185">
            <v>9</v>
          </cell>
          <cell r="BH185">
            <v>8.5369078574260921</v>
          </cell>
          <cell r="BI185">
            <v>0</v>
          </cell>
          <cell r="CA185">
            <v>176</v>
          </cell>
          <cell r="CB185">
            <v>176</v>
          </cell>
          <cell r="CC185" t="str">
            <v>MEDFORD</v>
          </cell>
          <cell r="CD185">
            <v>7925562</v>
          </cell>
          <cell r="CE185">
            <v>8015146</v>
          </cell>
          <cell r="CF185">
            <v>0</v>
          </cell>
          <cell r="CG185">
            <v>745072.2</v>
          </cell>
          <cell r="CH185">
            <v>380533.2</v>
          </cell>
          <cell r="CI185">
            <v>-186.49764508265071</v>
          </cell>
          <cell r="CJ185">
            <v>1125418.9023549173</v>
          </cell>
          <cell r="CK185">
            <v>723600.51384491974</v>
          </cell>
          <cell r="CT185">
            <v>-186.49764508265071</v>
          </cell>
          <cell r="CU185">
            <v>723787.01149000239</v>
          </cell>
          <cell r="CV185">
            <v>0</v>
          </cell>
          <cell r="CW185">
            <v>723600.51384491974</v>
          </cell>
          <cell r="CX185">
            <v>0</v>
          </cell>
          <cell r="CY185">
            <v>-401818.38850999752</v>
          </cell>
          <cell r="DA185">
            <v>176</v>
          </cell>
          <cell r="DB185" t="str">
            <v>MEDFORD</v>
          </cell>
          <cell r="DC185">
            <v>0</v>
          </cell>
          <cell r="DD185">
            <v>0</v>
          </cell>
          <cell r="DE185">
            <v>0</v>
          </cell>
          <cell r="DF185">
            <v>0</v>
          </cell>
          <cell r="DG185">
            <v>0</v>
          </cell>
          <cell r="DH185">
            <v>0</v>
          </cell>
          <cell r="DI185">
            <v>0</v>
          </cell>
          <cell r="DJ185">
            <v>0</v>
          </cell>
          <cell r="DK185">
            <v>0</v>
          </cell>
          <cell r="DL185">
            <v>0</v>
          </cell>
          <cell r="DN185">
            <v>0</v>
          </cell>
          <cell r="DP185">
            <v>0</v>
          </cell>
          <cell r="DQ185">
            <v>0</v>
          </cell>
          <cell r="DR185">
            <v>0</v>
          </cell>
          <cell r="DS185">
            <v>-186.49764508265071</v>
          </cell>
          <cell r="DT185">
            <v>-186.49764508265071</v>
          </cell>
          <cell r="DV185">
            <v>0</v>
          </cell>
          <cell r="EC185">
            <v>0</v>
          </cell>
          <cell r="EE185">
            <v>176</v>
          </cell>
        </row>
        <row r="186">
          <cell r="A186">
            <v>177</v>
          </cell>
          <cell r="B186">
            <v>177</v>
          </cell>
          <cell r="C186" t="str">
            <v>MEDWAY</v>
          </cell>
          <cell r="D186">
            <v>20</v>
          </cell>
          <cell r="E186">
            <v>338308</v>
          </cell>
          <cell r="F186">
            <v>0</v>
          </cell>
          <cell r="G186">
            <v>18760</v>
          </cell>
          <cell r="H186">
            <v>357068</v>
          </cell>
          <cell r="J186">
            <v>18760</v>
          </cell>
          <cell r="K186">
            <v>43694.862469356543</v>
          </cell>
          <cell r="L186">
            <v>62454.862469356543</v>
          </cell>
          <cell r="N186">
            <v>294613.13753064343</v>
          </cell>
          <cell r="P186">
            <v>18760</v>
          </cell>
          <cell r="Q186">
            <v>0</v>
          </cell>
          <cell r="R186">
            <v>0</v>
          </cell>
          <cell r="S186">
            <v>0</v>
          </cell>
          <cell r="T186">
            <v>43694.862469356543</v>
          </cell>
          <cell r="U186">
            <v>62454.862469356543</v>
          </cell>
          <cell r="W186">
            <v>101312.38612830352</v>
          </cell>
          <cell r="AA186">
            <v>177</v>
          </cell>
          <cell r="AB186">
            <v>20</v>
          </cell>
          <cell r="AC186">
            <v>0</v>
          </cell>
          <cell r="AD186">
            <v>0</v>
          </cell>
          <cell r="AE186">
            <v>0</v>
          </cell>
          <cell r="AF186">
            <v>338308</v>
          </cell>
          <cell r="AG186">
            <v>0</v>
          </cell>
          <cell r="AH186">
            <v>0</v>
          </cell>
          <cell r="AI186">
            <v>338308</v>
          </cell>
          <cell r="AJ186">
            <v>0</v>
          </cell>
          <cell r="AK186">
            <v>18760</v>
          </cell>
          <cell r="AL186">
            <v>357068</v>
          </cell>
          <cell r="AM186">
            <v>0</v>
          </cell>
          <cell r="AN186">
            <v>0</v>
          </cell>
          <cell r="AO186">
            <v>0</v>
          </cell>
          <cell r="AP186">
            <v>0</v>
          </cell>
          <cell r="AQ186">
            <v>357068</v>
          </cell>
          <cell r="AR186" t="str">
            <v xml:space="preserve"> </v>
          </cell>
          <cell r="AS186">
            <v>177</v>
          </cell>
          <cell r="AT186">
            <v>0</v>
          </cell>
          <cell r="AU186">
            <v>0</v>
          </cell>
          <cell r="AV186">
            <v>0</v>
          </cell>
          <cell r="AW186">
            <v>0</v>
          </cell>
          <cell r="AX186">
            <v>0</v>
          </cell>
          <cell r="AY186">
            <v>0</v>
          </cell>
          <cell r="AZ186" t="str">
            <v xml:space="preserve"> </v>
          </cell>
          <cell r="BA186">
            <v>0</v>
          </cell>
          <cell r="BB186">
            <v>0</v>
          </cell>
          <cell r="BC186">
            <v>0</v>
          </cell>
          <cell r="BD186">
            <v>0</v>
          </cell>
          <cell r="BE186">
            <v>0</v>
          </cell>
          <cell r="BF186" t="str">
            <v xml:space="preserve"> </v>
          </cell>
          <cell r="BG186">
            <v>9</v>
          </cell>
          <cell r="BH186">
            <v>0.95407755280490991</v>
          </cell>
          <cell r="BI186">
            <v>0</v>
          </cell>
          <cell r="CA186">
            <v>177</v>
          </cell>
          <cell r="CB186">
            <v>177</v>
          </cell>
          <cell r="CC186" t="str">
            <v>MEDWAY</v>
          </cell>
          <cell r="CD186">
            <v>338308</v>
          </cell>
          <cell r="CE186">
            <v>352937</v>
          </cell>
          <cell r="CF186">
            <v>0</v>
          </cell>
          <cell r="CG186">
            <v>44998.799999999996</v>
          </cell>
          <cell r="CH186">
            <v>37572</v>
          </cell>
          <cell r="CI186">
            <v>-18.413871696466231</v>
          </cell>
          <cell r="CJ186">
            <v>82552.386128303522</v>
          </cell>
          <cell r="CK186">
            <v>43694.862469356543</v>
          </cell>
          <cell r="CT186">
            <v>-18.413871696466231</v>
          </cell>
          <cell r="CU186">
            <v>43713.27634105301</v>
          </cell>
          <cell r="CV186">
            <v>0</v>
          </cell>
          <cell r="CW186">
            <v>43694.862469356543</v>
          </cell>
          <cell r="CX186">
            <v>0</v>
          </cell>
          <cell r="CY186">
            <v>-38857.523658946979</v>
          </cell>
          <cell r="DA186">
            <v>177</v>
          </cell>
          <cell r="DB186" t="str">
            <v>MEDWAY</v>
          </cell>
          <cell r="DC186">
            <v>0</v>
          </cell>
          <cell r="DD186">
            <v>0</v>
          </cell>
          <cell r="DE186">
            <v>0</v>
          </cell>
          <cell r="DF186">
            <v>0</v>
          </cell>
          <cell r="DG186">
            <v>0</v>
          </cell>
          <cell r="DH186">
            <v>0</v>
          </cell>
          <cell r="DI186">
            <v>0</v>
          </cell>
          <cell r="DJ186">
            <v>0</v>
          </cell>
          <cell r="DK186">
            <v>0</v>
          </cell>
          <cell r="DL186">
            <v>0</v>
          </cell>
          <cell r="DN186">
            <v>0</v>
          </cell>
          <cell r="DP186">
            <v>0</v>
          </cell>
          <cell r="DQ186">
            <v>0</v>
          </cell>
          <cell r="DR186">
            <v>0</v>
          </cell>
          <cell r="DS186">
            <v>-18.413871696466231</v>
          </cell>
          <cell r="DT186">
            <v>-18.413871696466231</v>
          </cell>
          <cell r="DV186">
            <v>0</v>
          </cell>
          <cell r="EC186">
            <v>0</v>
          </cell>
          <cell r="EE186">
            <v>177</v>
          </cell>
        </row>
        <row r="187">
          <cell r="A187">
            <v>178</v>
          </cell>
          <cell r="B187">
            <v>178</v>
          </cell>
          <cell r="C187" t="str">
            <v>MELROSE</v>
          </cell>
          <cell r="D187">
            <v>238</v>
          </cell>
          <cell r="E187">
            <v>2996095</v>
          </cell>
          <cell r="F187">
            <v>0</v>
          </cell>
          <cell r="G187">
            <v>223244</v>
          </cell>
          <cell r="H187">
            <v>3219339</v>
          </cell>
          <cell r="J187">
            <v>223244</v>
          </cell>
          <cell r="K187">
            <v>213061.70782054457</v>
          </cell>
          <cell r="L187">
            <v>436305.7078205446</v>
          </cell>
          <cell r="N187">
            <v>2783033.2921794555</v>
          </cell>
          <cell r="P187">
            <v>223244</v>
          </cell>
          <cell r="Q187">
            <v>0</v>
          </cell>
          <cell r="R187">
            <v>0</v>
          </cell>
          <cell r="S187">
            <v>0</v>
          </cell>
          <cell r="T187">
            <v>213061.70782054457</v>
          </cell>
          <cell r="U187">
            <v>436305.7078205446</v>
          </cell>
          <cell r="W187">
            <v>610570.66550834081</v>
          </cell>
          <cell r="AA187">
            <v>178</v>
          </cell>
          <cell r="AB187">
            <v>238</v>
          </cell>
          <cell r="AC187">
            <v>0</v>
          </cell>
          <cell r="AD187">
            <v>0</v>
          </cell>
          <cell r="AE187">
            <v>0</v>
          </cell>
          <cell r="AF187">
            <v>2996095</v>
          </cell>
          <cell r="AG187">
            <v>0</v>
          </cell>
          <cell r="AH187">
            <v>0</v>
          </cell>
          <cell r="AI187">
            <v>2996095</v>
          </cell>
          <cell r="AJ187">
            <v>0</v>
          </cell>
          <cell r="AK187">
            <v>223244</v>
          </cell>
          <cell r="AL187">
            <v>3219339</v>
          </cell>
          <cell r="AM187">
            <v>0</v>
          </cell>
          <cell r="AN187">
            <v>0</v>
          </cell>
          <cell r="AO187">
            <v>0</v>
          </cell>
          <cell r="AP187">
            <v>0</v>
          </cell>
          <cell r="AQ187">
            <v>3219339</v>
          </cell>
          <cell r="AR187" t="str">
            <v xml:space="preserve"> </v>
          </cell>
          <cell r="AS187">
            <v>178</v>
          </cell>
          <cell r="AT187">
            <v>88</v>
          </cell>
          <cell r="AU187">
            <v>0</v>
          </cell>
          <cell r="AV187">
            <v>0</v>
          </cell>
          <cell r="AW187">
            <v>0</v>
          </cell>
          <cell r="AX187">
            <v>0</v>
          </cell>
          <cell r="AY187">
            <v>0</v>
          </cell>
          <cell r="AZ187" t="str">
            <v xml:space="preserve"> </v>
          </cell>
          <cell r="BA187">
            <v>0</v>
          </cell>
          <cell r="BB187">
            <v>0</v>
          </cell>
          <cell r="BC187">
            <v>0</v>
          </cell>
          <cell r="BD187">
            <v>0</v>
          </cell>
          <cell r="BE187">
            <v>0</v>
          </cell>
          <cell r="BF187" t="str">
            <v xml:space="preserve"> </v>
          </cell>
          <cell r="BG187">
            <v>9</v>
          </cell>
          <cell r="BH187">
            <v>5.6468138664768377</v>
          </cell>
          <cell r="BI187">
            <v>0</v>
          </cell>
          <cell r="CA187">
            <v>178</v>
          </cell>
          <cell r="CB187">
            <v>178</v>
          </cell>
          <cell r="CC187" t="str">
            <v>MELROSE</v>
          </cell>
          <cell r="CD187">
            <v>2996095</v>
          </cell>
          <cell r="CE187">
            <v>3105447</v>
          </cell>
          <cell r="CF187">
            <v>0</v>
          </cell>
          <cell r="CG187">
            <v>219412.19999999998</v>
          </cell>
          <cell r="CH187">
            <v>167996.80000000002</v>
          </cell>
          <cell r="CI187">
            <v>-82.334491659130435</v>
          </cell>
          <cell r="CJ187">
            <v>387326.66550834087</v>
          </cell>
          <cell r="CK187">
            <v>213061.70782054457</v>
          </cell>
          <cell r="CT187">
            <v>-82.334491659130435</v>
          </cell>
          <cell r="CU187">
            <v>213144.0423122037</v>
          </cell>
          <cell r="CV187">
            <v>0</v>
          </cell>
          <cell r="CW187">
            <v>213061.70782054457</v>
          </cell>
          <cell r="CX187">
            <v>0</v>
          </cell>
          <cell r="CY187">
            <v>-174264.9576877963</v>
          </cell>
          <cell r="DA187">
            <v>178</v>
          </cell>
          <cell r="DB187" t="str">
            <v>MELROSE</v>
          </cell>
          <cell r="DC187">
            <v>0</v>
          </cell>
          <cell r="DD187">
            <v>0</v>
          </cell>
          <cell r="DE187">
            <v>0</v>
          </cell>
          <cell r="DF187">
            <v>0</v>
          </cell>
          <cell r="DG187">
            <v>0</v>
          </cell>
          <cell r="DH187">
            <v>0</v>
          </cell>
          <cell r="DI187">
            <v>0</v>
          </cell>
          <cell r="DJ187">
            <v>0</v>
          </cell>
          <cell r="DK187">
            <v>0</v>
          </cell>
          <cell r="DL187">
            <v>0</v>
          </cell>
          <cell r="DN187">
            <v>0</v>
          </cell>
          <cell r="DP187">
            <v>0</v>
          </cell>
          <cell r="DQ187">
            <v>0</v>
          </cell>
          <cell r="DR187">
            <v>0</v>
          </cell>
          <cell r="DS187">
            <v>-82.334491659130435</v>
          </cell>
          <cell r="DT187">
            <v>-82.334491659130435</v>
          </cell>
          <cell r="DV187">
            <v>0</v>
          </cell>
          <cell r="EC187">
            <v>0</v>
          </cell>
          <cell r="EE187">
            <v>178</v>
          </cell>
        </row>
        <row r="188">
          <cell r="A188">
            <v>179</v>
          </cell>
          <cell r="B188">
            <v>179</v>
          </cell>
          <cell r="C188" t="str">
            <v>MENDON</v>
          </cell>
          <cell r="D188">
            <v>0</v>
          </cell>
          <cell r="E188">
            <v>0</v>
          </cell>
          <cell r="F188">
            <v>0</v>
          </cell>
          <cell r="G188">
            <v>0</v>
          </cell>
          <cell r="H188">
            <v>0</v>
          </cell>
          <cell r="J188">
            <v>0</v>
          </cell>
          <cell r="K188">
            <v>0</v>
          </cell>
          <cell r="L188">
            <v>0</v>
          </cell>
          <cell r="N188">
            <v>0</v>
          </cell>
          <cell r="P188">
            <v>0</v>
          </cell>
          <cell r="Q188">
            <v>0</v>
          </cell>
          <cell r="R188">
            <v>0</v>
          </cell>
          <cell r="S188">
            <v>0</v>
          </cell>
          <cell r="T188">
            <v>0</v>
          </cell>
          <cell r="U188">
            <v>0</v>
          </cell>
          <cell r="W188">
            <v>0</v>
          </cell>
          <cell r="AA188">
            <v>179</v>
          </cell>
          <cell r="AS188">
            <v>179</v>
          </cell>
          <cell r="CA188">
            <v>179</v>
          </cell>
          <cell r="CB188">
            <v>179</v>
          </cell>
          <cell r="CC188" t="str">
            <v>MENDON</v>
          </cell>
          <cell r="CD188">
            <v>0</v>
          </cell>
          <cell r="CE188">
            <v>0</v>
          </cell>
          <cell r="CF188">
            <v>0</v>
          </cell>
          <cell r="CG188">
            <v>0</v>
          </cell>
          <cell r="CH188">
            <v>0</v>
          </cell>
          <cell r="CI188">
            <v>0</v>
          </cell>
          <cell r="CJ188">
            <v>0</v>
          </cell>
          <cell r="CK188">
            <v>0</v>
          </cell>
          <cell r="CT188">
            <v>0</v>
          </cell>
          <cell r="CU188">
            <v>0</v>
          </cell>
          <cell r="CV188">
            <v>0</v>
          </cell>
          <cell r="CW188">
            <v>0</v>
          </cell>
          <cell r="CX188">
            <v>0</v>
          </cell>
          <cell r="CY188">
            <v>0</v>
          </cell>
          <cell r="DA188">
            <v>179</v>
          </cell>
          <cell r="DB188" t="str">
            <v>MENDON</v>
          </cell>
          <cell r="DC188">
            <v>0</v>
          </cell>
          <cell r="DD188">
            <v>0</v>
          </cell>
          <cell r="DE188">
            <v>0</v>
          </cell>
          <cell r="DF188">
            <v>0</v>
          </cell>
          <cell r="DG188">
            <v>0</v>
          </cell>
          <cell r="DH188">
            <v>0</v>
          </cell>
          <cell r="DI188">
            <v>0</v>
          </cell>
          <cell r="DJ188">
            <v>0</v>
          </cell>
          <cell r="DK188">
            <v>0</v>
          </cell>
          <cell r="DL188">
            <v>0</v>
          </cell>
          <cell r="DN188">
            <v>0</v>
          </cell>
          <cell r="DP188">
            <v>0</v>
          </cell>
          <cell r="DQ188">
            <v>0</v>
          </cell>
          <cell r="DR188">
            <v>0</v>
          </cell>
          <cell r="DS188">
            <v>0</v>
          </cell>
          <cell r="DT188">
            <v>0</v>
          </cell>
          <cell r="DV188">
            <v>0</v>
          </cell>
          <cell r="EC188">
            <v>0</v>
          </cell>
          <cell r="EE188">
            <v>179</v>
          </cell>
        </row>
        <row r="189">
          <cell r="A189">
            <v>180</v>
          </cell>
          <cell r="B189">
            <v>180</v>
          </cell>
          <cell r="C189" t="str">
            <v>MERRIMAC</v>
          </cell>
          <cell r="D189">
            <v>0</v>
          </cell>
          <cell r="E189">
            <v>0</v>
          </cell>
          <cell r="F189">
            <v>0</v>
          </cell>
          <cell r="G189">
            <v>0</v>
          </cell>
          <cell r="H189">
            <v>0</v>
          </cell>
          <cell r="J189">
            <v>0</v>
          </cell>
          <cell r="K189">
            <v>0</v>
          </cell>
          <cell r="L189">
            <v>0</v>
          </cell>
          <cell r="N189">
            <v>0</v>
          </cell>
          <cell r="P189">
            <v>0</v>
          </cell>
          <cell r="Q189">
            <v>0</v>
          </cell>
          <cell r="R189">
            <v>0</v>
          </cell>
          <cell r="S189">
            <v>0</v>
          </cell>
          <cell r="T189">
            <v>0</v>
          </cell>
          <cell r="U189">
            <v>0</v>
          </cell>
          <cell r="W189">
            <v>0</v>
          </cell>
          <cell r="AA189">
            <v>180</v>
          </cell>
          <cell r="AS189">
            <v>180</v>
          </cell>
          <cell r="CA189">
            <v>180</v>
          </cell>
          <cell r="CB189">
            <v>180</v>
          </cell>
          <cell r="CC189" t="str">
            <v>MERRIMAC</v>
          </cell>
          <cell r="CD189">
            <v>0</v>
          </cell>
          <cell r="CE189">
            <v>0</v>
          </cell>
          <cell r="CF189">
            <v>0</v>
          </cell>
          <cell r="CG189">
            <v>0</v>
          </cell>
          <cell r="CH189">
            <v>0</v>
          </cell>
          <cell r="CI189">
            <v>0</v>
          </cell>
          <cell r="CJ189">
            <v>0</v>
          </cell>
          <cell r="CK189">
            <v>0</v>
          </cell>
          <cell r="CT189">
            <v>0</v>
          </cell>
          <cell r="CU189">
            <v>0</v>
          </cell>
          <cell r="CV189">
            <v>0</v>
          </cell>
          <cell r="CW189">
            <v>0</v>
          </cell>
          <cell r="CX189">
            <v>0</v>
          </cell>
          <cell r="CY189">
            <v>0</v>
          </cell>
          <cell r="DA189">
            <v>180</v>
          </cell>
          <cell r="DB189" t="str">
            <v>MERRIMAC</v>
          </cell>
          <cell r="DC189">
            <v>0</v>
          </cell>
          <cell r="DD189">
            <v>0</v>
          </cell>
          <cell r="DE189">
            <v>0</v>
          </cell>
          <cell r="DF189">
            <v>0</v>
          </cell>
          <cell r="DG189">
            <v>0</v>
          </cell>
          <cell r="DH189">
            <v>0</v>
          </cell>
          <cell r="DI189">
            <v>0</v>
          </cell>
          <cell r="DJ189">
            <v>0</v>
          </cell>
          <cell r="DK189">
            <v>0</v>
          </cell>
          <cell r="DL189">
            <v>0</v>
          </cell>
          <cell r="DN189">
            <v>0</v>
          </cell>
          <cell r="DP189">
            <v>0</v>
          </cell>
          <cell r="DQ189">
            <v>0</v>
          </cell>
          <cell r="DR189">
            <v>0</v>
          </cell>
          <cell r="DS189">
            <v>0</v>
          </cell>
          <cell r="DT189">
            <v>0</v>
          </cell>
          <cell r="DV189">
            <v>0</v>
          </cell>
          <cell r="EC189">
            <v>0</v>
          </cell>
          <cell r="EE189">
            <v>180</v>
          </cell>
        </row>
        <row r="190">
          <cell r="A190">
            <v>181</v>
          </cell>
          <cell r="B190">
            <v>181</v>
          </cell>
          <cell r="C190" t="str">
            <v>METHUEN</v>
          </cell>
          <cell r="D190">
            <v>135</v>
          </cell>
          <cell r="E190">
            <v>1873343</v>
          </cell>
          <cell r="F190">
            <v>0</v>
          </cell>
          <cell r="G190">
            <v>122844</v>
          </cell>
          <cell r="H190">
            <v>1996187</v>
          </cell>
          <cell r="J190">
            <v>122844</v>
          </cell>
          <cell r="K190">
            <v>163771.38416808774</v>
          </cell>
          <cell r="L190">
            <v>286615.38416808774</v>
          </cell>
          <cell r="N190">
            <v>1709571.6158319123</v>
          </cell>
          <cell r="P190">
            <v>122844</v>
          </cell>
          <cell r="Q190">
            <v>0</v>
          </cell>
          <cell r="R190">
            <v>0</v>
          </cell>
          <cell r="S190">
            <v>0</v>
          </cell>
          <cell r="T190">
            <v>163771.38416808774</v>
          </cell>
          <cell r="U190">
            <v>286615.38416808774</v>
          </cell>
          <cell r="W190">
            <v>383712.27667942591</v>
          </cell>
          <cell r="AA190">
            <v>181</v>
          </cell>
          <cell r="AB190">
            <v>135</v>
          </cell>
          <cell r="AC190">
            <v>4.2394014962593513E-2</v>
          </cell>
          <cell r="AD190">
            <v>0</v>
          </cell>
          <cell r="AE190">
            <v>0</v>
          </cell>
          <cell r="AF190">
            <v>1915479</v>
          </cell>
          <cell r="AG190">
            <v>0</v>
          </cell>
          <cell r="AH190">
            <v>0</v>
          </cell>
          <cell r="AI190">
            <v>1915479</v>
          </cell>
          <cell r="AJ190">
            <v>0</v>
          </cell>
          <cell r="AK190">
            <v>126596</v>
          </cell>
          <cell r="AL190">
            <v>2042075</v>
          </cell>
          <cell r="AM190">
            <v>0</v>
          </cell>
          <cell r="AN190">
            <v>0</v>
          </cell>
          <cell r="AO190">
            <v>0</v>
          </cell>
          <cell r="AP190">
            <v>0</v>
          </cell>
          <cell r="AQ190">
            <v>2042075</v>
          </cell>
          <cell r="AR190" t="str">
            <v xml:space="preserve"> </v>
          </cell>
          <cell r="AS190">
            <v>181</v>
          </cell>
          <cell r="AT190">
            <v>36</v>
          </cell>
          <cell r="AU190">
            <v>0</v>
          </cell>
          <cell r="AV190">
            <v>0</v>
          </cell>
          <cell r="AW190">
            <v>0</v>
          </cell>
          <cell r="AX190">
            <v>0</v>
          </cell>
          <cell r="AY190">
            <v>0</v>
          </cell>
          <cell r="AZ190" t="str">
            <v xml:space="preserve"> </v>
          </cell>
          <cell r="BA190">
            <v>0</v>
          </cell>
          <cell r="BB190">
            <v>0</v>
          </cell>
          <cell r="BC190">
            <v>0</v>
          </cell>
          <cell r="BD190">
            <v>0</v>
          </cell>
          <cell r="BE190">
            <v>0</v>
          </cell>
          <cell r="BF190" t="str">
            <v xml:space="preserve"> </v>
          </cell>
          <cell r="BG190">
            <v>9</v>
          </cell>
          <cell r="BH190">
            <v>2.0240738707895018</v>
          </cell>
          <cell r="BI190">
            <v>0</v>
          </cell>
          <cell r="CA190">
            <v>181</v>
          </cell>
          <cell r="CB190">
            <v>181</v>
          </cell>
          <cell r="CC190" t="str">
            <v>METHUEN</v>
          </cell>
          <cell r="CD190">
            <v>1873343</v>
          </cell>
          <cell r="CE190">
            <v>1755556</v>
          </cell>
          <cell r="CF190">
            <v>117787</v>
          </cell>
          <cell r="CG190">
            <v>47385</v>
          </cell>
          <cell r="CH190">
            <v>95743.200000000012</v>
          </cell>
          <cell r="CI190">
            <v>-46.923320574103855</v>
          </cell>
          <cell r="CJ190">
            <v>260868.27667942591</v>
          </cell>
          <cell r="CK190">
            <v>163771.38416808774</v>
          </cell>
          <cell r="CT190">
            <v>117740.0766794259</v>
          </cell>
          <cell r="CU190">
            <v>46031.307488661856</v>
          </cell>
          <cell r="CV190">
            <v>0</v>
          </cell>
          <cell r="CW190">
            <v>163771.38416808774</v>
          </cell>
          <cell r="CX190">
            <v>0</v>
          </cell>
          <cell r="CY190">
            <v>-97096.89251133817</v>
          </cell>
          <cell r="DA190">
            <v>181</v>
          </cell>
          <cell r="DB190" t="str">
            <v>METHUEN</v>
          </cell>
          <cell r="DC190">
            <v>-4.0000000000000284</v>
          </cell>
          <cell r="DD190">
            <v>-42136</v>
          </cell>
          <cell r="DE190">
            <v>0</v>
          </cell>
          <cell r="DF190">
            <v>-3752</v>
          </cell>
          <cell r="DG190">
            <v>-45888</v>
          </cell>
          <cell r="DH190">
            <v>0</v>
          </cell>
          <cell r="DI190">
            <v>0</v>
          </cell>
          <cell r="DJ190">
            <v>0</v>
          </cell>
          <cell r="DK190">
            <v>0</v>
          </cell>
          <cell r="DL190">
            <v>-45888</v>
          </cell>
          <cell r="DN190">
            <v>-3752</v>
          </cell>
          <cell r="DP190">
            <v>117787</v>
          </cell>
          <cell r="DQ190">
            <v>159923</v>
          </cell>
          <cell r="DR190">
            <v>-42136</v>
          </cell>
          <cell r="DS190">
            <v>-42182.923320574104</v>
          </cell>
          <cell r="DT190">
            <v>-46.923320574103855</v>
          </cell>
          <cell r="DV190">
            <v>0</v>
          </cell>
          <cell r="EC190">
            <v>-42136</v>
          </cell>
          <cell r="EE190">
            <v>181</v>
          </cell>
        </row>
        <row r="191">
          <cell r="A191">
            <v>182</v>
          </cell>
          <cell r="B191">
            <v>182</v>
          </cell>
          <cell r="C191" t="str">
            <v>MIDDLEBOROUGH</v>
          </cell>
          <cell r="D191">
            <v>51</v>
          </cell>
          <cell r="E191">
            <v>746129</v>
          </cell>
          <cell r="F191">
            <v>0</v>
          </cell>
          <cell r="G191">
            <v>47749</v>
          </cell>
          <cell r="H191">
            <v>793878</v>
          </cell>
          <cell r="J191">
            <v>47749</v>
          </cell>
          <cell r="K191">
            <v>174867.96107972661</v>
          </cell>
          <cell r="L191">
            <v>222616.96107972661</v>
          </cell>
          <cell r="N191">
            <v>571261.03892027342</v>
          </cell>
          <cell r="P191">
            <v>47749</v>
          </cell>
          <cell r="Q191">
            <v>0</v>
          </cell>
          <cell r="R191">
            <v>0</v>
          </cell>
          <cell r="S191">
            <v>0</v>
          </cell>
          <cell r="T191">
            <v>174867.96107972661</v>
          </cell>
          <cell r="U191">
            <v>222616.96107972661</v>
          </cell>
          <cell r="W191">
            <v>269994.10130263946</v>
          </cell>
          <cell r="AA191">
            <v>182</v>
          </cell>
          <cell r="AB191">
            <v>51</v>
          </cell>
          <cell r="AC191">
            <v>9.2814262982786042E-2</v>
          </cell>
          <cell r="AD191">
            <v>0</v>
          </cell>
          <cell r="AE191">
            <v>0</v>
          </cell>
          <cell r="AF191">
            <v>746129</v>
          </cell>
          <cell r="AG191">
            <v>0</v>
          </cell>
          <cell r="AH191">
            <v>0</v>
          </cell>
          <cell r="AI191">
            <v>746129</v>
          </cell>
          <cell r="AJ191">
            <v>0</v>
          </cell>
          <cell r="AK191">
            <v>47749</v>
          </cell>
          <cell r="AL191">
            <v>793878</v>
          </cell>
          <cell r="AM191">
            <v>0</v>
          </cell>
          <cell r="AN191">
            <v>0</v>
          </cell>
          <cell r="AO191">
            <v>0</v>
          </cell>
          <cell r="AP191">
            <v>0</v>
          </cell>
          <cell r="AQ191">
            <v>793878</v>
          </cell>
          <cell r="AR191" t="str">
            <v xml:space="preserve"> </v>
          </cell>
          <cell r="AS191">
            <v>182</v>
          </cell>
          <cell r="AT191">
            <v>5</v>
          </cell>
          <cell r="AU191">
            <v>0</v>
          </cell>
          <cell r="AV191">
            <v>0</v>
          </cell>
          <cell r="AW191">
            <v>0</v>
          </cell>
          <cell r="AX191">
            <v>0</v>
          </cell>
          <cell r="AY191">
            <v>0</v>
          </cell>
          <cell r="AZ191" t="str">
            <v xml:space="preserve"> </v>
          </cell>
          <cell r="BA191">
            <v>0</v>
          </cell>
          <cell r="BB191">
            <v>0</v>
          </cell>
          <cell r="BC191">
            <v>0</v>
          </cell>
          <cell r="BD191">
            <v>0</v>
          </cell>
          <cell r="BE191">
            <v>0</v>
          </cell>
          <cell r="BF191" t="str">
            <v xml:space="preserve"> </v>
          </cell>
          <cell r="BG191">
            <v>9</v>
          </cell>
          <cell r="BH191">
            <v>1.6607983436371538</v>
          </cell>
          <cell r="BI191">
            <v>0</v>
          </cell>
          <cell r="CA191">
            <v>182</v>
          </cell>
          <cell r="CB191">
            <v>182</v>
          </cell>
          <cell r="CC191" t="str">
            <v>MIDDLEBOROUGH</v>
          </cell>
          <cell r="CD191">
            <v>746129</v>
          </cell>
          <cell r="CE191">
            <v>874322</v>
          </cell>
          <cell r="CF191">
            <v>0</v>
          </cell>
          <cell r="CG191">
            <v>180031.8</v>
          </cell>
          <cell r="CH191">
            <v>42234</v>
          </cell>
          <cell r="CI191">
            <v>-20.698697360523511</v>
          </cell>
          <cell r="CJ191">
            <v>222245.10130263946</v>
          </cell>
          <cell r="CK191">
            <v>174867.96107972661</v>
          </cell>
          <cell r="CT191">
            <v>-20.698697360523511</v>
          </cell>
          <cell r="CU191">
            <v>174888.65977708713</v>
          </cell>
          <cell r="CV191">
            <v>0</v>
          </cell>
          <cell r="CW191">
            <v>174867.96107972661</v>
          </cell>
          <cell r="CX191">
            <v>0</v>
          </cell>
          <cell r="CY191">
            <v>-47377.140222912858</v>
          </cell>
          <cell r="DA191">
            <v>182</v>
          </cell>
          <cell r="DB191" t="str">
            <v>MIDDLEBOROUGH</v>
          </cell>
          <cell r="DC191">
            <v>0</v>
          </cell>
          <cell r="DD191">
            <v>0</v>
          </cell>
          <cell r="DE191">
            <v>0</v>
          </cell>
          <cell r="DF191">
            <v>0</v>
          </cell>
          <cell r="DG191">
            <v>0</v>
          </cell>
          <cell r="DH191">
            <v>0</v>
          </cell>
          <cell r="DI191">
            <v>0</v>
          </cell>
          <cell r="DJ191">
            <v>0</v>
          </cell>
          <cell r="DK191">
            <v>0</v>
          </cell>
          <cell r="DL191">
            <v>0</v>
          </cell>
          <cell r="DN191">
            <v>0</v>
          </cell>
          <cell r="DP191">
            <v>0</v>
          </cell>
          <cell r="DQ191">
            <v>0</v>
          </cell>
          <cell r="DR191">
            <v>0</v>
          </cell>
          <cell r="DS191">
            <v>-20.698697360523511</v>
          </cell>
          <cell r="DT191">
            <v>-20.698697360523511</v>
          </cell>
          <cell r="DV191">
            <v>0</v>
          </cell>
          <cell r="EC191">
            <v>0</v>
          </cell>
          <cell r="EE191">
            <v>182</v>
          </cell>
        </row>
        <row r="192">
          <cell r="A192">
            <v>183</v>
          </cell>
          <cell r="B192">
            <v>183</v>
          </cell>
          <cell r="C192" t="str">
            <v>MIDDLEFIELD</v>
          </cell>
          <cell r="D192">
            <v>0</v>
          </cell>
          <cell r="E192">
            <v>0</v>
          </cell>
          <cell r="F192">
            <v>0</v>
          </cell>
          <cell r="G192">
            <v>0</v>
          </cell>
          <cell r="H192">
            <v>0</v>
          </cell>
          <cell r="J192">
            <v>0</v>
          </cell>
          <cell r="K192">
            <v>0</v>
          </cell>
          <cell r="L192">
            <v>0</v>
          </cell>
          <cell r="N192">
            <v>0</v>
          </cell>
          <cell r="P192">
            <v>0</v>
          </cell>
          <cell r="Q192">
            <v>0</v>
          </cell>
          <cell r="R192">
            <v>0</v>
          </cell>
          <cell r="S192">
            <v>0</v>
          </cell>
          <cell r="T192">
            <v>0</v>
          </cell>
          <cell r="U192">
            <v>0</v>
          </cell>
          <cell r="W192">
            <v>0</v>
          </cell>
          <cell r="AA192">
            <v>183</v>
          </cell>
          <cell r="AS192">
            <v>183</v>
          </cell>
          <cell r="CA192">
            <v>183</v>
          </cell>
          <cell r="CB192">
            <v>183</v>
          </cell>
          <cell r="CC192" t="str">
            <v>MIDDLEFIELD</v>
          </cell>
          <cell r="CD192">
            <v>0</v>
          </cell>
          <cell r="CE192">
            <v>0</v>
          </cell>
          <cell r="CF192">
            <v>0</v>
          </cell>
          <cell r="CG192">
            <v>0</v>
          </cell>
          <cell r="CH192">
            <v>0</v>
          </cell>
          <cell r="CI192">
            <v>0</v>
          </cell>
          <cell r="CJ192">
            <v>0</v>
          </cell>
          <cell r="CK192">
            <v>0</v>
          </cell>
          <cell r="CT192">
            <v>0</v>
          </cell>
          <cell r="CU192">
            <v>0</v>
          </cell>
          <cell r="CV192">
            <v>0</v>
          </cell>
          <cell r="CW192">
            <v>0</v>
          </cell>
          <cell r="CX192">
            <v>0</v>
          </cell>
          <cell r="CY192">
            <v>0</v>
          </cell>
          <cell r="DA192">
            <v>183</v>
          </cell>
          <cell r="DB192" t="str">
            <v>MIDDLEFIELD</v>
          </cell>
          <cell r="DC192">
            <v>0</v>
          </cell>
          <cell r="DD192">
            <v>0</v>
          </cell>
          <cell r="DE192">
            <v>0</v>
          </cell>
          <cell r="DF192">
            <v>0</v>
          </cell>
          <cell r="DG192">
            <v>0</v>
          </cell>
          <cell r="DH192">
            <v>0</v>
          </cell>
          <cell r="DI192">
            <v>0</v>
          </cell>
          <cell r="DJ192">
            <v>0</v>
          </cell>
          <cell r="DK192">
            <v>0</v>
          </cell>
          <cell r="DL192">
            <v>0</v>
          </cell>
          <cell r="DN192">
            <v>0</v>
          </cell>
          <cell r="DP192">
            <v>0</v>
          </cell>
          <cell r="DQ192">
            <v>0</v>
          </cell>
          <cell r="DR192">
            <v>0</v>
          </cell>
          <cell r="DS192">
            <v>0</v>
          </cell>
          <cell r="DT192">
            <v>0</v>
          </cell>
          <cell r="DV192">
            <v>0</v>
          </cell>
          <cell r="EC192">
            <v>0</v>
          </cell>
          <cell r="EE192">
            <v>183</v>
          </cell>
        </row>
        <row r="193">
          <cell r="A193">
            <v>184</v>
          </cell>
          <cell r="B193">
            <v>184</v>
          </cell>
          <cell r="C193" t="str">
            <v>MIDDLETON</v>
          </cell>
          <cell r="D193">
            <v>1</v>
          </cell>
          <cell r="E193">
            <v>17873</v>
          </cell>
          <cell r="F193">
            <v>0</v>
          </cell>
          <cell r="G193">
            <v>938</v>
          </cell>
          <cell r="H193">
            <v>18811</v>
          </cell>
          <cell r="J193">
            <v>938</v>
          </cell>
          <cell r="K193">
            <v>-0.60379777307718996</v>
          </cell>
          <cell r="L193">
            <v>937.39620222692281</v>
          </cell>
          <cell r="N193">
            <v>17873.603797773078</v>
          </cell>
          <cell r="P193">
            <v>938</v>
          </cell>
          <cell r="Q193">
            <v>0</v>
          </cell>
          <cell r="R193">
            <v>0</v>
          </cell>
          <cell r="S193">
            <v>0</v>
          </cell>
          <cell r="T193">
            <v>-0.60379777307718996</v>
          </cell>
          <cell r="U193">
            <v>937.39620222692281</v>
          </cell>
          <cell r="W193">
            <v>2169.3962022269229</v>
          </cell>
          <cell r="AA193">
            <v>184</v>
          </cell>
          <cell r="AB193">
            <v>1</v>
          </cell>
          <cell r="AC193">
            <v>0</v>
          </cell>
          <cell r="AD193">
            <v>0</v>
          </cell>
          <cell r="AE193">
            <v>0</v>
          </cell>
          <cell r="AF193">
            <v>17873</v>
          </cell>
          <cell r="AG193">
            <v>0</v>
          </cell>
          <cell r="AH193">
            <v>0</v>
          </cell>
          <cell r="AI193">
            <v>17873</v>
          </cell>
          <cell r="AJ193">
            <v>0</v>
          </cell>
          <cell r="AK193">
            <v>938</v>
          </cell>
          <cell r="AL193">
            <v>18811</v>
          </cell>
          <cell r="AM193">
            <v>0</v>
          </cell>
          <cell r="AN193">
            <v>0</v>
          </cell>
          <cell r="AO193">
            <v>0</v>
          </cell>
          <cell r="AP193">
            <v>0</v>
          </cell>
          <cell r="AQ193">
            <v>18811</v>
          </cell>
          <cell r="AR193" t="str">
            <v xml:space="preserve"> </v>
          </cell>
          <cell r="AS193">
            <v>184</v>
          </cell>
          <cell r="AT193">
            <v>1</v>
          </cell>
          <cell r="AU193">
            <v>0</v>
          </cell>
          <cell r="AV193">
            <v>0</v>
          </cell>
          <cell r="AW193">
            <v>0</v>
          </cell>
          <cell r="AX193">
            <v>0</v>
          </cell>
          <cell r="AY193">
            <v>0</v>
          </cell>
          <cell r="AZ193" t="str">
            <v xml:space="preserve"> </v>
          </cell>
          <cell r="BA193">
            <v>0</v>
          </cell>
          <cell r="BB193">
            <v>0</v>
          </cell>
          <cell r="BC193">
            <v>0</v>
          </cell>
          <cell r="BD193">
            <v>0</v>
          </cell>
          <cell r="BE193">
            <v>0</v>
          </cell>
          <cell r="BF193" t="str">
            <v xml:space="preserve"> </v>
          </cell>
          <cell r="BG193">
            <v>9</v>
          </cell>
          <cell r="BH193">
            <v>0.13795918558153747</v>
          </cell>
          <cell r="BI193">
            <v>0</v>
          </cell>
          <cell r="CA193">
            <v>184</v>
          </cell>
          <cell r="CB193">
            <v>184</v>
          </cell>
          <cell r="CC193" t="str">
            <v>MIDDLETON</v>
          </cell>
          <cell r="CD193">
            <v>17873</v>
          </cell>
          <cell r="CE193">
            <v>35041</v>
          </cell>
          <cell r="CF193">
            <v>0</v>
          </cell>
          <cell r="CG193">
            <v>0</v>
          </cell>
          <cell r="CH193">
            <v>1232</v>
          </cell>
          <cell r="CI193">
            <v>-0.60379777307718996</v>
          </cell>
          <cell r="CJ193">
            <v>1231.3962022269229</v>
          </cell>
          <cell r="CK193">
            <v>-0.60379777307718996</v>
          </cell>
          <cell r="CT193">
            <v>-0.60379777307718996</v>
          </cell>
          <cell r="CU193">
            <v>0</v>
          </cell>
          <cell r="CV193">
            <v>0</v>
          </cell>
          <cell r="CW193">
            <v>-0.60379777307718996</v>
          </cell>
          <cell r="CX193">
            <v>0</v>
          </cell>
          <cell r="CY193">
            <v>-1232</v>
          </cell>
          <cell r="DA193">
            <v>184</v>
          </cell>
          <cell r="DB193" t="str">
            <v>MIDDLETON</v>
          </cell>
          <cell r="DC193">
            <v>0</v>
          </cell>
          <cell r="DD193">
            <v>0</v>
          </cell>
          <cell r="DE193">
            <v>0</v>
          </cell>
          <cell r="DF193">
            <v>0</v>
          </cell>
          <cell r="DG193">
            <v>0</v>
          </cell>
          <cell r="DH193">
            <v>0</v>
          </cell>
          <cell r="DI193">
            <v>0</v>
          </cell>
          <cell r="DJ193">
            <v>0</v>
          </cell>
          <cell r="DK193">
            <v>0</v>
          </cell>
          <cell r="DL193">
            <v>0</v>
          </cell>
          <cell r="DN193">
            <v>0</v>
          </cell>
          <cell r="DP193">
            <v>0</v>
          </cell>
          <cell r="DQ193">
            <v>0</v>
          </cell>
          <cell r="DR193">
            <v>0</v>
          </cell>
          <cell r="DS193">
            <v>-0.60379777307718996</v>
          </cell>
          <cell r="DT193">
            <v>-0.60379777307718996</v>
          </cell>
          <cell r="DV193">
            <v>0</v>
          </cell>
          <cell r="EC193">
            <v>0</v>
          </cell>
          <cell r="EE193">
            <v>184</v>
          </cell>
        </row>
        <row r="194">
          <cell r="A194">
            <v>185</v>
          </cell>
          <cell r="B194">
            <v>185</v>
          </cell>
          <cell r="C194" t="str">
            <v>MILFORD</v>
          </cell>
          <cell r="D194">
            <v>116</v>
          </cell>
          <cell r="E194">
            <v>1625436</v>
          </cell>
          <cell r="F194">
            <v>0</v>
          </cell>
          <cell r="G194">
            <v>108795</v>
          </cell>
          <cell r="H194">
            <v>1734231</v>
          </cell>
          <cell r="J194">
            <v>108795</v>
          </cell>
          <cell r="K194">
            <v>653865.27956326469</v>
          </cell>
          <cell r="L194">
            <v>762660.27956326469</v>
          </cell>
          <cell r="N194">
            <v>971570.72043673531</v>
          </cell>
          <cell r="P194">
            <v>108795</v>
          </cell>
          <cell r="Q194">
            <v>0</v>
          </cell>
          <cell r="R194">
            <v>0</v>
          </cell>
          <cell r="S194">
            <v>0</v>
          </cell>
          <cell r="T194">
            <v>653865.27956326469</v>
          </cell>
          <cell r="U194">
            <v>762660.27956326469</v>
          </cell>
          <cell r="W194">
            <v>981785.63363691792</v>
          </cell>
          <cell r="AA194">
            <v>185</v>
          </cell>
          <cell r="AB194">
            <v>116</v>
          </cell>
          <cell r="AC194">
            <v>1.3452914798206279E-2</v>
          </cell>
          <cell r="AD194">
            <v>0</v>
          </cell>
          <cell r="AE194">
            <v>0</v>
          </cell>
          <cell r="AF194">
            <v>1625436</v>
          </cell>
          <cell r="AG194">
            <v>0</v>
          </cell>
          <cell r="AH194">
            <v>0</v>
          </cell>
          <cell r="AI194">
            <v>1625436</v>
          </cell>
          <cell r="AJ194">
            <v>0</v>
          </cell>
          <cell r="AK194">
            <v>108795</v>
          </cell>
          <cell r="AL194">
            <v>1734231</v>
          </cell>
          <cell r="AM194">
            <v>0</v>
          </cell>
          <cell r="AN194">
            <v>0</v>
          </cell>
          <cell r="AO194">
            <v>0</v>
          </cell>
          <cell r="AP194">
            <v>0</v>
          </cell>
          <cell r="AQ194">
            <v>1734231</v>
          </cell>
          <cell r="AR194" t="str">
            <v xml:space="preserve"> </v>
          </cell>
          <cell r="AS194">
            <v>185</v>
          </cell>
          <cell r="AT194">
            <v>0</v>
          </cell>
          <cell r="AU194">
            <v>0</v>
          </cell>
          <cell r="AV194">
            <v>0</v>
          </cell>
          <cell r="AW194">
            <v>0</v>
          </cell>
          <cell r="AX194">
            <v>0</v>
          </cell>
          <cell r="AY194">
            <v>0</v>
          </cell>
          <cell r="AZ194" t="str">
            <v xml:space="preserve"> </v>
          </cell>
          <cell r="BA194">
            <v>0</v>
          </cell>
          <cell r="BB194">
            <v>0</v>
          </cell>
          <cell r="BC194">
            <v>0</v>
          </cell>
          <cell r="BD194">
            <v>0</v>
          </cell>
          <cell r="BE194">
            <v>0</v>
          </cell>
          <cell r="BF194" t="str">
            <v xml:space="preserve"> </v>
          </cell>
          <cell r="BG194">
            <v>9</v>
          </cell>
          <cell r="BH194">
            <v>2.3521763839092458</v>
          </cell>
          <cell r="BI194">
            <v>0</v>
          </cell>
          <cell r="CA194">
            <v>185</v>
          </cell>
          <cell r="CB194">
            <v>185</v>
          </cell>
          <cell r="CC194" t="str">
            <v>MILFORD</v>
          </cell>
          <cell r="CD194">
            <v>1625436</v>
          </cell>
          <cell r="CE194">
            <v>1153666</v>
          </cell>
          <cell r="CF194">
            <v>471770</v>
          </cell>
          <cell r="CG194">
            <v>187558.19999999998</v>
          </cell>
          <cell r="CH194">
            <v>213767.2</v>
          </cell>
          <cell r="CI194">
            <v>-104.76636308192974</v>
          </cell>
          <cell r="CJ194">
            <v>872990.63363691792</v>
          </cell>
          <cell r="CK194">
            <v>653865.27956326469</v>
          </cell>
          <cell r="CT194">
            <v>471665.23363691807</v>
          </cell>
          <cell r="CU194">
            <v>182200.04592634668</v>
          </cell>
          <cell r="CV194">
            <v>0</v>
          </cell>
          <cell r="CW194">
            <v>653865.27956326469</v>
          </cell>
          <cell r="CX194">
            <v>0</v>
          </cell>
          <cell r="CY194">
            <v>-219125.35407365323</v>
          </cell>
          <cell r="DA194">
            <v>185</v>
          </cell>
          <cell r="DB194" t="str">
            <v>MILFORD</v>
          </cell>
          <cell r="DC194">
            <v>0</v>
          </cell>
          <cell r="DD194">
            <v>0</v>
          </cell>
          <cell r="DE194">
            <v>0</v>
          </cell>
          <cell r="DF194">
            <v>0</v>
          </cell>
          <cell r="DG194">
            <v>0</v>
          </cell>
          <cell r="DH194">
            <v>0</v>
          </cell>
          <cell r="DI194">
            <v>0</v>
          </cell>
          <cell r="DJ194">
            <v>0</v>
          </cell>
          <cell r="DK194">
            <v>0</v>
          </cell>
          <cell r="DL194">
            <v>0</v>
          </cell>
          <cell r="DN194">
            <v>0</v>
          </cell>
          <cell r="DP194">
            <v>471770</v>
          </cell>
          <cell r="DQ194">
            <v>471770</v>
          </cell>
          <cell r="DR194">
            <v>0</v>
          </cell>
          <cell r="DS194">
            <v>-104.76636308192974</v>
          </cell>
          <cell r="DT194">
            <v>-104.76636308192974</v>
          </cell>
          <cell r="DV194">
            <v>0</v>
          </cell>
          <cell r="EC194">
            <v>0</v>
          </cell>
          <cell r="EE194">
            <v>185</v>
          </cell>
        </row>
        <row r="195">
          <cell r="A195">
            <v>186</v>
          </cell>
          <cell r="B195">
            <v>186</v>
          </cell>
          <cell r="C195" t="str">
            <v>MILLBURY</v>
          </cell>
          <cell r="D195">
            <v>11</v>
          </cell>
          <cell r="E195">
            <v>209789</v>
          </cell>
          <cell r="F195">
            <v>0</v>
          </cell>
          <cell r="G195">
            <v>10297</v>
          </cell>
          <cell r="H195">
            <v>220086</v>
          </cell>
          <cell r="J195">
            <v>10297</v>
          </cell>
          <cell r="K195">
            <v>43168.548294924163</v>
          </cell>
          <cell r="L195">
            <v>53465.548294924163</v>
          </cell>
          <cell r="N195">
            <v>166620.45170507583</v>
          </cell>
          <cell r="P195">
            <v>10297</v>
          </cell>
          <cell r="Q195">
            <v>0</v>
          </cell>
          <cell r="R195">
            <v>0</v>
          </cell>
          <cell r="S195">
            <v>0</v>
          </cell>
          <cell r="T195">
            <v>43168.548294924163</v>
          </cell>
          <cell r="U195">
            <v>53465.548294924163</v>
          </cell>
          <cell r="W195">
            <v>75641.753865452061</v>
          </cell>
          <cell r="AA195">
            <v>186</v>
          </cell>
          <cell r="AB195">
            <v>11</v>
          </cell>
          <cell r="AC195">
            <v>2.2354694485842028E-2</v>
          </cell>
          <cell r="AD195">
            <v>0</v>
          </cell>
          <cell r="AE195">
            <v>0</v>
          </cell>
          <cell r="AF195">
            <v>209789</v>
          </cell>
          <cell r="AG195">
            <v>0</v>
          </cell>
          <cell r="AH195">
            <v>0</v>
          </cell>
          <cell r="AI195">
            <v>209789</v>
          </cell>
          <cell r="AJ195">
            <v>0</v>
          </cell>
          <cell r="AK195">
            <v>10297</v>
          </cell>
          <cell r="AL195">
            <v>220086</v>
          </cell>
          <cell r="AM195">
            <v>0</v>
          </cell>
          <cell r="AN195">
            <v>0</v>
          </cell>
          <cell r="AO195">
            <v>0</v>
          </cell>
          <cell r="AP195">
            <v>0</v>
          </cell>
          <cell r="AQ195">
            <v>220086</v>
          </cell>
          <cell r="AR195" t="str">
            <v xml:space="preserve"> </v>
          </cell>
          <cell r="AS195">
            <v>186</v>
          </cell>
          <cell r="AT195">
            <v>0</v>
          </cell>
          <cell r="AU195">
            <v>0</v>
          </cell>
          <cell r="AV195">
            <v>0</v>
          </cell>
          <cell r="AW195">
            <v>0</v>
          </cell>
          <cell r="AX195">
            <v>0</v>
          </cell>
          <cell r="AY195">
            <v>0</v>
          </cell>
          <cell r="AZ195" t="str">
            <v xml:space="preserve"> </v>
          </cell>
          <cell r="BA195">
            <v>0</v>
          </cell>
          <cell r="BB195">
            <v>0</v>
          </cell>
          <cell r="BC195">
            <v>0</v>
          </cell>
          <cell r="BD195">
            <v>0</v>
          </cell>
          <cell r="BE195">
            <v>0</v>
          </cell>
          <cell r="BF195" t="str">
            <v xml:space="preserve"> </v>
          </cell>
          <cell r="BG195">
            <v>9</v>
          </cell>
          <cell r="BH195">
            <v>0.75910257214629839</v>
          </cell>
          <cell r="BI195">
            <v>0</v>
          </cell>
          <cell r="CA195">
            <v>186</v>
          </cell>
          <cell r="CB195">
            <v>186</v>
          </cell>
          <cell r="CC195" t="str">
            <v>MILLBURY</v>
          </cell>
          <cell r="CD195">
            <v>209789</v>
          </cell>
          <cell r="CE195">
            <v>234500</v>
          </cell>
          <cell r="CF195">
            <v>0</v>
          </cell>
          <cell r="CG195">
            <v>44448.6</v>
          </cell>
          <cell r="CH195">
            <v>20906.400000000001</v>
          </cell>
          <cell r="CI195">
            <v>-10.246134547938709</v>
          </cell>
          <cell r="CJ195">
            <v>65344.753865452061</v>
          </cell>
          <cell r="CK195">
            <v>43168.548294924163</v>
          </cell>
          <cell r="CT195">
            <v>-10.246134547938709</v>
          </cell>
          <cell r="CU195">
            <v>43178.794429472102</v>
          </cell>
          <cell r="CV195">
            <v>0</v>
          </cell>
          <cell r="CW195">
            <v>43168.548294924163</v>
          </cell>
          <cell r="CX195">
            <v>0</v>
          </cell>
          <cell r="CY195">
            <v>-22176.205570527898</v>
          </cell>
          <cell r="DA195">
            <v>186</v>
          </cell>
          <cell r="DB195" t="str">
            <v>MILLBURY</v>
          </cell>
          <cell r="DC195">
            <v>0</v>
          </cell>
          <cell r="DD195">
            <v>0</v>
          </cell>
          <cell r="DE195">
            <v>0</v>
          </cell>
          <cell r="DF195">
            <v>0</v>
          </cell>
          <cell r="DG195">
            <v>0</v>
          </cell>
          <cell r="DH195">
            <v>0</v>
          </cell>
          <cell r="DI195">
            <v>0</v>
          </cell>
          <cell r="DJ195">
            <v>0</v>
          </cell>
          <cell r="DK195">
            <v>0</v>
          </cell>
          <cell r="DL195">
            <v>0</v>
          </cell>
          <cell r="DN195">
            <v>0</v>
          </cell>
          <cell r="DP195">
            <v>0</v>
          </cell>
          <cell r="DQ195">
            <v>0</v>
          </cell>
          <cell r="DR195">
            <v>0</v>
          </cell>
          <cell r="DS195">
            <v>-10.246134547938709</v>
          </cell>
          <cell r="DT195">
            <v>-10.246134547938709</v>
          </cell>
          <cell r="DV195">
            <v>0</v>
          </cell>
          <cell r="EC195">
            <v>0</v>
          </cell>
          <cell r="EE195">
            <v>186</v>
          </cell>
        </row>
        <row r="196">
          <cell r="A196">
            <v>187</v>
          </cell>
          <cell r="B196">
            <v>187</v>
          </cell>
          <cell r="C196" t="str">
            <v>MILLIS</v>
          </cell>
          <cell r="D196">
            <v>5</v>
          </cell>
          <cell r="E196">
            <v>114863</v>
          </cell>
          <cell r="F196">
            <v>0</v>
          </cell>
          <cell r="G196">
            <v>4690</v>
          </cell>
          <cell r="H196">
            <v>119553</v>
          </cell>
          <cell r="J196">
            <v>4690</v>
          </cell>
          <cell r="K196">
            <v>37119.655741597882</v>
          </cell>
          <cell r="L196">
            <v>41809.655741597882</v>
          </cell>
          <cell r="N196">
            <v>77743.344258402125</v>
          </cell>
          <cell r="P196">
            <v>4690</v>
          </cell>
          <cell r="Q196">
            <v>0</v>
          </cell>
          <cell r="R196">
            <v>0</v>
          </cell>
          <cell r="S196">
            <v>0</v>
          </cell>
          <cell r="T196">
            <v>37119.655741597882</v>
          </cell>
          <cell r="U196">
            <v>41809.655741597882</v>
          </cell>
          <cell r="W196">
            <v>50722.061632795565</v>
          </cell>
          <cell r="AA196">
            <v>187</v>
          </cell>
          <cell r="AB196">
            <v>5</v>
          </cell>
          <cell r="AC196">
            <v>0</v>
          </cell>
          <cell r="AD196">
            <v>0</v>
          </cell>
          <cell r="AE196">
            <v>0</v>
          </cell>
          <cell r="AF196">
            <v>114863</v>
          </cell>
          <cell r="AG196">
            <v>0</v>
          </cell>
          <cell r="AH196">
            <v>0</v>
          </cell>
          <cell r="AI196">
            <v>114863</v>
          </cell>
          <cell r="AJ196">
            <v>0</v>
          </cell>
          <cell r="AK196">
            <v>4690</v>
          </cell>
          <cell r="AL196">
            <v>119553</v>
          </cell>
          <cell r="AM196">
            <v>0</v>
          </cell>
          <cell r="AN196">
            <v>0</v>
          </cell>
          <cell r="AO196">
            <v>0</v>
          </cell>
          <cell r="AP196">
            <v>0</v>
          </cell>
          <cell r="AQ196">
            <v>119553</v>
          </cell>
          <cell r="AR196" t="str">
            <v xml:space="preserve"> </v>
          </cell>
          <cell r="AS196">
            <v>187</v>
          </cell>
          <cell r="AT196">
            <v>0</v>
          </cell>
          <cell r="AU196">
            <v>0</v>
          </cell>
          <cell r="AV196">
            <v>0</v>
          </cell>
          <cell r="AW196">
            <v>0</v>
          </cell>
          <cell r="AX196">
            <v>0</v>
          </cell>
          <cell r="AY196">
            <v>0</v>
          </cell>
          <cell r="AZ196" t="str">
            <v xml:space="preserve"> </v>
          </cell>
          <cell r="BA196">
            <v>0</v>
          </cell>
          <cell r="BB196">
            <v>0</v>
          </cell>
          <cell r="BC196">
            <v>0</v>
          </cell>
          <cell r="BD196">
            <v>0</v>
          </cell>
          <cell r="BE196">
            <v>0</v>
          </cell>
          <cell r="BF196" t="str">
            <v xml:space="preserve"> </v>
          </cell>
          <cell r="BG196">
            <v>9</v>
          </cell>
          <cell r="BH196">
            <v>0.56027524830569897</v>
          </cell>
          <cell r="BI196">
            <v>0</v>
          </cell>
          <cell r="CA196">
            <v>187</v>
          </cell>
          <cell r="CB196">
            <v>187</v>
          </cell>
          <cell r="CC196" t="str">
            <v>MILLIS</v>
          </cell>
          <cell r="CD196">
            <v>114863</v>
          </cell>
          <cell r="CE196">
            <v>93667</v>
          </cell>
          <cell r="CF196">
            <v>21196</v>
          </cell>
          <cell r="CG196">
            <v>16396.2</v>
          </cell>
          <cell r="CH196">
            <v>8444</v>
          </cell>
          <cell r="CI196">
            <v>-4.1383672044321429</v>
          </cell>
          <cell r="CJ196">
            <v>46032.061632795565</v>
          </cell>
          <cell r="CK196">
            <v>37119.655741597882</v>
          </cell>
          <cell r="CT196">
            <v>21191.861632795568</v>
          </cell>
          <cell r="CU196">
            <v>15927.794108802313</v>
          </cell>
          <cell r="CV196">
            <v>0</v>
          </cell>
          <cell r="CW196">
            <v>37119.655741597882</v>
          </cell>
          <cell r="CX196">
            <v>0</v>
          </cell>
          <cell r="CY196">
            <v>-8912.4058911976826</v>
          </cell>
          <cell r="DA196">
            <v>187</v>
          </cell>
          <cell r="DB196" t="str">
            <v>MILLIS</v>
          </cell>
          <cell r="DC196">
            <v>0</v>
          </cell>
          <cell r="DD196">
            <v>0</v>
          </cell>
          <cell r="DE196">
            <v>0</v>
          </cell>
          <cell r="DF196">
            <v>0</v>
          </cell>
          <cell r="DG196">
            <v>0</v>
          </cell>
          <cell r="DH196">
            <v>0</v>
          </cell>
          <cell r="DI196">
            <v>0</v>
          </cell>
          <cell r="DJ196">
            <v>0</v>
          </cell>
          <cell r="DK196">
            <v>0</v>
          </cell>
          <cell r="DL196">
            <v>0</v>
          </cell>
          <cell r="DN196">
            <v>0</v>
          </cell>
          <cell r="DP196">
            <v>21196</v>
          </cell>
          <cell r="DQ196">
            <v>21196</v>
          </cell>
          <cell r="DR196">
            <v>0</v>
          </cell>
          <cell r="DS196">
            <v>-4.1383672044321429</v>
          </cell>
          <cell r="DT196">
            <v>-4.1383672044321429</v>
          </cell>
          <cell r="DV196">
            <v>0</v>
          </cell>
          <cell r="EC196">
            <v>0</v>
          </cell>
          <cell r="EE196">
            <v>187</v>
          </cell>
        </row>
        <row r="197">
          <cell r="A197">
            <v>188</v>
          </cell>
          <cell r="B197">
            <v>188</v>
          </cell>
          <cell r="C197" t="str">
            <v>MILLVILLE</v>
          </cell>
          <cell r="D197">
            <v>0</v>
          </cell>
          <cell r="E197">
            <v>0</v>
          </cell>
          <cell r="F197">
            <v>0</v>
          </cell>
          <cell r="G197">
            <v>0</v>
          </cell>
          <cell r="H197">
            <v>0</v>
          </cell>
          <cell r="J197">
            <v>0</v>
          </cell>
          <cell r="K197">
            <v>0</v>
          </cell>
          <cell r="L197">
            <v>0</v>
          </cell>
          <cell r="N197">
            <v>0</v>
          </cell>
          <cell r="P197">
            <v>0</v>
          </cell>
          <cell r="Q197">
            <v>0</v>
          </cell>
          <cell r="R197">
            <v>0</v>
          </cell>
          <cell r="S197">
            <v>0</v>
          </cell>
          <cell r="T197">
            <v>0</v>
          </cell>
          <cell r="U197">
            <v>0</v>
          </cell>
          <cell r="W197">
            <v>0</v>
          </cell>
          <cell r="AA197">
            <v>188</v>
          </cell>
          <cell r="AS197">
            <v>188</v>
          </cell>
          <cell r="CA197">
            <v>188</v>
          </cell>
          <cell r="CB197">
            <v>188</v>
          </cell>
          <cell r="CC197" t="str">
            <v>MILLVILLE</v>
          </cell>
          <cell r="CD197">
            <v>0</v>
          </cell>
          <cell r="CE197">
            <v>0</v>
          </cell>
          <cell r="CF197">
            <v>0</v>
          </cell>
          <cell r="CG197">
            <v>0</v>
          </cell>
          <cell r="CH197">
            <v>0</v>
          </cell>
          <cell r="CI197">
            <v>0</v>
          </cell>
          <cell r="CJ197">
            <v>0</v>
          </cell>
          <cell r="CK197">
            <v>0</v>
          </cell>
          <cell r="CT197">
            <v>0</v>
          </cell>
          <cell r="CU197">
            <v>0</v>
          </cell>
          <cell r="CV197">
            <v>0</v>
          </cell>
          <cell r="CW197">
            <v>0</v>
          </cell>
          <cell r="CX197">
            <v>0</v>
          </cell>
          <cell r="CY197">
            <v>0</v>
          </cell>
          <cell r="DA197">
            <v>188</v>
          </cell>
          <cell r="DB197" t="str">
            <v>MILLVILLE</v>
          </cell>
          <cell r="DC197">
            <v>0</v>
          </cell>
          <cell r="DD197">
            <v>0</v>
          </cell>
          <cell r="DE197">
            <v>0</v>
          </cell>
          <cell r="DF197">
            <v>0</v>
          </cell>
          <cell r="DG197">
            <v>0</v>
          </cell>
          <cell r="DH197">
            <v>0</v>
          </cell>
          <cell r="DI197">
            <v>0</v>
          </cell>
          <cell r="DJ197">
            <v>0</v>
          </cell>
          <cell r="DK197">
            <v>0</v>
          </cell>
          <cell r="DL197">
            <v>0</v>
          </cell>
          <cell r="DN197">
            <v>0</v>
          </cell>
          <cell r="DP197">
            <v>0</v>
          </cell>
          <cell r="DQ197">
            <v>0</v>
          </cell>
          <cell r="DR197">
            <v>0</v>
          </cell>
          <cell r="DS197">
            <v>0</v>
          </cell>
          <cell r="DT197">
            <v>0</v>
          </cell>
          <cell r="DV197">
            <v>0</v>
          </cell>
          <cell r="EC197">
            <v>0</v>
          </cell>
          <cell r="EE197">
            <v>188</v>
          </cell>
        </row>
        <row r="198">
          <cell r="A198">
            <v>189</v>
          </cell>
          <cell r="B198">
            <v>189</v>
          </cell>
          <cell r="C198" t="str">
            <v>MILTON</v>
          </cell>
          <cell r="D198">
            <v>8</v>
          </cell>
          <cell r="E198">
            <v>131169</v>
          </cell>
          <cell r="F198">
            <v>0</v>
          </cell>
          <cell r="G198">
            <v>7498</v>
          </cell>
          <cell r="H198">
            <v>138667</v>
          </cell>
          <cell r="J198">
            <v>7498</v>
          </cell>
          <cell r="K198">
            <v>49142.033144688401</v>
          </cell>
          <cell r="L198">
            <v>56640.033144688401</v>
          </cell>
          <cell r="N198">
            <v>82026.966855311592</v>
          </cell>
          <cell r="P198">
            <v>7498</v>
          </cell>
          <cell r="Q198">
            <v>0</v>
          </cell>
          <cell r="R198">
            <v>0</v>
          </cell>
          <cell r="S198">
            <v>0</v>
          </cell>
          <cell r="T198">
            <v>49142.033144688401</v>
          </cell>
          <cell r="U198">
            <v>56640.033144688401</v>
          </cell>
          <cell r="W198">
            <v>57476.399999999994</v>
          </cell>
          <cell r="AA198">
            <v>189</v>
          </cell>
          <cell r="AB198">
            <v>8</v>
          </cell>
          <cell r="AC198">
            <v>5.6980056980056983E-3</v>
          </cell>
          <cell r="AD198">
            <v>0</v>
          </cell>
          <cell r="AE198">
            <v>0</v>
          </cell>
          <cell r="AF198">
            <v>131169</v>
          </cell>
          <cell r="AG198">
            <v>0</v>
          </cell>
          <cell r="AH198">
            <v>0</v>
          </cell>
          <cell r="AI198">
            <v>131169</v>
          </cell>
          <cell r="AJ198">
            <v>0</v>
          </cell>
          <cell r="AK198">
            <v>7498</v>
          </cell>
          <cell r="AL198">
            <v>138667</v>
          </cell>
          <cell r="AM198">
            <v>0</v>
          </cell>
          <cell r="AN198">
            <v>0</v>
          </cell>
          <cell r="AO198">
            <v>0</v>
          </cell>
          <cell r="AP198">
            <v>0</v>
          </cell>
          <cell r="AQ198">
            <v>138667</v>
          </cell>
          <cell r="AR198" t="str">
            <v xml:space="preserve"> </v>
          </cell>
          <cell r="AS198">
            <v>189</v>
          </cell>
          <cell r="AT198">
            <v>1</v>
          </cell>
          <cell r="AU198">
            <v>0</v>
          </cell>
          <cell r="AV198">
            <v>0</v>
          </cell>
          <cell r="AW198">
            <v>0</v>
          </cell>
          <cell r="AX198">
            <v>0</v>
          </cell>
          <cell r="AY198">
            <v>0</v>
          </cell>
          <cell r="AZ198" t="str">
            <v xml:space="preserve"> </v>
          </cell>
          <cell r="BA198">
            <v>0</v>
          </cell>
          <cell r="BB198">
            <v>0</v>
          </cell>
          <cell r="BC198">
            <v>0</v>
          </cell>
          <cell r="BD198">
            <v>0</v>
          </cell>
          <cell r="BE198">
            <v>0</v>
          </cell>
          <cell r="BF198" t="str">
            <v xml:space="preserve"> </v>
          </cell>
          <cell r="BG198">
            <v>9</v>
          </cell>
          <cell r="BH198">
            <v>0.19764325988890866</v>
          </cell>
          <cell r="BI198">
            <v>0</v>
          </cell>
          <cell r="CA198">
            <v>189</v>
          </cell>
          <cell r="CB198">
            <v>189</v>
          </cell>
          <cell r="CC198" t="str">
            <v>MILTON</v>
          </cell>
          <cell r="CD198">
            <v>131169</v>
          </cell>
          <cell r="CE198">
            <v>110467</v>
          </cell>
          <cell r="CF198">
            <v>20702</v>
          </cell>
          <cell r="CG198">
            <v>29276.399999999998</v>
          </cell>
          <cell r="CH198">
            <v>0</v>
          </cell>
          <cell r="CI198">
            <v>0</v>
          </cell>
          <cell r="CJ198">
            <v>49978.399999999994</v>
          </cell>
          <cell r="CK198">
            <v>49142.033144688401</v>
          </cell>
          <cell r="CT198">
            <v>20702</v>
          </cell>
          <cell r="CU198">
            <v>28440.033144688401</v>
          </cell>
          <cell r="CV198">
            <v>0</v>
          </cell>
          <cell r="CW198">
            <v>49142.033144688401</v>
          </cell>
          <cell r="CX198">
            <v>0</v>
          </cell>
          <cell r="CY198">
            <v>-836.3668553115931</v>
          </cell>
          <cell r="DA198">
            <v>189</v>
          </cell>
          <cell r="DB198" t="str">
            <v>MILTON</v>
          </cell>
          <cell r="DC198">
            <v>0</v>
          </cell>
          <cell r="DD198">
            <v>0</v>
          </cell>
          <cell r="DE198">
            <v>0</v>
          </cell>
          <cell r="DF198">
            <v>0</v>
          </cell>
          <cell r="DG198">
            <v>0</v>
          </cell>
          <cell r="DH198">
            <v>0</v>
          </cell>
          <cell r="DI198">
            <v>0</v>
          </cell>
          <cell r="DJ198">
            <v>0</v>
          </cell>
          <cell r="DK198">
            <v>0</v>
          </cell>
          <cell r="DL198">
            <v>0</v>
          </cell>
          <cell r="DN198">
            <v>0</v>
          </cell>
          <cell r="DP198">
            <v>20702</v>
          </cell>
          <cell r="DQ198">
            <v>20702</v>
          </cell>
          <cell r="DR198">
            <v>0</v>
          </cell>
          <cell r="DS198">
            <v>0</v>
          </cell>
          <cell r="DT198">
            <v>0</v>
          </cell>
          <cell r="DV198">
            <v>0</v>
          </cell>
          <cell r="EC198">
            <v>0</v>
          </cell>
          <cell r="EE198">
            <v>189</v>
          </cell>
        </row>
        <row r="199">
          <cell r="A199">
            <v>190</v>
          </cell>
          <cell r="B199">
            <v>190</v>
          </cell>
          <cell r="C199" t="str">
            <v>MONROE</v>
          </cell>
          <cell r="D199">
            <v>0</v>
          </cell>
          <cell r="E199">
            <v>0</v>
          </cell>
          <cell r="F199">
            <v>0</v>
          </cell>
          <cell r="G199">
            <v>0</v>
          </cell>
          <cell r="H199">
            <v>0</v>
          </cell>
          <cell r="J199">
            <v>0</v>
          </cell>
          <cell r="K199">
            <v>0</v>
          </cell>
          <cell r="L199">
            <v>0</v>
          </cell>
          <cell r="N199">
            <v>0</v>
          </cell>
          <cell r="P199">
            <v>0</v>
          </cell>
          <cell r="Q199">
            <v>0</v>
          </cell>
          <cell r="R199">
            <v>0</v>
          </cell>
          <cell r="S199">
            <v>0</v>
          </cell>
          <cell r="T199">
            <v>0</v>
          </cell>
          <cell r="U199">
            <v>0</v>
          </cell>
          <cell r="W199">
            <v>0</v>
          </cell>
          <cell r="AA199">
            <v>190</v>
          </cell>
          <cell r="AS199">
            <v>190</v>
          </cell>
          <cell r="CA199">
            <v>190</v>
          </cell>
          <cell r="CB199">
            <v>190</v>
          </cell>
          <cell r="CC199" t="str">
            <v>MONROE</v>
          </cell>
          <cell r="CD199">
            <v>0</v>
          </cell>
          <cell r="CE199">
            <v>0</v>
          </cell>
          <cell r="CF199">
            <v>0</v>
          </cell>
          <cell r="CG199">
            <v>0</v>
          </cell>
          <cell r="CH199">
            <v>0</v>
          </cell>
          <cell r="CI199">
            <v>0</v>
          </cell>
          <cell r="CJ199">
            <v>0</v>
          </cell>
          <cell r="CK199">
            <v>0</v>
          </cell>
          <cell r="CT199">
            <v>0</v>
          </cell>
          <cell r="CU199">
            <v>0</v>
          </cell>
          <cell r="CV199">
            <v>0</v>
          </cell>
          <cell r="CW199">
            <v>0</v>
          </cell>
          <cell r="CX199">
            <v>0</v>
          </cell>
          <cell r="CY199">
            <v>0</v>
          </cell>
          <cell r="DA199">
            <v>190</v>
          </cell>
          <cell r="DB199" t="str">
            <v>MONROE</v>
          </cell>
          <cell r="DC199">
            <v>0</v>
          </cell>
          <cell r="DD199">
            <v>0</v>
          </cell>
          <cell r="DE199">
            <v>0</v>
          </cell>
          <cell r="DF199">
            <v>0</v>
          </cell>
          <cell r="DG199">
            <v>0</v>
          </cell>
          <cell r="DH199">
            <v>0</v>
          </cell>
          <cell r="DI199">
            <v>0</v>
          </cell>
          <cell r="DJ199">
            <v>0</v>
          </cell>
          <cell r="DK199">
            <v>0</v>
          </cell>
          <cell r="DL199">
            <v>0</v>
          </cell>
          <cell r="DN199">
            <v>0</v>
          </cell>
          <cell r="DP199">
            <v>0</v>
          </cell>
          <cell r="DQ199">
            <v>0</v>
          </cell>
          <cell r="DR199">
            <v>0</v>
          </cell>
          <cell r="DS199">
            <v>0</v>
          </cell>
          <cell r="DT199">
            <v>0</v>
          </cell>
          <cell r="DV199">
            <v>0</v>
          </cell>
          <cell r="EC199">
            <v>0</v>
          </cell>
          <cell r="EE199">
            <v>190</v>
          </cell>
        </row>
        <row r="200">
          <cell r="A200">
            <v>191</v>
          </cell>
          <cell r="B200">
            <v>191</v>
          </cell>
          <cell r="C200" t="str">
            <v>MONSON</v>
          </cell>
          <cell r="D200">
            <v>42</v>
          </cell>
          <cell r="E200">
            <v>566787</v>
          </cell>
          <cell r="F200">
            <v>0</v>
          </cell>
          <cell r="G200">
            <v>39396</v>
          </cell>
          <cell r="H200">
            <v>606183</v>
          </cell>
          <cell r="J200">
            <v>39396</v>
          </cell>
          <cell r="K200">
            <v>51413.419689098831</v>
          </cell>
          <cell r="L200">
            <v>90809.419689098839</v>
          </cell>
          <cell r="N200">
            <v>515373.58031090116</v>
          </cell>
          <cell r="P200">
            <v>39396</v>
          </cell>
          <cell r="Q200">
            <v>0</v>
          </cell>
          <cell r="R200">
            <v>0</v>
          </cell>
          <cell r="S200">
            <v>0</v>
          </cell>
          <cell r="T200">
            <v>51413.419689098831</v>
          </cell>
          <cell r="U200">
            <v>90809.419689098839</v>
          </cell>
          <cell r="W200">
            <v>138724.0585841994</v>
          </cell>
          <cell r="AA200">
            <v>191</v>
          </cell>
          <cell r="AB200">
            <v>42</v>
          </cell>
          <cell r="AC200">
            <v>0</v>
          </cell>
          <cell r="AD200">
            <v>0</v>
          </cell>
          <cell r="AE200">
            <v>0</v>
          </cell>
          <cell r="AF200">
            <v>566787</v>
          </cell>
          <cell r="AG200">
            <v>0</v>
          </cell>
          <cell r="AH200">
            <v>0</v>
          </cell>
          <cell r="AI200">
            <v>566787</v>
          </cell>
          <cell r="AJ200">
            <v>0</v>
          </cell>
          <cell r="AK200">
            <v>39396</v>
          </cell>
          <cell r="AL200">
            <v>606183</v>
          </cell>
          <cell r="AM200">
            <v>0</v>
          </cell>
          <cell r="AN200">
            <v>0</v>
          </cell>
          <cell r="AO200">
            <v>0</v>
          </cell>
          <cell r="AP200">
            <v>0</v>
          </cell>
          <cell r="AQ200">
            <v>606183</v>
          </cell>
          <cell r="AR200" t="str">
            <v xml:space="preserve"> </v>
          </cell>
          <cell r="AS200">
            <v>191</v>
          </cell>
          <cell r="AT200">
            <v>12</v>
          </cell>
          <cell r="AU200">
            <v>0</v>
          </cell>
          <cell r="AV200">
            <v>0</v>
          </cell>
          <cell r="AW200">
            <v>0</v>
          </cell>
          <cell r="AX200">
            <v>0</v>
          </cell>
          <cell r="AY200">
            <v>0</v>
          </cell>
          <cell r="AZ200" t="str">
            <v xml:space="preserve"> </v>
          </cell>
          <cell r="BA200">
            <v>0</v>
          </cell>
          <cell r="BB200">
            <v>0</v>
          </cell>
          <cell r="BC200">
            <v>0</v>
          </cell>
          <cell r="BD200">
            <v>0</v>
          </cell>
          <cell r="BE200">
            <v>0</v>
          </cell>
          <cell r="BF200" t="str">
            <v xml:space="preserve"> </v>
          </cell>
          <cell r="BG200">
            <v>9</v>
          </cell>
          <cell r="BH200">
            <v>3.911689354695596</v>
          </cell>
          <cell r="BI200">
            <v>0</v>
          </cell>
          <cell r="CA200">
            <v>191</v>
          </cell>
          <cell r="CB200">
            <v>191</v>
          </cell>
          <cell r="CC200" t="str">
            <v>MONSON</v>
          </cell>
          <cell r="CD200">
            <v>566787</v>
          </cell>
          <cell r="CE200">
            <v>569449</v>
          </cell>
          <cell r="CF200">
            <v>0</v>
          </cell>
          <cell r="CG200">
            <v>52948.799999999996</v>
          </cell>
          <cell r="CH200">
            <v>46402</v>
          </cell>
          <cell r="CI200">
            <v>-22.741415800584946</v>
          </cell>
          <cell r="CJ200">
            <v>99328.058584199403</v>
          </cell>
          <cell r="CK200">
            <v>51413.419689098831</v>
          </cell>
          <cell r="CT200">
            <v>-22.741415800584946</v>
          </cell>
          <cell r="CU200">
            <v>51436.161104899416</v>
          </cell>
          <cell r="CV200">
            <v>0</v>
          </cell>
          <cell r="CW200">
            <v>51413.419689098831</v>
          </cell>
          <cell r="CX200">
            <v>0</v>
          </cell>
          <cell r="CY200">
            <v>-47914.638895100572</v>
          </cell>
          <cell r="DA200">
            <v>191</v>
          </cell>
          <cell r="DB200" t="str">
            <v>MONSON</v>
          </cell>
          <cell r="DC200">
            <v>0</v>
          </cell>
          <cell r="DD200">
            <v>0</v>
          </cell>
          <cell r="DE200">
            <v>0</v>
          </cell>
          <cell r="DF200">
            <v>0</v>
          </cell>
          <cell r="DG200">
            <v>0</v>
          </cell>
          <cell r="DH200">
            <v>0</v>
          </cell>
          <cell r="DI200">
            <v>0</v>
          </cell>
          <cell r="DJ200">
            <v>0</v>
          </cell>
          <cell r="DK200">
            <v>0</v>
          </cell>
          <cell r="DL200">
            <v>0</v>
          </cell>
          <cell r="DN200">
            <v>0</v>
          </cell>
          <cell r="DP200">
            <v>0</v>
          </cell>
          <cell r="DQ200">
            <v>0</v>
          </cell>
          <cell r="DR200">
            <v>0</v>
          </cell>
          <cell r="DS200">
            <v>-22.741415800584946</v>
          </cell>
          <cell r="DT200">
            <v>-22.741415800584946</v>
          </cell>
          <cell r="DV200">
            <v>0</v>
          </cell>
          <cell r="EC200">
            <v>0</v>
          </cell>
          <cell r="EE200">
            <v>191</v>
          </cell>
        </row>
        <row r="201">
          <cell r="A201">
            <v>192</v>
          </cell>
          <cell r="B201">
            <v>192</v>
          </cell>
          <cell r="C201" t="str">
            <v>MONTAGUE</v>
          </cell>
          <cell r="D201">
            <v>0</v>
          </cell>
          <cell r="E201">
            <v>0</v>
          </cell>
          <cell r="F201">
            <v>0</v>
          </cell>
          <cell r="G201">
            <v>0</v>
          </cell>
          <cell r="H201">
            <v>0</v>
          </cell>
          <cell r="J201">
            <v>0</v>
          </cell>
          <cell r="K201">
            <v>0</v>
          </cell>
          <cell r="L201">
            <v>0</v>
          </cell>
          <cell r="N201">
            <v>0</v>
          </cell>
          <cell r="P201">
            <v>0</v>
          </cell>
          <cell r="Q201">
            <v>0</v>
          </cell>
          <cell r="R201">
            <v>0</v>
          </cell>
          <cell r="S201">
            <v>0</v>
          </cell>
          <cell r="T201">
            <v>0</v>
          </cell>
          <cell r="U201">
            <v>0</v>
          </cell>
          <cell r="W201">
            <v>0</v>
          </cell>
          <cell r="AA201">
            <v>192</v>
          </cell>
          <cell r="AS201">
            <v>192</v>
          </cell>
          <cell r="CA201">
            <v>192</v>
          </cell>
          <cell r="CB201">
            <v>192</v>
          </cell>
          <cell r="CC201" t="str">
            <v>MONTAGUE</v>
          </cell>
          <cell r="CD201">
            <v>0</v>
          </cell>
          <cell r="CE201">
            <v>0</v>
          </cell>
          <cell r="CF201">
            <v>0</v>
          </cell>
          <cell r="CG201">
            <v>0</v>
          </cell>
          <cell r="CH201">
            <v>0</v>
          </cell>
          <cell r="CI201">
            <v>0</v>
          </cell>
          <cell r="CJ201">
            <v>0</v>
          </cell>
          <cell r="CK201">
            <v>0</v>
          </cell>
          <cell r="CT201">
            <v>0</v>
          </cell>
          <cell r="CU201">
            <v>0</v>
          </cell>
          <cell r="CV201">
            <v>0</v>
          </cell>
          <cell r="CW201">
            <v>0</v>
          </cell>
          <cell r="CX201">
            <v>0</v>
          </cell>
          <cell r="CY201">
            <v>0</v>
          </cell>
          <cell r="DA201">
            <v>192</v>
          </cell>
          <cell r="DB201" t="str">
            <v>MONTAGUE</v>
          </cell>
          <cell r="DC201">
            <v>0</v>
          </cell>
          <cell r="DD201">
            <v>0</v>
          </cell>
          <cell r="DE201">
            <v>0</v>
          </cell>
          <cell r="DF201">
            <v>0</v>
          </cell>
          <cell r="DG201">
            <v>0</v>
          </cell>
          <cell r="DH201">
            <v>0</v>
          </cell>
          <cell r="DI201">
            <v>0</v>
          </cell>
          <cell r="DJ201">
            <v>0</v>
          </cell>
          <cell r="DK201">
            <v>0</v>
          </cell>
          <cell r="DL201">
            <v>0</v>
          </cell>
          <cell r="DN201">
            <v>0</v>
          </cell>
          <cell r="DP201">
            <v>0</v>
          </cell>
          <cell r="DQ201">
            <v>0</v>
          </cell>
          <cell r="DR201">
            <v>0</v>
          </cell>
          <cell r="DS201">
            <v>0</v>
          </cell>
          <cell r="DT201">
            <v>0</v>
          </cell>
          <cell r="DV201">
            <v>0</v>
          </cell>
          <cell r="EC201">
            <v>0</v>
          </cell>
          <cell r="EE201">
            <v>192</v>
          </cell>
        </row>
        <row r="202">
          <cell r="A202">
            <v>193</v>
          </cell>
          <cell r="B202">
            <v>193</v>
          </cell>
          <cell r="C202" t="str">
            <v>MONTEREY</v>
          </cell>
          <cell r="D202">
            <v>0</v>
          </cell>
          <cell r="E202">
            <v>0</v>
          </cell>
          <cell r="F202">
            <v>0</v>
          </cell>
          <cell r="G202">
            <v>0</v>
          </cell>
          <cell r="H202">
            <v>0</v>
          </cell>
          <cell r="J202">
            <v>0</v>
          </cell>
          <cell r="K202">
            <v>0</v>
          </cell>
          <cell r="L202">
            <v>0</v>
          </cell>
          <cell r="N202">
            <v>0</v>
          </cell>
          <cell r="P202">
            <v>0</v>
          </cell>
          <cell r="Q202">
            <v>0</v>
          </cell>
          <cell r="R202">
            <v>0</v>
          </cell>
          <cell r="S202">
            <v>0</v>
          </cell>
          <cell r="T202">
            <v>0</v>
          </cell>
          <cell r="U202">
            <v>0</v>
          </cell>
          <cell r="W202">
            <v>0</v>
          </cell>
          <cell r="AA202">
            <v>193</v>
          </cell>
          <cell r="AS202">
            <v>193</v>
          </cell>
          <cell r="CA202">
            <v>193</v>
          </cell>
          <cell r="CB202">
            <v>193</v>
          </cell>
          <cell r="CC202" t="str">
            <v>MONTEREY</v>
          </cell>
          <cell r="CD202">
            <v>0</v>
          </cell>
          <cell r="CE202">
            <v>0</v>
          </cell>
          <cell r="CF202">
            <v>0</v>
          </cell>
          <cell r="CG202">
            <v>0</v>
          </cell>
          <cell r="CH202">
            <v>0</v>
          </cell>
          <cell r="CI202">
            <v>0</v>
          </cell>
          <cell r="CJ202">
            <v>0</v>
          </cell>
          <cell r="CK202">
            <v>0</v>
          </cell>
          <cell r="CT202">
            <v>0</v>
          </cell>
          <cell r="CU202">
            <v>0</v>
          </cell>
          <cell r="CV202">
            <v>0</v>
          </cell>
          <cell r="CW202">
            <v>0</v>
          </cell>
          <cell r="CX202">
            <v>0</v>
          </cell>
          <cell r="CY202">
            <v>0</v>
          </cell>
          <cell r="DA202">
            <v>193</v>
          </cell>
          <cell r="DB202" t="str">
            <v>MONTEREY</v>
          </cell>
          <cell r="DC202">
            <v>0</v>
          </cell>
          <cell r="DD202">
            <v>0</v>
          </cell>
          <cell r="DE202">
            <v>0</v>
          </cell>
          <cell r="DF202">
            <v>0</v>
          </cell>
          <cell r="DG202">
            <v>0</v>
          </cell>
          <cell r="DH202">
            <v>0</v>
          </cell>
          <cell r="DI202">
            <v>0</v>
          </cell>
          <cell r="DJ202">
            <v>0</v>
          </cell>
          <cell r="DK202">
            <v>0</v>
          </cell>
          <cell r="DL202">
            <v>0</v>
          </cell>
          <cell r="DN202">
            <v>0</v>
          </cell>
          <cell r="DP202">
            <v>0</v>
          </cell>
          <cell r="DQ202">
            <v>0</v>
          </cell>
          <cell r="DR202">
            <v>0</v>
          </cell>
          <cell r="DS202">
            <v>0</v>
          </cell>
          <cell r="DT202">
            <v>0</v>
          </cell>
          <cell r="DV202">
            <v>0</v>
          </cell>
          <cell r="EC202">
            <v>0</v>
          </cell>
          <cell r="EE202">
            <v>193</v>
          </cell>
        </row>
        <row r="203">
          <cell r="A203">
            <v>194</v>
          </cell>
          <cell r="B203">
            <v>194</v>
          </cell>
          <cell r="C203" t="str">
            <v>MONTGOMERY</v>
          </cell>
          <cell r="D203">
            <v>0</v>
          </cell>
          <cell r="E203">
            <v>0</v>
          </cell>
          <cell r="F203">
            <v>0</v>
          </cell>
          <cell r="G203">
            <v>0</v>
          </cell>
          <cell r="H203">
            <v>0</v>
          </cell>
          <cell r="J203">
            <v>0</v>
          </cell>
          <cell r="K203">
            <v>0</v>
          </cell>
          <cell r="L203">
            <v>0</v>
          </cell>
          <cell r="N203">
            <v>0</v>
          </cell>
          <cell r="P203">
            <v>0</v>
          </cell>
          <cell r="Q203">
            <v>0</v>
          </cell>
          <cell r="R203">
            <v>0</v>
          </cell>
          <cell r="S203">
            <v>0</v>
          </cell>
          <cell r="T203">
            <v>0</v>
          </cell>
          <cell r="U203">
            <v>0</v>
          </cell>
          <cell r="W203">
            <v>0</v>
          </cell>
          <cell r="AA203">
            <v>194</v>
          </cell>
          <cell r="AS203">
            <v>194</v>
          </cell>
          <cell r="CA203">
            <v>194</v>
          </cell>
          <cell r="CB203">
            <v>194</v>
          </cell>
          <cell r="CC203" t="str">
            <v>MONTGOMERY</v>
          </cell>
          <cell r="CD203">
            <v>0</v>
          </cell>
          <cell r="CE203">
            <v>0</v>
          </cell>
          <cell r="CF203">
            <v>0</v>
          </cell>
          <cell r="CG203">
            <v>0</v>
          </cell>
          <cell r="CH203">
            <v>0</v>
          </cell>
          <cell r="CI203">
            <v>0</v>
          </cell>
          <cell r="CJ203">
            <v>0</v>
          </cell>
          <cell r="CK203">
            <v>0</v>
          </cell>
          <cell r="CT203">
            <v>0</v>
          </cell>
          <cell r="CU203">
            <v>0</v>
          </cell>
          <cell r="CV203">
            <v>0</v>
          </cell>
          <cell r="CW203">
            <v>0</v>
          </cell>
          <cell r="CX203">
            <v>0</v>
          </cell>
          <cell r="CY203">
            <v>0</v>
          </cell>
          <cell r="DA203">
            <v>194</v>
          </cell>
          <cell r="DB203" t="str">
            <v>MONTGOMERY</v>
          </cell>
          <cell r="DC203">
            <v>0</v>
          </cell>
          <cell r="DD203">
            <v>0</v>
          </cell>
          <cell r="DE203">
            <v>0</v>
          </cell>
          <cell r="DF203">
            <v>0</v>
          </cell>
          <cell r="DG203">
            <v>0</v>
          </cell>
          <cell r="DH203">
            <v>0</v>
          </cell>
          <cell r="DI203">
            <v>0</v>
          </cell>
          <cell r="DJ203">
            <v>0</v>
          </cell>
          <cell r="DK203">
            <v>0</v>
          </cell>
          <cell r="DL203">
            <v>0</v>
          </cell>
          <cell r="DN203">
            <v>0</v>
          </cell>
          <cell r="DP203">
            <v>0</v>
          </cell>
          <cell r="DQ203">
            <v>0</v>
          </cell>
          <cell r="DR203">
            <v>0</v>
          </cell>
          <cell r="DS203">
            <v>0</v>
          </cell>
          <cell r="DT203">
            <v>0</v>
          </cell>
          <cell r="DV203">
            <v>0</v>
          </cell>
          <cell r="EC203">
            <v>0</v>
          </cell>
          <cell r="EE203">
            <v>194</v>
          </cell>
        </row>
        <row r="204">
          <cell r="A204">
            <v>195</v>
          </cell>
          <cell r="B204">
            <v>195</v>
          </cell>
          <cell r="C204" t="str">
            <v>MOUNT WASHINGTON</v>
          </cell>
          <cell r="D204">
            <v>0</v>
          </cell>
          <cell r="E204">
            <v>0</v>
          </cell>
          <cell r="F204">
            <v>0</v>
          </cell>
          <cell r="G204">
            <v>0</v>
          </cell>
          <cell r="H204">
            <v>0</v>
          </cell>
          <cell r="J204">
            <v>0</v>
          </cell>
          <cell r="K204">
            <v>0</v>
          </cell>
          <cell r="L204">
            <v>0</v>
          </cell>
          <cell r="N204">
            <v>0</v>
          </cell>
          <cell r="P204">
            <v>0</v>
          </cell>
          <cell r="Q204">
            <v>0</v>
          </cell>
          <cell r="R204">
            <v>0</v>
          </cell>
          <cell r="S204">
            <v>0</v>
          </cell>
          <cell r="T204">
            <v>0</v>
          </cell>
          <cell r="U204">
            <v>0</v>
          </cell>
          <cell r="W204">
            <v>0</v>
          </cell>
          <cell r="AA204">
            <v>195</v>
          </cell>
          <cell r="AS204">
            <v>195</v>
          </cell>
          <cell r="CA204">
            <v>195</v>
          </cell>
          <cell r="CB204">
            <v>195</v>
          </cell>
          <cell r="CC204" t="str">
            <v>MOUNT WASHINGTON</v>
          </cell>
          <cell r="CD204">
            <v>0</v>
          </cell>
          <cell r="CE204">
            <v>0</v>
          </cell>
          <cell r="CF204">
            <v>0</v>
          </cell>
          <cell r="CG204">
            <v>0</v>
          </cell>
          <cell r="CH204">
            <v>0</v>
          </cell>
          <cell r="CI204">
            <v>0</v>
          </cell>
          <cell r="CJ204">
            <v>0</v>
          </cell>
          <cell r="CK204">
            <v>0</v>
          </cell>
          <cell r="CT204">
            <v>0</v>
          </cell>
          <cell r="CU204">
            <v>0</v>
          </cell>
          <cell r="CV204">
            <v>0</v>
          </cell>
          <cell r="CW204">
            <v>0</v>
          </cell>
          <cell r="CX204">
            <v>0</v>
          </cell>
          <cell r="CY204">
            <v>0</v>
          </cell>
          <cell r="DA204">
            <v>195</v>
          </cell>
          <cell r="DB204" t="str">
            <v>MOUNT WASHINGTON</v>
          </cell>
          <cell r="DC204">
            <v>0</v>
          </cell>
          <cell r="DD204">
            <v>0</v>
          </cell>
          <cell r="DE204">
            <v>0</v>
          </cell>
          <cell r="DF204">
            <v>0</v>
          </cell>
          <cell r="DG204">
            <v>0</v>
          </cell>
          <cell r="DH204">
            <v>0</v>
          </cell>
          <cell r="DI204">
            <v>0</v>
          </cell>
          <cell r="DJ204">
            <v>0</v>
          </cell>
          <cell r="DK204">
            <v>0</v>
          </cell>
          <cell r="DL204">
            <v>0</v>
          </cell>
          <cell r="DN204">
            <v>0</v>
          </cell>
          <cell r="DP204">
            <v>0</v>
          </cell>
          <cell r="DQ204">
            <v>0</v>
          </cell>
          <cell r="DR204">
            <v>0</v>
          </cell>
          <cell r="DS204">
            <v>0</v>
          </cell>
          <cell r="DT204">
            <v>0</v>
          </cell>
          <cell r="DV204">
            <v>0</v>
          </cell>
          <cell r="EC204">
            <v>0</v>
          </cell>
          <cell r="EE204">
            <v>195</v>
          </cell>
        </row>
        <row r="205">
          <cell r="A205">
            <v>196</v>
          </cell>
          <cell r="B205">
            <v>196</v>
          </cell>
          <cell r="C205" t="str">
            <v>NAHANT</v>
          </cell>
          <cell r="D205">
            <v>9</v>
          </cell>
          <cell r="E205">
            <v>137853</v>
          </cell>
          <cell r="F205">
            <v>0</v>
          </cell>
          <cell r="G205">
            <v>8442</v>
          </cell>
          <cell r="H205">
            <v>146295</v>
          </cell>
          <cell r="J205">
            <v>8442</v>
          </cell>
          <cell r="K205">
            <v>33452.425332011262</v>
          </cell>
          <cell r="L205">
            <v>41894.425332011262</v>
          </cell>
          <cell r="N205">
            <v>104400.57466798874</v>
          </cell>
          <cell r="P205">
            <v>8442</v>
          </cell>
          <cell r="Q205">
            <v>0</v>
          </cell>
          <cell r="R205">
            <v>0</v>
          </cell>
          <cell r="S205">
            <v>0</v>
          </cell>
          <cell r="T205">
            <v>33452.425332011262</v>
          </cell>
          <cell r="U205">
            <v>41894.425332011262</v>
          </cell>
          <cell r="W205">
            <v>71427.237650568524</v>
          </cell>
          <cell r="AA205">
            <v>196</v>
          </cell>
          <cell r="AB205">
            <v>9</v>
          </cell>
          <cell r="AC205">
            <v>0</v>
          </cell>
          <cell r="AD205">
            <v>0</v>
          </cell>
          <cell r="AE205">
            <v>0</v>
          </cell>
          <cell r="AF205">
            <v>137853</v>
          </cell>
          <cell r="AG205">
            <v>0</v>
          </cell>
          <cell r="AH205">
            <v>0</v>
          </cell>
          <cell r="AI205">
            <v>137853</v>
          </cell>
          <cell r="AJ205">
            <v>0</v>
          </cell>
          <cell r="AK205">
            <v>8442</v>
          </cell>
          <cell r="AL205">
            <v>146295</v>
          </cell>
          <cell r="AM205">
            <v>0</v>
          </cell>
          <cell r="AN205">
            <v>0</v>
          </cell>
          <cell r="AO205">
            <v>0</v>
          </cell>
          <cell r="AP205">
            <v>0</v>
          </cell>
          <cell r="AQ205">
            <v>146295</v>
          </cell>
          <cell r="AR205" t="str">
            <v xml:space="preserve"> </v>
          </cell>
          <cell r="AS205">
            <v>196</v>
          </cell>
          <cell r="AT205">
            <v>0</v>
          </cell>
          <cell r="AU205">
            <v>0</v>
          </cell>
          <cell r="AV205">
            <v>0</v>
          </cell>
          <cell r="AW205">
            <v>0</v>
          </cell>
          <cell r="AX205">
            <v>0</v>
          </cell>
          <cell r="AY205">
            <v>0</v>
          </cell>
          <cell r="AZ205" t="str">
            <v xml:space="preserve"> </v>
          </cell>
          <cell r="BA205">
            <v>0</v>
          </cell>
          <cell r="BB205">
            <v>0</v>
          </cell>
          <cell r="BC205">
            <v>0</v>
          </cell>
          <cell r="BD205">
            <v>0</v>
          </cell>
          <cell r="BE205">
            <v>0</v>
          </cell>
          <cell r="BF205" t="str">
            <v xml:space="preserve"> </v>
          </cell>
          <cell r="BG205">
            <v>9</v>
          </cell>
          <cell r="BH205">
            <v>2.8550116366733191</v>
          </cell>
          <cell r="BI205">
            <v>0</v>
          </cell>
          <cell r="CA205">
            <v>196</v>
          </cell>
          <cell r="CB205">
            <v>196</v>
          </cell>
          <cell r="CC205" t="str">
            <v>NAHANT</v>
          </cell>
          <cell r="CD205">
            <v>137853</v>
          </cell>
          <cell r="CE205">
            <v>112126</v>
          </cell>
          <cell r="CF205">
            <v>25727</v>
          </cell>
          <cell r="CG205">
            <v>7967.4</v>
          </cell>
          <cell r="CH205">
            <v>29305.200000000001</v>
          </cell>
          <cell r="CI205">
            <v>-14.362349431481562</v>
          </cell>
          <cell r="CJ205">
            <v>62985.237650568524</v>
          </cell>
          <cell r="CK205">
            <v>33452.425332011262</v>
          </cell>
          <cell r="CT205">
            <v>25712.637650568518</v>
          </cell>
          <cell r="CU205">
            <v>7739.7876814427455</v>
          </cell>
          <cell r="CV205">
            <v>0</v>
          </cell>
          <cell r="CW205">
            <v>33452.425332011262</v>
          </cell>
          <cell r="CX205">
            <v>0</v>
          </cell>
          <cell r="CY205">
            <v>-29532.812318557262</v>
          </cell>
          <cell r="DA205">
            <v>196</v>
          </cell>
          <cell r="DB205" t="str">
            <v>NAHANT</v>
          </cell>
          <cell r="DC205">
            <v>0</v>
          </cell>
          <cell r="DD205">
            <v>0</v>
          </cell>
          <cell r="DE205">
            <v>0</v>
          </cell>
          <cell r="DF205">
            <v>0</v>
          </cell>
          <cell r="DG205">
            <v>0</v>
          </cell>
          <cell r="DH205">
            <v>0</v>
          </cell>
          <cell r="DI205">
            <v>0</v>
          </cell>
          <cell r="DJ205">
            <v>0</v>
          </cell>
          <cell r="DK205">
            <v>0</v>
          </cell>
          <cell r="DL205">
            <v>0</v>
          </cell>
          <cell r="DN205">
            <v>0</v>
          </cell>
          <cell r="DP205">
            <v>25727</v>
          </cell>
          <cell r="DQ205">
            <v>25727</v>
          </cell>
          <cell r="DR205">
            <v>0</v>
          </cell>
          <cell r="DS205">
            <v>-14.362349431481562</v>
          </cell>
          <cell r="DT205">
            <v>-14.362349431481562</v>
          </cell>
          <cell r="DV205">
            <v>0</v>
          </cell>
          <cell r="EC205">
            <v>0</v>
          </cell>
          <cell r="EE205">
            <v>196</v>
          </cell>
        </row>
        <row r="206">
          <cell r="A206">
            <v>197</v>
          </cell>
          <cell r="B206">
            <v>197</v>
          </cell>
          <cell r="C206" t="str">
            <v>NANTUCKET</v>
          </cell>
          <cell r="D206">
            <v>1</v>
          </cell>
          <cell r="E206">
            <v>24269</v>
          </cell>
          <cell r="F206">
            <v>0</v>
          </cell>
          <cell r="G206">
            <v>938</v>
          </cell>
          <cell r="H206">
            <v>25207</v>
          </cell>
          <cell r="J206">
            <v>938</v>
          </cell>
          <cell r="K206">
            <v>24269</v>
          </cell>
          <cell r="L206">
            <v>25207</v>
          </cell>
          <cell r="N206">
            <v>0</v>
          </cell>
          <cell r="P206">
            <v>938</v>
          </cell>
          <cell r="Q206">
            <v>0</v>
          </cell>
          <cell r="R206">
            <v>0</v>
          </cell>
          <cell r="S206">
            <v>0</v>
          </cell>
          <cell r="T206">
            <v>24269</v>
          </cell>
          <cell r="U206">
            <v>25207</v>
          </cell>
          <cell r="W206">
            <v>25207</v>
          </cell>
          <cell r="AA206">
            <v>197</v>
          </cell>
          <cell r="AB206">
            <v>1</v>
          </cell>
          <cell r="AC206">
            <v>0</v>
          </cell>
          <cell r="AD206">
            <v>0</v>
          </cell>
          <cell r="AE206">
            <v>0</v>
          </cell>
          <cell r="AF206">
            <v>24269</v>
          </cell>
          <cell r="AG206">
            <v>0</v>
          </cell>
          <cell r="AH206">
            <v>0</v>
          </cell>
          <cell r="AI206">
            <v>24269</v>
          </cell>
          <cell r="AJ206">
            <v>0</v>
          </cell>
          <cell r="AK206">
            <v>938</v>
          </cell>
          <cell r="AL206">
            <v>25207</v>
          </cell>
          <cell r="AM206">
            <v>0</v>
          </cell>
          <cell r="AN206">
            <v>0</v>
          </cell>
          <cell r="AO206">
            <v>0</v>
          </cell>
          <cell r="AP206">
            <v>0</v>
          </cell>
          <cell r="AQ206">
            <v>25207</v>
          </cell>
          <cell r="AR206" t="str">
            <v xml:space="preserve"> </v>
          </cell>
          <cell r="AS206">
            <v>197</v>
          </cell>
          <cell r="AT206">
            <v>0</v>
          </cell>
          <cell r="AU206">
            <v>0</v>
          </cell>
          <cell r="AV206">
            <v>0</v>
          </cell>
          <cell r="AW206">
            <v>0</v>
          </cell>
          <cell r="AX206">
            <v>0</v>
          </cell>
          <cell r="AY206">
            <v>0</v>
          </cell>
          <cell r="AZ206" t="str">
            <v xml:space="preserve"> </v>
          </cell>
          <cell r="BA206">
            <v>0</v>
          </cell>
          <cell r="BB206">
            <v>0</v>
          </cell>
          <cell r="BC206">
            <v>0</v>
          </cell>
          <cell r="BD206">
            <v>0</v>
          </cell>
          <cell r="BE206">
            <v>0</v>
          </cell>
          <cell r="BF206" t="str">
            <v xml:space="preserve"> </v>
          </cell>
          <cell r="BG206">
            <v>9</v>
          </cell>
          <cell r="BH206">
            <v>5.9120794959842002E-2</v>
          </cell>
          <cell r="BI206">
            <v>0</v>
          </cell>
          <cell r="CA206">
            <v>197</v>
          </cell>
          <cell r="CB206">
            <v>197</v>
          </cell>
          <cell r="CC206" t="str">
            <v>NANTUCKET</v>
          </cell>
          <cell r="CD206">
            <v>24269</v>
          </cell>
          <cell r="CE206">
            <v>0</v>
          </cell>
          <cell r="CF206">
            <v>24269</v>
          </cell>
          <cell r="CG206">
            <v>0</v>
          </cell>
          <cell r="CH206">
            <v>0</v>
          </cell>
          <cell r="CI206">
            <v>0</v>
          </cell>
          <cell r="CJ206">
            <v>24269</v>
          </cell>
          <cell r="CK206">
            <v>24269</v>
          </cell>
          <cell r="CT206">
            <v>24269</v>
          </cell>
          <cell r="CU206">
            <v>0</v>
          </cell>
          <cell r="CV206">
            <v>0</v>
          </cell>
          <cell r="CW206">
            <v>24269</v>
          </cell>
          <cell r="CX206">
            <v>0</v>
          </cell>
          <cell r="CY206">
            <v>0</v>
          </cell>
          <cell r="DA206">
            <v>197</v>
          </cell>
          <cell r="DB206" t="str">
            <v>NANTUCKET</v>
          </cell>
          <cell r="DC206">
            <v>0</v>
          </cell>
          <cell r="DD206">
            <v>0</v>
          </cell>
          <cell r="DE206">
            <v>0</v>
          </cell>
          <cell r="DF206">
            <v>0</v>
          </cell>
          <cell r="DG206">
            <v>0</v>
          </cell>
          <cell r="DH206">
            <v>0</v>
          </cell>
          <cell r="DI206">
            <v>0</v>
          </cell>
          <cell r="DJ206">
            <v>0</v>
          </cell>
          <cell r="DK206">
            <v>0</v>
          </cell>
          <cell r="DL206">
            <v>0</v>
          </cell>
          <cell r="DN206">
            <v>0</v>
          </cell>
          <cell r="DP206">
            <v>24269</v>
          </cell>
          <cell r="DQ206">
            <v>24269</v>
          </cell>
          <cell r="DR206">
            <v>0</v>
          </cell>
          <cell r="DS206">
            <v>0</v>
          </cell>
          <cell r="DT206">
            <v>0</v>
          </cell>
          <cell r="DV206">
            <v>0</v>
          </cell>
          <cell r="EC206">
            <v>0</v>
          </cell>
          <cell r="EE206">
            <v>197</v>
          </cell>
        </row>
        <row r="207">
          <cell r="A207">
            <v>198</v>
          </cell>
          <cell r="B207">
            <v>198</v>
          </cell>
          <cell r="C207" t="str">
            <v>NATICK</v>
          </cell>
          <cell r="D207">
            <v>17</v>
          </cell>
          <cell r="E207">
            <v>236233</v>
          </cell>
          <cell r="F207">
            <v>0</v>
          </cell>
          <cell r="G207">
            <v>15946</v>
          </cell>
          <cell r="H207">
            <v>252179</v>
          </cell>
          <cell r="J207">
            <v>15946</v>
          </cell>
          <cell r="K207">
            <v>18118</v>
          </cell>
          <cell r="L207">
            <v>34064</v>
          </cell>
          <cell r="N207">
            <v>218115</v>
          </cell>
          <cell r="P207">
            <v>15946</v>
          </cell>
          <cell r="Q207">
            <v>0</v>
          </cell>
          <cell r="R207">
            <v>0</v>
          </cell>
          <cell r="S207">
            <v>0</v>
          </cell>
          <cell r="T207">
            <v>18118</v>
          </cell>
          <cell r="U207">
            <v>34064</v>
          </cell>
          <cell r="W207">
            <v>34064</v>
          </cell>
          <cell r="AA207">
            <v>198</v>
          </cell>
          <cell r="AB207">
            <v>17</v>
          </cell>
          <cell r="AC207">
            <v>0</v>
          </cell>
          <cell r="AD207">
            <v>0</v>
          </cell>
          <cell r="AE207">
            <v>0</v>
          </cell>
          <cell r="AF207">
            <v>236233</v>
          </cell>
          <cell r="AG207">
            <v>0</v>
          </cell>
          <cell r="AH207">
            <v>0</v>
          </cell>
          <cell r="AI207">
            <v>236233</v>
          </cell>
          <cell r="AJ207">
            <v>0</v>
          </cell>
          <cell r="AK207">
            <v>15946</v>
          </cell>
          <cell r="AL207">
            <v>252179</v>
          </cell>
          <cell r="AM207">
            <v>0</v>
          </cell>
          <cell r="AN207">
            <v>0</v>
          </cell>
          <cell r="AO207">
            <v>0</v>
          </cell>
          <cell r="AP207">
            <v>0</v>
          </cell>
          <cell r="AQ207">
            <v>252179</v>
          </cell>
          <cell r="AR207" t="str">
            <v xml:space="preserve"> </v>
          </cell>
          <cell r="AS207">
            <v>198</v>
          </cell>
          <cell r="AT207">
            <v>5</v>
          </cell>
          <cell r="AU207">
            <v>0</v>
          </cell>
          <cell r="AV207">
            <v>0</v>
          </cell>
          <cell r="AW207">
            <v>0</v>
          </cell>
          <cell r="AX207">
            <v>0</v>
          </cell>
          <cell r="AY207">
            <v>0</v>
          </cell>
          <cell r="AZ207" t="str">
            <v xml:space="preserve"> </v>
          </cell>
          <cell r="BA207">
            <v>0</v>
          </cell>
          <cell r="BB207">
            <v>0</v>
          </cell>
          <cell r="BC207">
            <v>0</v>
          </cell>
          <cell r="BD207">
            <v>0</v>
          </cell>
          <cell r="BE207">
            <v>0</v>
          </cell>
          <cell r="BF207" t="str">
            <v xml:space="preserve"> </v>
          </cell>
          <cell r="BG207">
            <v>9</v>
          </cell>
          <cell r="BH207">
            <v>0.2770480806305109</v>
          </cell>
          <cell r="BI207">
            <v>0</v>
          </cell>
          <cell r="CA207">
            <v>198</v>
          </cell>
          <cell r="CB207">
            <v>198</v>
          </cell>
          <cell r="CC207" t="str">
            <v>NATICK</v>
          </cell>
          <cell r="CD207">
            <v>236233</v>
          </cell>
          <cell r="CE207">
            <v>218115</v>
          </cell>
          <cell r="CF207">
            <v>18118</v>
          </cell>
          <cell r="CG207">
            <v>0</v>
          </cell>
          <cell r="CH207">
            <v>0</v>
          </cell>
          <cell r="CI207">
            <v>0</v>
          </cell>
          <cell r="CJ207">
            <v>18118</v>
          </cell>
          <cell r="CK207">
            <v>18118</v>
          </cell>
          <cell r="CT207">
            <v>18118</v>
          </cell>
          <cell r="CU207">
            <v>0</v>
          </cell>
          <cell r="CV207">
            <v>0</v>
          </cell>
          <cell r="CW207">
            <v>18118</v>
          </cell>
          <cell r="CX207">
            <v>0</v>
          </cell>
          <cell r="CY207">
            <v>0</v>
          </cell>
          <cell r="DA207">
            <v>198</v>
          </cell>
          <cell r="DB207" t="str">
            <v>NATICK</v>
          </cell>
          <cell r="DC207">
            <v>0</v>
          </cell>
          <cell r="DD207">
            <v>0</v>
          </cell>
          <cell r="DE207">
            <v>0</v>
          </cell>
          <cell r="DF207">
            <v>0</v>
          </cell>
          <cell r="DG207">
            <v>0</v>
          </cell>
          <cell r="DH207">
            <v>0</v>
          </cell>
          <cell r="DI207">
            <v>0</v>
          </cell>
          <cell r="DJ207">
            <v>0</v>
          </cell>
          <cell r="DK207">
            <v>0</v>
          </cell>
          <cell r="DL207">
            <v>0</v>
          </cell>
          <cell r="DN207">
            <v>0</v>
          </cell>
          <cell r="DP207">
            <v>18118</v>
          </cell>
          <cell r="DQ207">
            <v>18118</v>
          </cell>
          <cell r="DR207">
            <v>0</v>
          </cell>
          <cell r="DS207">
            <v>0</v>
          </cell>
          <cell r="DT207">
            <v>0</v>
          </cell>
          <cell r="DV207">
            <v>0</v>
          </cell>
          <cell r="EC207">
            <v>0</v>
          </cell>
          <cell r="EE207">
            <v>198</v>
          </cell>
        </row>
        <row r="208">
          <cell r="A208">
            <v>199</v>
          </cell>
          <cell r="B208">
            <v>199</v>
          </cell>
          <cell r="C208" t="str">
            <v>NEEDHAM</v>
          </cell>
          <cell r="D208">
            <v>4</v>
          </cell>
          <cell r="E208">
            <v>107471</v>
          </cell>
          <cell r="F208">
            <v>0</v>
          </cell>
          <cell r="G208">
            <v>3752</v>
          </cell>
          <cell r="H208">
            <v>111223</v>
          </cell>
          <cell r="J208">
            <v>3752</v>
          </cell>
          <cell r="K208">
            <v>18948.832029496509</v>
          </cell>
          <cell r="L208">
            <v>22700.832029496509</v>
          </cell>
          <cell r="N208">
            <v>88522.167970503491</v>
          </cell>
          <cell r="P208">
            <v>3752</v>
          </cell>
          <cell r="Q208">
            <v>0</v>
          </cell>
          <cell r="R208">
            <v>0</v>
          </cell>
          <cell r="S208">
            <v>0</v>
          </cell>
          <cell r="T208">
            <v>18948.832029496509</v>
          </cell>
          <cell r="U208">
            <v>22700.832029496509</v>
          </cell>
          <cell r="W208">
            <v>26017.116774691196</v>
          </cell>
          <cell r="AA208">
            <v>199</v>
          </cell>
          <cell r="AB208">
            <v>4</v>
          </cell>
          <cell r="AC208">
            <v>0</v>
          </cell>
          <cell r="AD208">
            <v>0</v>
          </cell>
          <cell r="AE208">
            <v>0</v>
          </cell>
          <cell r="AF208">
            <v>107471</v>
          </cell>
          <cell r="AG208">
            <v>0</v>
          </cell>
          <cell r="AH208">
            <v>0</v>
          </cell>
          <cell r="AI208">
            <v>107471</v>
          </cell>
          <cell r="AJ208">
            <v>0</v>
          </cell>
          <cell r="AK208">
            <v>3752</v>
          </cell>
          <cell r="AL208">
            <v>111223</v>
          </cell>
          <cell r="AM208">
            <v>0</v>
          </cell>
          <cell r="AN208">
            <v>0</v>
          </cell>
          <cell r="AO208">
            <v>0</v>
          </cell>
          <cell r="AP208">
            <v>0</v>
          </cell>
          <cell r="AQ208">
            <v>111223</v>
          </cell>
          <cell r="AR208" t="str">
            <v xml:space="preserve"> </v>
          </cell>
          <cell r="AS208">
            <v>199</v>
          </cell>
          <cell r="AT208">
            <v>1</v>
          </cell>
          <cell r="AU208">
            <v>0</v>
          </cell>
          <cell r="AV208">
            <v>0</v>
          </cell>
          <cell r="AW208">
            <v>0</v>
          </cell>
          <cell r="AX208">
            <v>0</v>
          </cell>
          <cell r="AY208">
            <v>0</v>
          </cell>
          <cell r="AZ208" t="str">
            <v xml:space="preserve"> </v>
          </cell>
          <cell r="BA208">
            <v>0</v>
          </cell>
          <cell r="BB208">
            <v>0</v>
          </cell>
          <cell r="BC208">
            <v>0</v>
          </cell>
          <cell r="BD208">
            <v>0</v>
          </cell>
          <cell r="BE208">
            <v>0</v>
          </cell>
          <cell r="BF208" t="str">
            <v xml:space="preserve"> </v>
          </cell>
          <cell r="BG208">
            <v>9</v>
          </cell>
          <cell r="BH208">
            <v>9.6678057673412587E-2</v>
          </cell>
          <cell r="BI208">
            <v>0</v>
          </cell>
          <cell r="CA208">
            <v>199</v>
          </cell>
          <cell r="CB208">
            <v>199</v>
          </cell>
          <cell r="CC208" t="str">
            <v>NEEDHAM</v>
          </cell>
          <cell r="CD208">
            <v>107471</v>
          </cell>
          <cell r="CE208">
            <v>98378</v>
          </cell>
          <cell r="CF208">
            <v>9093</v>
          </cell>
          <cell r="CG208">
            <v>10147.199999999999</v>
          </cell>
          <cell r="CH208">
            <v>3026.4</v>
          </cell>
          <cell r="CI208">
            <v>-1.4832253088025027</v>
          </cell>
          <cell r="CJ208">
            <v>22265.116774691196</v>
          </cell>
          <cell r="CK208">
            <v>18948.832029496509</v>
          </cell>
          <cell r="CT208">
            <v>9091.5167746911975</v>
          </cell>
          <cell r="CU208">
            <v>9857.3152548053095</v>
          </cell>
          <cell r="CV208">
            <v>0</v>
          </cell>
          <cell r="CW208">
            <v>18948.832029496509</v>
          </cell>
          <cell r="CX208">
            <v>0</v>
          </cell>
          <cell r="CY208">
            <v>-3316.2847451946873</v>
          </cell>
          <cell r="DA208">
            <v>199</v>
          </cell>
          <cell r="DB208" t="str">
            <v>NEEDHAM</v>
          </cell>
          <cell r="DC208">
            <v>0</v>
          </cell>
          <cell r="DD208">
            <v>0</v>
          </cell>
          <cell r="DE208">
            <v>0</v>
          </cell>
          <cell r="DF208">
            <v>0</v>
          </cell>
          <cell r="DG208">
            <v>0</v>
          </cell>
          <cell r="DH208">
            <v>0</v>
          </cell>
          <cell r="DI208">
            <v>0</v>
          </cell>
          <cell r="DJ208">
            <v>0</v>
          </cell>
          <cell r="DK208">
            <v>0</v>
          </cell>
          <cell r="DL208">
            <v>0</v>
          </cell>
          <cell r="DN208">
            <v>0</v>
          </cell>
          <cell r="DP208">
            <v>9093</v>
          </cell>
          <cell r="DQ208">
            <v>9093</v>
          </cell>
          <cell r="DR208">
            <v>0</v>
          </cell>
          <cell r="DS208">
            <v>-1.4832253088025027</v>
          </cell>
          <cell r="DT208">
            <v>-1.4832253088025027</v>
          </cell>
          <cell r="DV208">
            <v>0</v>
          </cell>
          <cell r="EC208">
            <v>0</v>
          </cell>
          <cell r="EE208">
            <v>199</v>
          </cell>
        </row>
        <row r="209">
          <cell r="A209">
            <v>200</v>
          </cell>
          <cell r="B209">
            <v>200</v>
          </cell>
          <cell r="C209" t="str">
            <v>NEW ASHFORD</v>
          </cell>
          <cell r="D209">
            <v>0</v>
          </cell>
          <cell r="E209">
            <v>0</v>
          </cell>
          <cell r="F209">
            <v>0</v>
          </cell>
          <cell r="G209">
            <v>0</v>
          </cell>
          <cell r="H209">
            <v>0</v>
          </cell>
          <cell r="J209">
            <v>0</v>
          </cell>
          <cell r="K209">
            <v>0</v>
          </cell>
          <cell r="L209">
            <v>0</v>
          </cell>
          <cell r="N209">
            <v>0</v>
          </cell>
          <cell r="P209">
            <v>0</v>
          </cell>
          <cell r="Q209">
            <v>0</v>
          </cell>
          <cell r="R209">
            <v>0</v>
          </cell>
          <cell r="S209">
            <v>0</v>
          </cell>
          <cell r="T209">
            <v>0</v>
          </cell>
          <cell r="U209">
            <v>0</v>
          </cell>
          <cell r="W209">
            <v>0</v>
          </cell>
          <cell r="AA209">
            <v>200</v>
          </cell>
          <cell r="AS209">
            <v>200</v>
          </cell>
          <cell r="CA209">
            <v>200</v>
          </cell>
          <cell r="CB209">
            <v>200</v>
          </cell>
          <cell r="CC209" t="str">
            <v>NEW ASHFORD</v>
          </cell>
          <cell r="CD209">
            <v>0</v>
          </cell>
          <cell r="CE209">
            <v>0</v>
          </cell>
          <cell r="CF209">
            <v>0</v>
          </cell>
          <cell r="CG209">
            <v>0</v>
          </cell>
          <cell r="CH209">
            <v>0</v>
          </cell>
          <cell r="CI209">
            <v>0</v>
          </cell>
          <cell r="CJ209">
            <v>0</v>
          </cell>
          <cell r="CK209">
            <v>0</v>
          </cell>
          <cell r="CT209">
            <v>0</v>
          </cell>
          <cell r="CU209">
            <v>0</v>
          </cell>
          <cell r="CV209">
            <v>0</v>
          </cell>
          <cell r="CW209">
            <v>0</v>
          </cell>
          <cell r="CX209">
            <v>0</v>
          </cell>
          <cell r="CY209">
            <v>0</v>
          </cell>
          <cell r="DA209">
            <v>200</v>
          </cell>
          <cell r="DB209" t="str">
            <v>NEW ASHFORD</v>
          </cell>
          <cell r="DC209">
            <v>0</v>
          </cell>
          <cell r="DD209">
            <v>0</v>
          </cell>
          <cell r="DE209">
            <v>0</v>
          </cell>
          <cell r="DF209">
            <v>0</v>
          </cell>
          <cell r="DG209">
            <v>0</v>
          </cell>
          <cell r="DH209">
            <v>0</v>
          </cell>
          <cell r="DI209">
            <v>0</v>
          </cell>
          <cell r="DJ209">
            <v>0</v>
          </cell>
          <cell r="DK209">
            <v>0</v>
          </cell>
          <cell r="DL209">
            <v>0</v>
          </cell>
          <cell r="DN209">
            <v>0</v>
          </cell>
          <cell r="DP209">
            <v>0</v>
          </cell>
          <cell r="DQ209">
            <v>0</v>
          </cell>
          <cell r="DR209">
            <v>0</v>
          </cell>
          <cell r="DS209">
            <v>0</v>
          </cell>
          <cell r="DT209">
            <v>0</v>
          </cell>
          <cell r="DV209">
            <v>0</v>
          </cell>
          <cell r="EC209">
            <v>0</v>
          </cell>
          <cell r="EE209">
            <v>200</v>
          </cell>
        </row>
        <row r="210">
          <cell r="A210">
            <v>201</v>
          </cell>
          <cell r="B210">
            <v>201</v>
          </cell>
          <cell r="C210" t="str">
            <v>NEW BEDFORD</v>
          </cell>
          <cell r="D210">
            <v>1446</v>
          </cell>
          <cell r="E210">
            <v>20732880</v>
          </cell>
          <cell r="F210">
            <v>228523</v>
          </cell>
          <cell r="G210">
            <v>1352877</v>
          </cell>
          <cell r="H210">
            <v>22314280</v>
          </cell>
          <cell r="J210">
            <v>1352877</v>
          </cell>
          <cell r="K210">
            <v>4459807.5546995439</v>
          </cell>
          <cell r="L210">
            <v>5812684.5546995439</v>
          </cell>
          <cell r="N210">
            <v>16501595.445300456</v>
          </cell>
          <cell r="P210">
            <v>1352877</v>
          </cell>
          <cell r="Q210">
            <v>0</v>
          </cell>
          <cell r="R210">
            <v>0</v>
          </cell>
          <cell r="S210">
            <v>0</v>
          </cell>
          <cell r="T210">
            <v>4459807.5546995439</v>
          </cell>
          <cell r="U210">
            <v>5812684.5546995439</v>
          </cell>
          <cell r="W210">
            <v>6541619.6994058993</v>
          </cell>
          <cell r="AA210">
            <v>201</v>
          </cell>
          <cell r="AB210">
            <v>1446</v>
          </cell>
          <cell r="AC210">
            <v>3.9340878354331208</v>
          </cell>
          <cell r="AD210">
            <v>0</v>
          </cell>
          <cell r="AE210">
            <v>0</v>
          </cell>
          <cell r="AF210">
            <v>20732880</v>
          </cell>
          <cell r="AG210">
            <v>0</v>
          </cell>
          <cell r="AH210">
            <v>0</v>
          </cell>
          <cell r="AI210">
            <v>20732880</v>
          </cell>
          <cell r="AJ210">
            <v>0</v>
          </cell>
          <cell r="AK210">
            <v>1352877</v>
          </cell>
          <cell r="AL210">
            <v>22085757</v>
          </cell>
          <cell r="AM210">
            <v>0</v>
          </cell>
          <cell r="AN210">
            <v>0</v>
          </cell>
          <cell r="AO210">
            <v>0</v>
          </cell>
          <cell r="AP210">
            <v>0</v>
          </cell>
          <cell r="AQ210">
            <v>22085757</v>
          </cell>
          <cell r="AR210" t="str">
            <v xml:space="preserve"> </v>
          </cell>
          <cell r="AS210">
            <v>201</v>
          </cell>
          <cell r="AT210">
            <v>1</v>
          </cell>
          <cell r="AU210">
            <v>0</v>
          </cell>
          <cell r="AV210">
            <v>0</v>
          </cell>
          <cell r="AW210">
            <v>0</v>
          </cell>
          <cell r="AX210">
            <v>0</v>
          </cell>
          <cell r="AY210">
            <v>0</v>
          </cell>
          <cell r="AZ210" t="str">
            <v xml:space="preserve"> </v>
          </cell>
          <cell r="BA210">
            <v>0</v>
          </cell>
          <cell r="BB210">
            <v>0</v>
          </cell>
          <cell r="BC210">
            <v>0</v>
          </cell>
          <cell r="BD210">
            <v>0</v>
          </cell>
          <cell r="BE210">
            <v>0</v>
          </cell>
          <cell r="BF210" t="str">
            <v xml:space="preserve"> </v>
          </cell>
          <cell r="BG210">
            <v>18</v>
          </cell>
          <cell r="BH210">
            <v>9.8443935009260581</v>
          </cell>
          <cell r="BI210">
            <v>0</v>
          </cell>
          <cell r="CA210">
            <v>201</v>
          </cell>
          <cell r="CB210">
            <v>201</v>
          </cell>
          <cell r="CC210" t="str">
            <v>NEW BEDFORD</v>
          </cell>
          <cell r="CD210">
            <v>20732880</v>
          </cell>
          <cell r="CE210">
            <v>17240434</v>
          </cell>
          <cell r="CF210">
            <v>3492446</v>
          </cell>
          <cell r="CG210">
            <v>996163.2</v>
          </cell>
          <cell r="CH210">
            <v>700476.8</v>
          </cell>
          <cell r="CI210">
            <v>-343.30059410072863</v>
          </cell>
          <cell r="CJ210">
            <v>5188742.6994058993</v>
          </cell>
          <cell r="CK210">
            <v>4459807.5546995439</v>
          </cell>
          <cell r="CT210">
            <v>3492102.6994058993</v>
          </cell>
          <cell r="CU210">
            <v>967704.85529364482</v>
          </cell>
          <cell r="CV210">
            <v>0</v>
          </cell>
          <cell r="CW210">
            <v>4459807.5546995439</v>
          </cell>
          <cell r="CX210">
            <v>0</v>
          </cell>
          <cell r="CY210">
            <v>-728935.14470635541</v>
          </cell>
          <cell r="DA210">
            <v>201</v>
          </cell>
          <cell r="DB210" t="str">
            <v>NEW BEDFORD</v>
          </cell>
          <cell r="DC210">
            <v>0</v>
          </cell>
          <cell r="DD210">
            <v>0</v>
          </cell>
          <cell r="DE210">
            <v>0</v>
          </cell>
          <cell r="DF210">
            <v>0</v>
          </cell>
          <cell r="DG210">
            <v>0</v>
          </cell>
          <cell r="DH210">
            <v>0</v>
          </cell>
          <cell r="DI210">
            <v>0</v>
          </cell>
          <cell r="DJ210">
            <v>0</v>
          </cell>
          <cell r="DK210">
            <v>0</v>
          </cell>
          <cell r="DL210">
            <v>0</v>
          </cell>
          <cell r="DN210">
            <v>0</v>
          </cell>
          <cell r="DP210">
            <v>3492446</v>
          </cell>
          <cell r="DQ210">
            <v>3492446</v>
          </cell>
          <cell r="DR210">
            <v>0</v>
          </cell>
          <cell r="DS210">
            <v>-343.30059410072863</v>
          </cell>
          <cell r="DT210">
            <v>-343.30059410072863</v>
          </cell>
          <cell r="DV210">
            <v>0</v>
          </cell>
          <cell r="EC210">
            <v>0</v>
          </cell>
          <cell r="EE210">
            <v>201</v>
          </cell>
        </row>
        <row r="211">
          <cell r="A211">
            <v>202</v>
          </cell>
          <cell r="B211">
            <v>202</v>
          </cell>
          <cell r="C211" t="str">
            <v>NEW BRAINTREE</v>
          </cell>
          <cell r="D211">
            <v>0</v>
          </cell>
          <cell r="E211">
            <v>0</v>
          </cell>
          <cell r="F211">
            <v>0</v>
          </cell>
          <cell r="G211">
            <v>0</v>
          </cell>
          <cell r="H211">
            <v>0</v>
          </cell>
          <cell r="J211">
            <v>0</v>
          </cell>
          <cell r="K211">
            <v>0</v>
          </cell>
          <cell r="L211">
            <v>0</v>
          </cell>
          <cell r="N211">
            <v>0</v>
          </cell>
          <cell r="P211">
            <v>0</v>
          </cell>
          <cell r="Q211">
            <v>0</v>
          </cell>
          <cell r="R211">
            <v>0</v>
          </cell>
          <cell r="S211">
            <v>0</v>
          </cell>
          <cell r="T211">
            <v>0</v>
          </cell>
          <cell r="U211">
            <v>0</v>
          </cell>
          <cell r="W211">
            <v>0</v>
          </cell>
          <cell r="AA211">
            <v>202</v>
          </cell>
          <cell r="AS211">
            <v>202</v>
          </cell>
          <cell r="CA211">
            <v>202</v>
          </cell>
          <cell r="CB211">
            <v>202</v>
          </cell>
          <cell r="CC211" t="str">
            <v>NEW BRAINTREE</v>
          </cell>
          <cell r="CD211">
            <v>0</v>
          </cell>
          <cell r="CE211">
            <v>0</v>
          </cell>
          <cell r="CF211">
            <v>0</v>
          </cell>
          <cell r="CG211">
            <v>0</v>
          </cell>
          <cell r="CH211">
            <v>0</v>
          </cell>
          <cell r="CI211">
            <v>0</v>
          </cell>
          <cell r="CJ211">
            <v>0</v>
          </cell>
          <cell r="CK211">
            <v>0</v>
          </cell>
          <cell r="CT211">
            <v>0</v>
          </cell>
          <cell r="CU211">
            <v>0</v>
          </cell>
          <cell r="CV211">
            <v>0</v>
          </cell>
          <cell r="CW211">
            <v>0</v>
          </cell>
          <cell r="CX211">
            <v>0</v>
          </cell>
          <cell r="CY211">
            <v>0</v>
          </cell>
          <cell r="DA211">
            <v>202</v>
          </cell>
          <cell r="DB211" t="str">
            <v>NEW BRAINTREE</v>
          </cell>
          <cell r="DC211">
            <v>0</v>
          </cell>
          <cell r="DD211">
            <v>0</v>
          </cell>
          <cell r="DE211">
            <v>0</v>
          </cell>
          <cell r="DF211">
            <v>0</v>
          </cell>
          <cell r="DG211">
            <v>0</v>
          </cell>
          <cell r="DH211">
            <v>0</v>
          </cell>
          <cell r="DI211">
            <v>0</v>
          </cell>
          <cell r="DJ211">
            <v>0</v>
          </cell>
          <cell r="DK211">
            <v>0</v>
          </cell>
          <cell r="DL211">
            <v>0</v>
          </cell>
          <cell r="DN211">
            <v>0</v>
          </cell>
          <cell r="DP211">
            <v>0</v>
          </cell>
          <cell r="DQ211">
            <v>0</v>
          </cell>
          <cell r="DR211">
            <v>0</v>
          </cell>
          <cell r="DS211">
            <v>0</v>
          </cell>
          <cell r="DT211">
            <v>0</v>
          </cell>
          <cell r="DV211">
            <v>0</v>
          </cell>
          <cell r="EC211">
            <v>0</v>
          </cell>
          <cell r="EE211">
            <v>202</v>
          </cell>
        </row>
        <row r="212">
          <cell r="A212">
            <v>203</v>
          </cell>
          <cell r="B212">
            <v>205</v>
          </cell>
          <cell r="C212" t="str">
            <v>NEWBURY</v>
          </cell>
          <cell r="D212">
            <v>0</v>
          </cell>
          <cell r="E212">
            <v>0</v>
          </cell>
          <cell r="F212">
            <v>0</v>
          </cell>
          <cell r="G212">
            <v>0</v>
          </cell>
          <cell r="H212">
            <v>0</v>
          </cell>
          <cell r="J212">
            <v>0</v>
          </cell>
          <cell r="K212">
            <v>0</v>
          </cell>
          <cell r="L212">
            <v>0</v>
          </cell>
          <cell r="N212">
            <v>0</v>
          </cell>
          <cell r="P212">
            <v>0</v>
          </cell>
          <cell r="Q212">
            <v>0</v>
          </cell>
          <cell r="R212">
            <v>0</v>
          </cell>
          <cell r="S212">
            <v>0</v>
          </cell>
          <cell r="T212">
            <v>0</v>
          </cell>
          <cell r="U212">
            <v>0</v>
          </cell>
          <cell r="W212">
            <v>0</v>
          </cell>
          <cell r="AA212">
            <v>203</v>
          </cell>
          <cell r="AS212">
            <v>203</v>
          </cell>
          <cell r="CA212">
            <v>203</v>
          </cell>
          <cell r="CB212">
            <v>205</v>
          </cell>
          <cell r="CC212" t="str">
            <v>NEWBURY</v>
          </cell>
          <cell r="CD212">
            <v>0</v>
          </cell>
          <cell r="CE212">
            <v>0</v>
          </cell>
          <cell r="CF212">
            <v>0</v>
          </cell>
          <cell r="CG212">
            <v>0</v>
          </cell>
          <cell r="CH212">
            <v>0</v>
          </cell>
          <cell r="CI212">
            <v>0</v>
          </cell>
          <cell r="CJ212">
            <v>0</v>
          </cell>
          <cell r="CK212">
            <v>0</v>
          </cell>
          <cell r="CT212">
            <v>0</v>
          </cell>
          <cell r="CU212">
            <v>0</v>
          </cell>
          <cell r="CV212">
            <v>0</v>
          </cell>
          <cell r="CW212">
            <v>0</v>
          </cell>
          <cell r="CX212">
            <v>0</v>
          </cell>
          <cell r="CY212">
            <v>0</v>
          </cell>
          <cell r="DA212">
            <v>203</v>
          </cell>
          <cell r="DB212" t="str">
            <v>NEWBURY</v>
          </cell>
          <cell r="DC212">
            <v>0</v>
          </cell>
          <cell r="DD212">
            <v>0</v>
          </cell>
          <cell r="DE212">
            <v>0</v>
          </cell>
          <cell r="DF212">
            <v>0</v>
          </cell>
          <cell r="DG212">
            <v>0</v>
          </cell>
          <cell r="DH212">
            <v>0</v>
          </cell>
          <cell r="DI212">
            <v>0</v>
          </cell>
          <cell r="DJ212">
            <v>0</v>
          </cell>
          <cell r="DK212">
            <v>0</v>
          </cell>
          <cell r="DL212">
            <v>0</v>
          </cell>
          <cell r="DN212">
            <v>0</v>
          </cell>
          <cell r="DP212">
            <v>0</v>
          </cell>
          <cell r="DQ212">
            <v>0</v>
          </cell>
          <cell r="DR212">
            <v>0</v>
          </cell>
          <cell r="DS212">
            <v>0</v>
          </cell>
          <cell r="DT212">
            <v>0</v>
          </cell>
          <cell r="DV212">
            <v>0</v>
          </cell>
          <cell r="EC212">
            <v>0</v>
          </cell>
          <cell r="EE212">
            <v>203</v>
          </cell>
        </row>
        <row r="213">
          <cell r="A213">
            <v>204</v>
          </cell>
          <cell r="B213">
            <v>206</v>
          </cell>
          <cell r="C213" t="str">
            <v>NEWBURYPORT</v>
          </cell>
          <cell r="D213">
            <v>132</v>
          </cell>
          <cell r="E213">
            <v>2142624</v>
          </cell>
          <cell r="F213">
            <v>0</v>
          </cell>
          <cell r="G213">
            <v>123816</v>
          </cell>
          <cell r="H213">
            <v>2266440</v>
          </cell>
          <cell r="J213">
            <v>123816</v>
          </cell>
          <cell r="K213">
            <v>103402.3208116686</v>
          </cell>
          <cell r="L213">
            <v>227218.32081166859</v>
          </cell>
          <cell r="N213">
            <v>2039221.6791883314</v>
          </cell>
          <cell r="P213">
            <v>123816</v>
          </cell>
          <cell r="Q213">
            <v>0</v>
          </cell>
          <cell r="R213">
            <v>0</v>
          </cell>
          <cell r="S213">
            <v>0</v>
          </cell>
          <cell r="T213">
            <v>103402.3208116686</v>
          </cell>
          <cell r="U213">
            <v>227218.32081166859</v>
          </cell>
          <cell r="W213">
            <v>229903.2</v>
          </cell>
          <cell r="AA213">
            <v>204</v>
          </cell>
          <cell r="AB213">
            <v>132</v>
          </cell>
          <cell r="AC213">
            <v>0</v>
          </cell>
          <cell r="AD213">
            <v>0</v>
          </cell>
          <cell r="AE213">
            <v>0</v>
          </cell>
          <cell r="AF213">
            <v>2142624</v>
          </cell>
          <cell r="AG213">
            <v>0</v>
          </cell>
          <cell r="AH213">
            <v>0</v>
          </cell>
          <cell r="AI213">
            <v>2142624</v>
          </cell>
          <cell r="AJ213">
            <v>0</v>
          </cell>
          <cell r="AK213">
            <v>123816</v>
          </cell>
          <cell r="AL213">
            <v>2266440</v>
          </cell>
          <cell r="AM213">
            <v>0</v>
          </cell>
          <cell r="AN213">
            <v>0</v>
          </cell>
          <cell r="AO213">
            <v>0</v>
          </cell>
          <cell r="AP213">
            <v>0</v>
          </cell>
          <cell r="AQ213">
            <v>2266440</v>
          </cell>
          <cell r="AR213" t="str">
            <v xml:space="preserve"> </v>
          </cell>
          <cell r="AS213">
            <v>204</v>
          </cell>
          <cell r="AT213">
            <v>61</v>
          </cell>
          <cell r="AU213">
            <v>0</v>
          </cell>
          <cell r="AV213">
            <v>0</v>
          </cell>
          <cell r="AW213">
            <v>0</v>
          </cell>
          <cell r="AX213">
            <v>0</v>
          </cell>
          <cell r="AY213">
            <v>0</v>
          </cell>
          <cell r="AZ213" t="str">
            <v xml:space="preserve"> </v>
          </cell>
          <cell r="BA213">
            <v>0</v>
          </cell>
          <cell r="BB213">
            <v>0</v>
          </cell>
          <cell r="BC213">
            <v>0</v>
          </cell>
          <cell r="BD213">
            <v>0</v>
          </cell>
          <cell r="BE213">
            <v>0</v>
          </cell>
          <cell r="BF213" t="str">
            <v xml:space="preserve"> </v>
          </cell>
          <cell r="BG213">
            <v>9</v>
          </cell>
          <cell r="BH213">
            <v>5.2134072268574183</v>
          </cell>
          <cell r="BI213">
            <v>0</v>
          </cell>
          <cell r="CA213">
            <v>204</v>
          </cell>
          <cell r="CB213">
            <v>206</v>
          </cell>
          <cell r="CC213" t="str">
            <v>NEWBURYPORT</v>
          </cell>
          <cell r="CD213">
            <v>2142624</v>
          </cell>
          <cell r="CE213">
            <v>2130519</v>
          </cell>
          <cell r="CF213">
            <v>12105</v>
          </cell>
          <cell r="CG213">
            <v>93982.2</v>
          </cell>
          <cell r="CH213">
            <v>0</v>
          </cell>
          <cell r="CI213">
            <v>0</v>
          </cell>
          <cell r="CJ213">
            <v>106087.2</v>
          </cell>
          <cell r="CK213">
            <v>103402.3208116686</v>
          </cell>
          <cell r="CT213">
            <v>12105</v>
          </cell>
          <cell r="CU213">
            <v>91297.3208116686</v>
          </cell>
          <cell r="CV213">
            <v>0</v>
          </cell>
          <cell r="CW213">
            <v>103402.3208116686</v>
          </cell>
          <cell r="CX213">
            <v>0</v>
          </cell>
          <cell r="CY213">
            <v>-2684.879188331397</v>
          </cell>
          <cell r="DA213">
            <v>204</v>
          </cell>
          <cell r="DB213" t="str">
            <v>NEWBURYPORT</v>
          </cell>
          <cell r="DC213">
            <v>0</v>
          </cell>
          <cell r="DD213">
            <v>0</v>
          </cell>
          <cell r="DE213">
            <v>0</v>
          </cell>
          <cell r="DF213">
            <v>0</v>
          </cell>
          <cell r="DG213">
            <v>0</v>
          </cell>
          <cell r="DH213">
            <v>0</v>
          </cell>
          <cell r="DI213">
            <v>0</v>
          </cell>
          <cell r="DJ213">
            <v>0</v>
          </cell>
          <cell r="DK213">
            <v>0</v>
          </cell>
          <cell r="DL213">
            <v>0</v>
          </cell>
          <cell r="DN213">
            <v>0</v>
          </cell>
          <cell r="DP213">
            <v>12105</v>
          </cell>
          <cell r="DQ213">
            <v>12105</v>
          </cell>
          <cell r="DR213">
            <v>0</v>
          </cell>
          <cell r="DS213">
            <v>0</v>
          </cell>
          <cell r="DT213">
            <v>0</v>
          </cell>
          <cell r="DV213">
            <v>0</v>
          </cell>
          <cell r="EC213">
            <v>0</v>
          </cell>
          <cell r="EE213">
            <v>204</v>
          </cell>
        </row>
        <row r="214">
          <cell r="A214">
            <v>205</v>
          </cell>
          <cell r="B214">
            <v>203</v>
          </cell>
          <cell r="C214" t="str">
            <v>NEW MARLBOROUGH</v>
          </cell>
          <cell r="D214">
            <v>0</v>
          </cell>
          <cell r="E214">
            <v>0</v>
          </cell>
          <cell r="F214">
            <v>0</v>
          </cell>
          <cell r="G214">
            <v>0</v>
          </cell>
          <cell r="H214">
            <v>0</v>
          </cell>
          <cell r="J214">
            <v>0</v>
          </cell>
          <cell r="K214">
            <v>0</v>
          </cell>
          <cell r="L214">
            <v>0</v>
          </cell>
          <cell r="N214">
            <v>0</v>
          </cell>
          <cell r="P214">
            <v>0</v>
          </cell>
          <cell r="Q214">
            <v>0</v>
          </cell>
          <cell r="R214">
            <v>0</v>
          </cell>
          <cell r="S214">
            <v>0</v>
          </cell>
          <cell r="T214">
            <v>0</v>
          </cell>
          <cell r="U214">
            <v>0</v>
          </cell>
          <cell r="W214">
            <v>0</v>
          </cell>
          <cell r="AA214">
            <v>205</v>
          </cell>
          <cell r="AS214">
            <v>205</v>
          </cell>
          <cell r="CA214">
            <v>205</v>
          </cell>
          <cell r="CB214">
            <v>203</v>
          </cell>
          <cell r="CC214" t="str">
            <v>NEW MARLBOROUGH</v>
          </cell>
          <cell r="CD214">
            <v>0</v>
          </cell>
          <cell r="CE214">
            <v>0</v>
          </cell>
          <cell r="CF214">
            <v>0</v>
          </cell>
          <cell r="CG214">
            <v>0</v>
          </cell>
          <cell r="CH214">
            <v>0</v>
          </cell>
          <cell r="CI214">
            <v>0</v>
          </cell>
          <cell r="CJ214">
            <v>0</v>
          </cell>
          <cell r="CK214">
            <v>0</v>
          </cell>
          <cell r="CT214">
            <v>0</v>
          </cell>
          <cell r="CU214">
            <v>0</v>
          </cell>
          <cell r="CV214">
            <v>0</v>
          </cell>
          <cell r="CW214">
            <v>0</v>
          </cell>
          <cell r="CX214">
            <v>0</v>
          </cell>
          <cell r="CY214">
            <v>0</v>
          </cell>
          <cell r="DA214">
            <v>205</v>
          </cell>
          <cell r="DB214" t="str">
            <v>NEW MARLBOROUGH</v>
          </cell>
          <cell r="DC214">
            <v>0</v>
          </cell>
          <cell r="DD214">
            <v>0</v>
          </cell>
          <cell r="DE214">
            <v>0</v>
          </cell>
          <cell r="DF214">
            <v>0</v>
          </cell>
          <cell r="DG214">
            <v>0</v>
          </cell>
          <cell r="DH214">
            <v>0</v>
          </cell>
          <cell r="DI214">
            <v>0</v>
          </cell>
          <cell r="DJ214">
            <v>0</v>
          </cell>
          <cell r="DK214">
            <v>0</v>
          </cell>
          <cell r="DL214">
            <v>0</v>
          </cell>
          <cell r="DN214">
            <v>0</v>
          </cell>
          <cell r="DP214">
            <v>0</v>
          </cell>
          <cell r="DQ214">
            <v>0</v>
          </cell>
          <cell r="DR214">
            <v>0</v>
          </cell>
          <cell r="DS214">
            <v>0</v>
          </cell>
          <cell r="DT214">
            <v>0</v>
          </cell>
          <cell r="DV214">
            <v>0</v>
          </cell>
          <cell r="EC214">
            <v>0</v>
          </cell>
          <cell r="EE214">
            <v>205</v>
          </cell>
        </row>
        <row r="215">
          <cell r="A215">
            <v>206</v>
          </cell>
          <cell r="B215">
            <v>204</v>
          </cell>
          <cell r="C215" t="str">
            <v>NEW SALEM</v>
          </cell>
          <cell r="D215">
            <v>0</v>
          </cell>
          <cell r="E215">
            <v>0</v>
          </cell>
          <cell r="F215">
            <v>0</v>
          </cell>
          <cell r="G215">
            <v>0</v>
          </cell>
          <cell r="H215">
            <v>0</v>
          </cell>
          <cell r="J215">
            <v>0</v>
          </cell>
          <cell r="K215">
            <v>0</v>
          </cell>
          <cell r="L215">
            <v>0</v>
          </cell>
          <cell r="N215">
            <v>0</v>
          </cell>
          <cell r="P215">
            <v>0</v>
          </cell>
          <cell r="Q215">
            <v>0</v>
          </cell>
          <cell r="R215">
            <v>0</v>
          </cell>
          <cell r="S215">
            <v>0</v>
          </cell>
          <cell r="T215">
            <v>0</v>
          </cell>
          <cell r="U215">
            <v>0</v>
          </cell>
          <cell r="W215">
            <v>0</v>
          </cell>
          <cell r="AA215">
            <v>206</v>
          </cell>
          <cell r="AS215">
            <v>206</v>
          </cell>
          <cell r="CA215">
            <v>206</v>
          </cell>
          <cell r="CB215">
            <v>204</v>
          </cell>
          <cell r="CC215" t="str">
            <v>NEW SALEM</v>
          </cell>
          <cell r="CD215">
            <v>0</v>
          </cell>
          <cell r="CE215">
            <v>0</v>
          </cell>
          <cell r="CF215">
            <v>0</v>
          </cell>
          <cell r="CG215">
            <v>0</v>
          </cell>
          <cell r="CH215">
            <v>0</v>
          </cell>
          <cell r="CI215">
            <v>0</v>
          </cell>
          <cell r="CJ215">
            <v>0</v>
          </cell>
          <cell r="CK215">
            <v>0</v>
          </cell>
          <cell r="CT215">
            <v>0</v>
          </cell>
          <cell r="CU215">
            <v>0</v>
          </cell>
          <cell r="CV215">
            <v>0</v>
          </cell>
          <cell r="CW215">
            <v>0</v>
          </cell>
          <cell r="CX215">
            <v>0</v>
          </cell>
          <cell r="CY215">
            <v>0</v>
          </cell>
          <cell r="DA215">
            <v>206</v>
          </cell>
          <cell r="DB215" t="str">
            <v>NEW SALEM</v>
          </cell>
          <cell r="DC215">
            <v>0</v>
          </cell>
          <cell r="DD215">
            <v>0</v>
          </cell>
          <cell r="DE215">
            <v>0</v>
          </cell>
          <cell r="DF215">
            <v>0</v>
          </cell>
          <cell r="DG215">
            <v>0</v>
          </cell>
          <cell r="DH215">
            <v>0</v>
          </cell>
          <cell r="DI215">
            <v>0</v>
          </cell>
          <cell r="DJ215">
            <v>0</v>
          </cell>
          <cell r="DK215">
            <v>0</v>
          </cell>
          <cell r="DL215">
            <v>0</v>
          </cell>
          <cell r="DN215">
            <v>0</v>
          </cell>
          <cell r="DP215">
            <v>0</v>
          </cell>
          <cell r="DQ215">
            <v>0</v>
          </cell>
          <cell r="DR215">
            <v>0</v>
          </cell>
          <cell r="DS215">
            <v>0</v>
          </cell>
          <cell r="DT215">
            <v>0</v>
          </cell>
          <cell r="DV215">
            <v>0</v>
          </cell>
          <cell r="EC215">
            <v>0</v>
          </cell>
          <cell r="EE215">
            <v>206</v>
          </cell>
        </row>
        <row r="216">
          <cell r="A216">
            <v>207</v>
          </cell>
          <cell r="B216">
            <v>207</v>
          </cell>
          <cell r="C216" t="str">
            <v>NEWTON</v>
          </cell>
          <cell r="D216">
            <v>3</v>
          </cell>
          <cell r="E216">
            <v>73788</v>
          </cell>
          <cell r="F216">
            <v>0</v>
          </cell>
          <cell r="G216">
            <v>2787</v>
          </cell>
          <cell r="H216">
            <v>76575</v>
          </cell>
          <cell r="J216">
            <v>2787</v>
          </cell>
          <cell r="K216">
            <v>11032.359457364882</v>
          </cell>
          <cell r="L216">
            <v>13819.359457364882</v>
          </cell>
          <cell r="N216">
            <v>62755.640542635119</v>
          </cell>
          <cell r="P216">
            <v>2787</v>
          </cell>
          <cell r="Q216">
            <v>0</v>
          </cell>
          <cell r="R216">
            <v>0</v>
          </cell>
          <cell r="S216">
            <v>0</v>
          </cell>
          <cell r="T216">
            <v>11032.359457364882</v>
          </cell>
          <cell r="U216">
            <v>13819.359457364882</v>
          </cell>
          <cell r="W216">
            <v>14143.8</v>
          </cell>
          <cell r="AA216">
            <v>207</v>
          </cell>
          <cell r="AB216">
            <v>3</v>
          </cell>
          <cell r="AC216">
            <v>2.8952551477170994E-2</v>
          </cell>
          <cell r="AD216">
            <v>0</v>
          </cell>
          <cell r="AE216">
            <v>0</v>
          </cell>
          <cell r="AF216">
            <v>73788</v>
          </cell>
          <cell r="AG216">
            <v>0</v>
          </cell>
          <cell r="AH216">
            <v>0</v>
          </cell>
          <cell r="AI216">
            <v>73788</v>
          </cell>
          <cell r="AJ216">
            <v>0</v>
          </cell>
          <cell r="AK216">
            <v>2787</v>
          </cell>
          <cell r="AL216">
            <v>76575</v>
          </cell>
          <cell r="AM216">
            <v>0</v>
          </cell>
          <cell r="AN216">
            <v>0</v>
          </cell>
          <cell r="AO216">
            <v>0</v>
          </cell>
          <cell r="AP216">
            <v>0</v>
          </cell>
          <cell r="AQ216">
            <v>76575</v>
          </cell>
          <cell r="AR216" t="str">
            <v xml:space="preserve"> </v>
          </cell>
          <cell r="AS216">
            <v>207</v>
          </cell>
          <cell r="AT216">
            <v>0</v>
          </cell>
          <cell r="AU216">
            <v>0</v>
          </cell>
          <cell r="AV216">
            <v>0</v>
          </cell>
          <cell r="AW216">
            <v>0</v>
          </cell>
          <cell r="AX216">
            <v>0</v>
          </cell>
          <cell r="AY216">
            <v>0</v>
          </cell>
          <cell r="AZ216" t="str">
            <v xml:space="preserve"> </v>
          </cell>
          <cell r="BA216">
            <v>0</v>
          </cell>
          <cell r="BB216">
            <v>0</v>
          </cell>
          <cell r="BC216">
            <v>0</v>
          </cell>
          <cell r="BD216">
            <v>0</v>
          </cell>
          <cell r="BE216">
            <v>0</v>
          </cell>
          <cell r="BF216" t="str">
            <v xml:space="preserve"> </v>
          </cell>
          <cell r="BG216">
            <v>9</v>
          </cell>
          <cell r="BH216">
            <v>2.8501227826315749E-2</v>
          </cell>
          <cell r="BI216">
            <v>0</v>
          </cell>
          <cell r="CA216">
            <v>207</v>
          </cell>
          <cell r="CB216">
            <v>207</v>
          </cell>
          <cell r="CC216" t="str">
            <v>NEWTON</v>
          </cell>
          <cell r="CD216">
            <v>73788</v>
          </cell>
          <cell r="CE216">
            <v>82367</v>
          </cell>
          <cell r="CF216">
            <v>0</v>
          </cell>
          <cell r="CG216">
            <v>11356.8</v>
          </cell>
          <cell r="CH216">
            <v>0</v>
          </cell>
          <cell r="CI216">
            <v>0</v>
          </cell>
          <cell r="CJ216">
            <v>11356.8</v>
          </cell>
          <cell r="CK216">
            <v>11032.359457364882</v>
          </cell>
          <cell r="CT216">
            <v>0</v>
          </cell>
          <cell r="CU216">
            <v>11032.359457364882</v>
          </cell>
          <cell r="CV216">
            <v>0</v>
          </cell>
          <cell r="CW216">
            <v>11032.359457364882</v>
          </cell>
          <cell r="CX216">
            <v>0</v>
          </cell>
          <cell r="CY216">
            <v>-324.4405426351168</v>
          </cell>
          <cell r="DA216">
            <v>207</v>
          </cell>
          <cell r="DB216" t="str">
            <v>NEWTON</v>
          </cell>
          <cell r="DC216">
            <v>0</v>
          </cell>
          <cell r="DD216">
            <v>0</v>
          </cell>
          <cell r="DE216">
            <v>0</v>
          </cell>
          <cell r="DF216">
            <v>0</v>
          </cell>
          <cell r="DG216">
            <v>0</v>
          </cell>
          <cell r="DH216">
            <v>0</v>
          </cell>
          <cell r="DI216">
            <v>0</v>
          </cell>
          <cell r="DJ216">
            <v>0</v>
          </cell>
          <cell r="DK216">
            <v>0</v>
          </cell>
          <cell r="DL216">
            <v>0</v>
          </cell>
          <cell r="DN216">
            <v>0</v>
          </cell>
          <cell r="DP216">
            <v>0</v>
          </cell>
          <cell r="DQ216">
            <v>0</v>
          </cell>
          <cell r="DR216">
            <v>0</v>
          </cell>
          <cell r="DS216">
            <v>0</v>
          </cell>
          <cell r="DT216">
            <v>0</v>
          </cell>
          <cell r="DV216">
            <v>0</v>
          </cell>
          <cell r="EC216">
            <v>0</v>
          </cell>
          <cell r="EE216">
            <v>207</v>
          </cell>
        </row>
        <row r="217">
          <cell r="A217">
            <v>208</v>
          </cell>
          <cell r="B217">
            <v>208</v>
          </cell>
          <cell r="C217" t="str">
            <v>NORFOLK</v>
          </cell>
          <cell r="D217">
            <v>13</v>
          </cell>
          <cell r="E217">
            <v>222465</v>
          </cell>
          <cell r="F217">
            <v>0</v>
          </cell>
          <cell r="G217">
            <v>12194</v>
          </cell>
          <cell r="H217">
            <v>234659</v>
          </cell>
          <cell r="J217">
            <v>12194</v>
          </cell>
          <cell r="K217">
            <v>39486.000305640744</v>
          </cell>
          <cell r="L217">
            <v>51680.000305640744</v>
          </cell>
          <cell r="N217">
            <v>182978.99969435926</v>
          </cell>
          <cell r="P217">
            <v>12194</v>
          </cell>
          <cell r="Q217">
            <v>0</v>
          </cell>
          <cell r="R217">
            <v>0</v>
          </cell>
          <cell r="S217">
            <v>0</v>
          </cell>
          <cell r="T217">
            <v>39486.000305640744</v>
          </cell>
          <cell r="U217">
            <v>51680.000305640744</v>
          </cell>
          <cell r="W217">
            <v>106312.67841985304</v>
          </cell>
          <cell r="AA217">
            <v>208</v>
          </cell>
          <cell r="AB217">
            <v>13</v>
          </cell>
          <cell r="AC217">
            <v>0</v>
          </cell>
          <cell r="AD217">
            <v>0</v>
          </cell>
          <cell r="AE217">
            <v>0</v>
          </cell>
          <cell r="AF217">
            <v>222465</v>
          </cell>
          <cell r="AG217">
            <v>0</v>
          </cell>
          <cell r="AH217">
            <v>0</v>
          </cell>
          <cell r="AI217">
            <v>222465</v>
          </cell>
          <cell r="AJ217">
            <v>0</v>
          </cell>
          <cell r="AK217">
            <v>12194</v>
          </cell>
          <cell r="AL217">
            <v>234659</v>
          </cell>
          <cell r="AM217">
            <v>0</v>
          </cell>
          <cell r="AN217">
            <v>0</v>
          </cell>
          <cell r="AO217">
            <v>0</v>
          </cell>
          <cell r="AP217">
            <v>0</v>
          </cell>
          <cell r="AQ217">
            <v>234659</v>
          </cell>
          <cell r="AR217" t="str">
            <v xml:space="preserve"> </v>
          </cell>
          <cell r="AS217">
            <v>208</v>
          </cell>
          <cell r="AT217">
            <v>1</v>
          </cell>
          <cell r="AU217">
            <v>0</v>
          </cell>
          <cell r="AV217">
            <v>0</v>
          </cell>
          <cell r="AW217">
            <v>0</v>
          </cell>
          <cell r="AX217">
            <v>0</v>
          </cell>
          <cell r="AY217">
            <v>0</v>
          </cell>
          <cell r="AZ217" t="str">
            <v xml:space="preserve"> </v>
          </cell>
          <cell r="BA217">
            <v>0</v>
          </cell>
          <cell r="BB217">
            <v>0</v>
          </cell>
          <cell r="BC217">
            <v>0</v>
          </cell>
          <cell r="BD217">
            <v>0</v>
          </cell>
          <cell r="BE217">
            <v>0</v>
          </cell>
          <cell r="BF217" t="str">
            <v xml:space="preserve"> </v>
          </cell>
          <cell r="BG217">
            <v>9</v>
          </cell>
          <cell r="BH217">
            <v>1.4076085604187085</v>
          </cell>
          <cell r="BI217">
            <v>0</v>
          </cell>
          <cell r="CA217">
            <v>208</v>
          </cell>
          <cell r="CB217">
            <v>208</v>
          </cell>
          <cell r="CC217" t="str">
            <v>NORFOLK</v>
          </cell>
          <cell r="CD217">
            <v>222465</v>
          </cell>
          <cell r="CE217">
            <v>186675</v>
          </cell>
          <cell r="CF217">
            <v>35790</v>
          </cell>
          <cell r="CG217">
            <v>3832.2</v>
          </cell>
          <cell r="CH217">
            <v>54523.200000000004</v>
          </cell>
          <cell r="CI217">
            <v>-26.721580146950146</v>
          </cell>
          <cell r="CJ217">
            <v>94118.678419853037</v>
          </cell>
          <cell r="CK217">
            <v>39486.000305640744</v>
          </cell>
          <cell r="CT217">
            <v>35763.27841985305</v>
          </cell>
          <cell r="CU217">
            <v>3722.7218857876956</v>
          </cell>
          <cell r="CV217">
            <v>0</v>
          </cell>
          <cell r="CW217">
            <v>39486.000305640744</v>
          </cell>
          <cell r="CX217">
            <v>0</v>
          </cell>
          <cell r="CY217">
            <v>-54632.678114212293</v>
          </cell>
          <cell r="DA217">
            <v>208</v>
          </cell>
          <cell r="DB217" t="str">
            <v>NORFOLK</v>
          </cell>
          <cell r="DC217">
            <v>0</v>
          </cell>
          <cell r="DD217">
            <v>0</v>
          </cell>
          <cell r="DE217">
            <v>0</v>
          </cell>
          <cell r="DF217">
            <v>0</v>
          </cell>
          <cell r="DG217">
            <v>0</v>
          </cell>
          <cell r="DH217">
            <v>0</v>
          </cell>
          <cell r="DI217">
            <v>0</v>
          </cell>
          <cell r="DJ217">
            <v>0</v>
          </cell>
          <cell r="DK217">
            <v>0</v>
          </cell>
          <cell r="DL217">
            <v>0</v>
          </cell>
          <cell r="DN217">
            <v>0</v>
          </cell>
          <cell r="DP217">
            <v>35790</v>
          </cell>
          <cell r="DQ217">
            <v>35790</v>
          </cell>
          <cell r="DR217">
            <v>0</v>
          </cell>
          <cell r="DS217">
            <v>-26.721580146950146</v>
          </cell>
          <cell r="DT217">
            <v>-26.721580146950146</v>
          </cell>
          <cell r="DV217">
            <v>0</v>
          </cell>
          <cell r="EC217">
            <v>0</v>
          </cell>
          <cell r="EE217">
            <v>208</v>
          </cell>
        </row>
        <row r="218">
          <cell r="A218">
            <v>209</v>
          </cell>
          <cell r="B218">
            <v>209</v>
          </cell>
          <cell r="C218" t="str">
            <v>NORTH ADAMS</v>
          </cell>
          <cell r="D218">
            <v>68</v>
          </cell>
          <cell r="E218">
            <v>1171232</v>
          </cell>
          <cell r="F218">
            <v>0</v>
          </cell>
          <cell r="G218">
            <v>63240</v>
          </cell>
          <cell r="H218">
            <v>1234472</v>
          </cell>
          <cell r="J218">
            <v>63240</v>
          </cell>
          <cell r="K218">
            <v>170511.1269799064</v>
          </cell>
          <cell r="L218">
            <v>233751.1269799064</v>
          </cell>
          <cell r="N218">
            <v>1000720.8730200937</v>
          </cell>
          <cell r="P218">
            <v>63240</v>
          </cell>
          <cell r="Q218">
            <v>0</v>
          </cell>
          <cell r="R218">
            <v>0</v>
          </cell>
          <cell r="S218">
            <v>0</v>
          </cell>
          <cell r="T218">
            <v>170511.1269799064</v>
          </cell>
          <cell r="U218">
            <v>233751.1269799064</v>
          </cell>
          <cell r="W218">
            <v>266138.72697990644</v>
          </cell>
          <cell r="AA218">
            <v>209</v>
          </cell>
          <cell r="AB218">
            <v>68</v>
          </cell>
          <cell r="AC218">
            <v>0.55737704918032827</v>
          </cell>
          <cell r="AD218">
            <v>0</v>
          </cell>
          <cell r="AE218">
            <v>0</v>
          </cell>
          <cell r="AF218">
            <v>1171232</v>
          </cell>
          <cell r="AG218">
            <v>0</v>
          </cell>
          <cell r="AH218">
            <v>0</v>
          </cell>
          <cell r="AI218">
            <v>1171232</v>
          </cell>
          <cell r="AJ218">
            <v>0</v>
          </cell>
          <cell r="AK218">
            <v>63240</v>
          </cell>
          <cell r="AL218">
            <v>1234472</v>
          </cell>
          <cell r="AM218">
            <v>0</v>
          </cell>
          <cell r="AN218">
            <v>0</v>
          </cell>
          <cell r="AO218">
            <v>0</v>
          </cell>
          <cell r="AP218">
            <v>0</v>
          </cell>
          <cell r="AQ218">
            <v>1234472</v>
          </cell>
          <cell r="AR218" t="str">
            <v xml:space="preserve"> </v>
          </cell>
          <cell r="AS218">
            <v>209</v>
          </cell>
          <cell r="AT218">
            <v>14</v>
          </cell>
          <cell r="AU218">
            <v>0</v>
          </cell>
          <cell r="AV218">
            <v>0</v>
          </cell>
          <cell r="AW218">
            <v>0</v>
          </cell>
          <cell r="AX218">
            <v>0</v>
          </cell>
          <cell r="AY218">
            <v>0</v>
          </cell>
          <cell r="AZ218" t="str">
            <v xml:space="preserve"> </v>
          </cell>
          <cell r="BA218">
            <v>0</v>
          </cell>
          <cell r="BB218">
            <v>0</v>
          </cell>
          <cell r="BC218">
            <v>0</v>
          </cell>
          <cell r="BD218">
            <v>0</v>
          </cell>
          <cell r="BE218">
            <v>0</v>
          </cell>
          <cell r="BF218" t="str">
            <v xml:space="preserve"> </v>
          </cell>
          <cell r="BG218">
            <v>18</v>
          </cell>
          <cell r="BH218">
            <v>5.1352032418268001</v>
          </cell>
          <cell r="BI218">
            <v>0</v>
          </cell>
          <cell r="CA218">
            <v>209</v>
          </cell>
          <cell r="CB218">
            <v>209</v>
          </cell>
          <cell r="CC218" t="str">
            <v>NORTH ADAMS</v>
          </cell>
          <cell r="CD218">
            <v>1171232</v>
          </cell>
          <cell r="CE218">
            <v>1000705</v>
          </cell>
          <cell r="CF218">
            <v>170527</v>
          </cell>
          <cell r="CG218">
            <v>0</v>
          </cell>
          <cell r="CH218">
            <v>32387.600000000002</v>
          </cell>
          <cell r="CI218">
            <v>-15.873020093600644</v>
          </cell>
          <cell r="CJ218">
            <v>202898.72697990641</v>
          </cell>
          <cell r="CK218">
            <v>170511.1269799064</v>
          </cell>
          <cell r="CT218">
            <v>170511.1269799064</v>
          </cell>
          <cell r="CU218">
            <v>0</v>
          </cell>
          <cell r="CV218">
            <v>0</v>
          </cell>
          <cell r="CW218">
            <v>170511.1269799064</v>
          </cell>
          <cell r="CX218">
            <v>0</v>
          </cell>
          <cell r="CY218">
            <v>-32387.600000000006</v>
          </cell>
          <cell r="DA218">
            <v>209</v>
          </cell>
          <cell r="DB218" t="str">
            <v>NORTH ADAMS</v>
          </cell>
          <cell r="DC218">
            <v>0</v>
          </cell>
          <cell r="DD218">
            <v>0</v>
          </cell>
          <cell r="DE218">
            <v>0</v>
          </cell>
          <cell r="DF218">
            <v>0</v>
          </cell>
          <cell r="DG218">
            <v>0</v>
          </cell>
          <cell r="DH218">
            <v>0</v>
          </cell>
          <cell r="DI218">
            <v>0</v>
          </cell>
          <cell r="DJ218">
            <v>0</v>
          </cell>
          <cell r="DK218">
            <v>0</v>
          </cell>
          <cell r="DL218">
            <v>0</v>
          </cell>
          <cell r="DN218">
            <v>0</v>
          </cell>
          <cell r="DP218">
            <v>170527</v>
          </cell>
          <cell r="DQ218">
            <v>170527</v>
          </cell>
          <cell r="DR218">
            <v>0</v>
          </cell>
          <cell r="DS218">
            <v>-15.873020093600644</v>
          </cell>
          <cell r="DT218">
            <v>-15.873020093600644</v>
          </cell>
          <cell r="DV218">
            <v>0</v>
          </cell>
          <cell r="EC218">
            <v>0</v>
          </cell>
          <cell r="EE218">
            <v>209</v>
          </cell>
        </row>
        <row r="219">
          <cell r="A219">
            <v>210</v>
          </cell>
          <cell r="B219">
            <v>214</v>
          </cell>
          <cell r="C219" t="str">
            <v>NORTHAMPTON</v>
          </cell>
          <cell r="D219">
            <v>166</v>
          </cell>
          <cell r="E219">
            <v>2486814</v>
          </cell>
          <cell r="F219">
            <v>0</v>
          </cell>
          <cell r="G219">
            <v>155708</v>
          </cell>
          <cell r="H219">
            <v>2642522</v>
          </cell>
          <cell r="J219">
            <v>155708</v>
          </cell>
          <cell r="K219">
            <v>300886.21390669554</v>
          </cell>
          <cell r="L219">
            <v>456594.21390669554</v>
          </cell>
          <cell r="N219">
            <v>2185927.7860933044</v>
          </cell>
          <cell r="P219">
            <v>155708</v>
          </cell>
          <cell r="Q219">
            <v>0</v>
          </cell>
          <cell r="R219">
            <v>0</v>
          </cell>
          <cell r="S219">
            <v>0</v>
          </cell>
          <cell r="T219">
            <v>300886.21390669554</v>
          </cell>
          <cell r="U219">
            <v>456594.21390669554</v>
          </cell>
          <cell r="W219">
            <v>457930.2</v>
          </cell>
          <cell r="AA219">
            <v>210</v>
          </cell>
          <cell r="AB219">
            <v>166</v>
          </cell>
          <cell r="AC219">
            <v>0</v>
          </cell>
          <cell r="AD219">
            <v>0</v>
          </cell>
          <cell r="AE219">
            <v>0</v>
          </cell>
          <cell r="AF219">
            <v>2486814</v>
          </cell>
          <cell r="AG219">
            <v>0</v>
          </cell>
          <cell r="AH219">
            <v>0</v>
          </cell>
          <cell r="AI219">
            <v>2486814</v>
          </cell>
          <cell r="AJ219">
            <v>0</v>
          </cell>
          <cell r="AK219">
            <v>155708</v>
          </cell>
          <cell r="AL219">
            <v>2642522</v>
          </cell>
          <cell r="AM219">
            <v>0</v>
          </cell>
          <cell r="AN219">
            <v>0</v>
          </cell>
          <cell r="AO219">
            <v>0</v>
          </cell>
          <cell r="AP219">
            <v>0</v>
          </cell>
          <cell r="AQ219">
            <v>2642522</v>
          </cell>
          <cell r="AR219" t="str">
            <v xml:space="preserve"> </v>
          </cell>
          <cell r="AS219">
            <v>210</v>
          </cell>
          <cell r="AT219">
            <v>55</v>
          </cell>
          <cell r="AU219">
            <v>0</v>
          </cell>
          <cell r="AV219">
            <v>0</v>
          </cell>
          <cell r="AW219">
            <v>0</v>
          </cell>
          <cell r="AX219">
            <v>0</v>
          </cell>
          <cell r="AY219">
            <v>0</v>
          </cell>
          <cell r="AZ219" t="str">
            <v xml:space="preserve"> </v>
          </cell>
          <cell r="BA219">
            <v>0</v>
          </cell>
          <cell r="BB219">
            <v>0</v>
          </cell>
          <cell r="BC219">
            <v>0</v>
          </cell>
          <cell r="BD219">
            <v>0</v>
          </cell>
          <cell r="BE219">
            <v>0</v>
          </cell>
          <cell r="BF219" t="str">
            <v xml:space="preserve"> </v>
          </cell>
          <cell r="BG219">
            <v>9</v>
          </cell>
          <cell r="BH219">
            <v>5.6568042954934583</v>
          </cell>
          <cell r="BI219">
            <v>0</v>
          </cell>
          <cell r="CA219">
            <v>210</v>
          </cell>
          <cell r="CB219">
            <v>214</v>
          </cell>
          <cell r="CC219" t="str">
            <v>NORTHAMPTON</v>
          </cell>
          <cell r="CD219">
            <v>2486814</v>
          </cell>
          <cell r="CE219">
            <v>2231357</v>
          </cell>
          <cell r="CF219">
            <v>255457</v>
          </cell>
          <cell r="CG219">
            <v>46765.2</v>
          </cell>
          <cell r="CH219">
            <v>0</v>
          </cell>
          <cell r="CI219">
            <v>0</v>
          </cell>
          <cell r="CJ219">
            <v>302222.2</v>
          </cell>
          <cell r="CK219">
            <v>300886.21390669554</v>
          </cell>
          <cell r="CT219">
            <v>255457</v>
          </cell>
          <cell r="CU219">
            <v>45429.213906695564</v>
          </cell>
          <cell r="CV219">
            <v>0</v>
          </cell>
          <cell r="CW219">
            <v>300886.21390669554</v>
          </cell>
          <cell r="CX219">
            <v>0</v>
          </cell>
          <cell r="CY219">
            <v>-1335.9860933044693</v>
          </cell>
          <cell r="DA219">
            <v>210</v>
          </cell>
          <cell r="DB219" t="str">
            <v>NORTHAMPTON</v>
          </cell>
          <cell r="DC219">
            <v>0</v>
          </cell>
          <cell r="DD219">
            <v>0</v>
          </cell>
          <cell r="DE219">
            <v>0</v>
          </cell>
          <cell r="DF219">
            <v>0</v>
          </cell>
          <cell r="DG219">
            <v>0</v>
          </cell>
          <cell r="DH219">
            <v>0</v>
          </cell>
          <cell r="DI219">
            <v>0</v>
          </cell>
          <cell r="DJ219">
            <v>0</v>
          </cell>
          <cell r="DK219">
            <v>0</v>
          </cell>
          <cell r="DL219">
            <v>0</v>
          </cell>
          <cell r="DN219">
            <v>0</v>
          </cell>
          <cell r="DP219">
            <v>255457</v>
          </cell>
          <cell r="DQ219">
            <v>255457</v>
          </cell>
          <cell r="DR219">
            <v>0</v>
          </cell>
          <cell r="DS219">
            <v>0</v>
          </cell>
          <cell r="DT219">
            <v>0</v>
          </cell>
          <cell r="DV219">
            <v>0</v>
          </cell>
          <cell r="EC219">
            <v>0</v>
          </cell>
          <cell r="EE219">
            <v>210</v>
          </cell>
        </row>
        <row r="220">
          <cell r="A220">
            <v>211</v>
          </cell>
          <cell r="B220">
            <v>210</v>
          </cell>
          <cell r="C220" t="str">
            <v>NORTH ANDOVER</v>
          </cell>
          <cell r="D220">
            <v>9</v>
          </cell>
          <cell r="E220">
            <v>149849</v>
          </cell>
          <cell r="F220">
            <v>0</v>
          </cell>
          <cell r="G220">
            <v>8440</v>
          </cell>
          <cell r="H220">
            <v>158289</v>
          </cell>
          <cell r="J220">
            <v>8440</v>
          </cell>
          <cell r="K220">
            <v>41327.071588407613</v>
          </cell>
          <cell r="L220">
            <v>49767.071588407613</v>
          </cell>
          <cell r="N220">
            <v>108521.92841159238</v>
          </cell>
          <cell r="P220">
            <v>8440</v>
          </cell>
          <cell r="Q220">
            <v>0</v>
          </cell>
          <cell r="R220">
            <v>0</v>
          </cell>
          <cell r="S220">
            <v>0</v>
          </cell>
          <cell r="T220">
            <v>41327.071588407613</v>
          </cell>
          <cell r="U220">
            <v>49767.071588407613</v>
          </cell>
          <cell r="W220">
            <v>50731.6</v>
          </cell>
          <cell r="AA220">
            <v>211</v>
          </cell>
          <cell r="AB220">
            <v>9</v>
          </cell>
          <cell r="AC220">
            <v>2.4937655860349127E-3</v>
          </cell>
          <cell r="AD220">
            <v>0</v>
          </cell>
          <cell r="AE220">
            <v>0</v>
          </cell>
          <cell r="AF220">
            <v>149849</v>
          </cell>
          <cell r="AG220">
            <v>0</v>
          </cell>
          <cell r="AH220">
            <v>0</v>
          </cell>
          <cell r="AI220">
            <v>149849</v>
          </cell>
          <cell r="AJ220">
            <v>0</v>
          </cell>
          <cell r="AK220">
            <v>8440</v>
          </cell>
          <cell r="AL220">
            <v>158289</v>
          </cell>
          <cell r="AM220">
            <v>0</v>
          </cell>
          <cell r="AN220">
            <v>0</v>
          </cell>
          <cell r="AO220">
            <v>0</v>
          </cell>
          <cell r="AP220">
            <v>0</v>
          </cell>
          <cell r="AQ220">
            <v>158289</v>
          </cell>
          <cell r="AR220" t="str">
            <v xml:space="preserve"> </v>
          </cell>
          <cell r="AS220">
            <v>211</v>
          </cell>
          <cell r="AT220">
            <v>0</v>
          </cell>
          <cell r="AU220">
            <v>0</v>
          </cell>
          <cell r="AV220">
            <v>0</v>
          </cell>
          <cell r="AW220">
            <v>0</v>
          </cell>
          <cell r="AX220">
            <v>0</v>
          </cell>
          <cell r="AY220">
            <v>0</v>
          </cell>
          <cell r="AZ220" t="str">
            <v xml:space="preserve"> </v>
          </cell>
          <cell r="BA220">
            <v>0</v>
          </cell>
          <cell r="BB220">
            <v>0</v>
          </cell>
          <cell r="BC220">
            <v>0</v>
          </cell>
          <cell r="BD220">
            <v>0</v>
          </cell>
          <cell r="BE220">
            <v>0</v>
          </cell>
          <cell r="BF220" t="str">
            <v xml:space="preserve"> </v>
          </cell>
          <cell r="BG220">
            <v>9</v>
          </cell>
          <cell r="BH220">
            <v>0.23000037985646152</v>
          </cell>
          <cell r="BI220">
            <v>0</v>
          </cell>
          <cell r="CA220">
            <v>211</v>
          </cell>
          <cell r="CB220">
            <v>210</v>
          </cell>
          <cell r="CC220" t="str">
            <v>NORTH ANDOVER</v>
          </cell>
          <cell r="CD220">
            <v>149849</v>
          </cell>
          <cell r="CE220">
            <v>141320</v>
          </cell>
          <cell r="CF220">
            <v>8529</v>
          </cell>
          <cell r="CG220">
            <v>33762.6</v>
          </cell>
          <cell r="CH220">
            <v>0</v>
          </cell>
          <cell r="CI220">
            <v>0</v>
          </cell>
          <cell r="CJ220">
            <v>42291.6</v>
          </cell>
          <cell r="CK220">
            <v>41327.071588407613</v>
          </cell>
          <cell r="CT220">
            <v>8529</v>
          </cell>
          <cell r="CU220">
            <v>32798.071588407613</v>
          </cell>
          <cell r="CV220">
            <v>0</v>
          </cell>
          <cell r="CW220">
            <v>41327.071588407613</v>
          </cell>
          <cell r="CX220">
            <v>0</v>
          </cell>
          <cell r="CY220">
            <v>-964.52841159238596</v>
          </cell>
          <cell r="DA220">
            <v>211</v>
          </cell>
          <cell r="DB220" t="str">
            <v>NORTH ANDOVER</v>
          </cell>
          <cell r="DC220">
            <v>0</v>
          </cell>
          <cell r="DD220">
            <v>0</v>
          </cell>
          <cell r="DE220">
            <v>0</v>
          </cell>
          <cell r="DF220">
            <v>0</v>
          </cell>
          <cell r="DG220">
            <v>0</v>
          </cell>
          <cell r="DH220">
            <v>0</v>
          </cell>
          <cell r="DI220">
            <v>0</v>
          </cell>
          <cell r="DJ220">
            <v>0</v>
          </cell>
          <cell r="DK220">
            <v>0</v>
          </cell>
          <cell r="DL220">
            <v>0</v>
          </cell>
          <cell r="DN220">
            <v>0</v>
          </cell>
          <cell r="DP220">
            <v>8529</v>
          </cell>
          <cell r="DQ220">
            <v>8529</v>
          </cell>
          <cell r="DR220">
            <v>0</v>
          </cell>
          <cell r="DS220">
            <v>0</v>
          </cell>
          <cell r="DT220">
            <v>0</v>
          </cell>
          <cell r="DV220">
            <v>0</v>
          </cell>
          <cell r="EC220">
            <v>0</v>
          </cell>
          <cell r="EE220">
            <v>211</v>
          </cell>
        </row>
        <row r="221">
          <cell r="A221">
            <v>212</v>
          </cell>
          <cell r="B221">
            <v>211</v>
          </cell>
          <cell r="C221" t="str">
            <v>NORTH ATTLEBOROUGH</v>
          </cell>
          <cell r="D221">
            <v>142</v>
          </cell>
          <cell r="E221">
            <v>1976163</v>
          </cell>
          <cell r="F221">
            <v>0</v>
          </cell>
          <cell r="G221">
            <v>133196</v>
          </cell>
          <cell r="H221">
            <v>2109359</v>
          </cell>
          <cell r="J221">
            <v>133196</v>
          </cell>
          <cell r="K221">
            <v>118609.18361919335</v>
          </cell>
          <cell r="L221">
            <v>251805.18361919335</v>
          </cell>
          <cell r="N221">
            <v>1857553.8163808067</v>
          </cell>
          <cell r="P221">
            <v>133196</v>
          </cell>
          <cell r="Q221">
            <v>0</v>
          </cell>
          <cell r="R221">
            <v>0</v>
          </cell>
          <cell r="S221">
            <v>0</v>
          </cell>
          <cell r="T221">
            <v>118609.18361919335</v>
          </cell>
          <cell r="U221">
            <v>251805.18361919335</v>
          </cell>
          <cell r="W221">
            <v>282146.83936496754</v>
          </cell>
          <cell r="AA221">
            <v>212</v>
          </cell>
          <cell r="AB221">
            <v>142</v>
          </cell>
          <cell r="AC221">
            <v>0</v>
          </cell>
          <cell r="AD221">
            <v>0</v>
          </cell>
          <cell r="AE221">
            <v>0</v>
          </cell>
          <cell r="AF221">
            <v>1976163</v>
          </cell>
          <cell r="AG221">
            <v>0</v>
          </cell>
          <cell r="AH221">
            <v>0</v>
          </cell>
          <cell r="AI221">
            <v>1976163</v>
          </cell>
          <cell r="AJ221">
            <v>0</v>
          </cell>
          <cell r="AK221">
            <v>133196</v>
          </cell>
          <cell r="AL221">
            <v>2109359</v>
          </cell>
          <cell r="AM221">
            <v>0</v>
          </cell>
          <cell r="AN221">
            <v>0</v>
          </cell>
          <cell r="AO221">
            <v>0</v>
          </cell>
          <cell r="AP221">
            <v>0</v>
          </cell>
          <cell r="AQ221">
            <v>2109359</v>
          </cell>
          <cell r="AR221" t="str">
            <v xml:space="preserve"> </v>
          </cell>
          <cell r="AS221">
            <v>212</v>
          </cell>
          <cell r="AT221">
            <v>17</v>
          </cell>
          <cell r="AU221">
            <v>0</v>
          </cell>
          <cell r="AV221">
            <v>0</v>
          </cell>
          <cell r="AW221">
            <v>0</v>
          </cell>
          <cell r="AX221">
            <v>0</v>
          </cell>
          <cell r="AY221">
            <v>0</v>
          </cell>
          <cell r="AZ221" t="str">
            <v xml:space="preserve"> </v>
          </cell>
          <cell r="BA221">
            <v>0</v>
          </cell>
          <cell r="BB221">
            <v>0</v>
          </cell>
          <cell r="BC221">
            <v>0</v>
          </cell>
          <cell r="BD221">
            <v>0</v>
          </cell>
          <cell r="BE221">
            <v>0</v>
          </cell>
          <cell r="BF221" t="str">
            <v xml:space="preserve"> </v>
          </cell>
          <cell r="BG221">
            <v>9</v>
          </cell>
          <cell r="BH221">
            <v>3.4269191795338938</v>
          </cell>
          <cell r="BI221">
            <v>0</v>
          </cell>
          <cell r="CA221">
            <v>212</v>
          </cell>
          <cell r="CB221">
            <v>211</v>
          </cell>
          <cell r="CC221" t="str">
            <v>NORTH ATTLEBOROUGH</v>
          </cell>
          <cell r="CD221">
            <v>1976163</v>
          </cell>
          <cell r="CE221">
            <v>2083107</v>
          </cell>
          <cell r="CF221">
            <v>0</v>
          </cell>
          <cell r="CG221">
            <v>122110.79999999999</v>
          </cell>
          <cell r="CH221">
            <v>26853.200000000001</v>
          </cell>
          <cell r="CI221">
            <v>-13.160635032458231</v>
          </cell>
          <cell r="CJ221">
            <v>148950.83936496754</v>
          </cell>
          <cell r="CK221">
            <v>118609.18361919335</v>
          </cell>
          <cell r="CT221">
            <v>-13.160635032458231</v>
          </cell>
          <cell r="CU221">
            <v>118622.34425422581</v>
          </cell>
          <cell r="CV221">
            <v>0</v>
          </cell>
          <cell r="CW221">
            <v>118609.18361919335</v>
          </cell>
          <cell r="CX221">
            <v>0</v>
          </cell>
          <cell r="CY221">
            <v>-30341.655745774187</v>
          </cell>
          <cell r="DA221">
            <v>212</v>
          </cell>
          <cell r="DB221" t="str">
            <v>NORTH ATTLEBOROUGH</v>
          </cell>
          <cell r="DC221">
            <v>0</v>
          </cell>
          <cell r="DD221">
            <v>0</v>
          </cell>
          <cell r="DE221">
            <v>0</v>
          </cell>
          <cell r="DF221">
            <v>0</v>
          </cell>
          <cell r="DG221">
            <v>0</v>
          </cell>
          <cell r="DH221">
            <v>0</v>
          </cell>
          <cell r="DI221">
            <v>0</v>
          </cell>
          <cell r="DJ221">
            <v>0</v>
          </cell>
          <cell r="DK221">
            <v>0</v>
          </cell>
          <cell r="DL221">
            <v>0</v>
          </cell>
          <cell r="DN221">
            <v>0</v>
          </cell>
          <cell r="DP221">
            <v>0</v>
          </cell>
          <cell r="DQ221">
            <v>0</v>
          </cell>
          <cell r="DR221">
            <v>0</v>
          </cell>
          <cell r="DS221">
            <v>-13.160635032458231</v>
          </cell>
          <cell r="DT221">
            <v>-13.160635032458231</v>
          </cell>
          <cell r="DV221">
            <v>0</v>
          </cell>
          <cell r="EC221">
            <v>0</v>
          </cell>
          <cell r="EE221">
            <v>212</v>
          </cell>
        </row>
        <row r="222">
          <cell r="A222">
            <v>213</v>
          </cell>
          <cell r="B222">
            <v>215</v>
          </cell>
          <cell r="C222" t="str">
            <v>NORTHBOROUGH</v>
          </cell>
          <cell r="D222">
            <v>1</v>
          </cell>
          <cell r="E222">
            <v>17056</v>
          </cell>
          <cell r="F222">
            <v>0</v>
          </cell>
          <cell r="G222">
            <v>938</v>
          </cell>
          <cell r="H222">
            <v>17994</v>
          </cell>
          <cell r="J222">
            <v>938</v>
          </cell>
          <cell r="K222">
            <v>180</v>
          </cell>
          <cell r="L222">
            <v>1118</v>
          </cell>
          <cell r="N222">
            <v>16876</v>
          </cell>
          <cell r="P222">
            <v>938</v>
          </cell>
          <cell r="Q222">
            <v>0</v>
          </cell>
          <cell r="R222">
            <v>0</v>
          </cell>
          <cell r="S222">
            <v>0</v>
          </cell>
          <cell r="T222">
            <v>180</v>
          </cell>
          <cell r="U222">
            <v>1118</v>
          </cell>
          <cell r="W222">
            <v>1118</v>
          </cell>
          <cell r="AA222">
            <v>213</v>
          </cell>
          <cell r="AB222">
            <v>1</v>
          </cell>
          <cell r="AC222">
            <v>0</v>
          </cell>
          <cell r="AD222">
            <v>0</v>
          </cell>
          <cell r="AE222">
            <v>0</v>
          </cell>
          <cell r="AF222">
            <v>17056</v>
          </cell>
          <cell r="AG222">
            <v>0</v>
          </cell>
          <cell r="AH222">
            <v>0</v>
          </cell>
          <cell r="AI222">
            <v>17056</v>
          </cell>
          <cell r="AJ222">
            <v>0</v>
          </cell>
          <cell r="AK222">
            <v>938</v>
          </cell>
          <cell r="AL222">
            <v>17994</v>
          </cell>
          <cell r="AM222">
            <v>0</v>
          </cell>
          <cell r="AN222">
            <v>0</v>
          </cell>
          <cell r="AO222">
            <v>0</v>
          </cell>
          <cell r="AP222">
            <v>0</v>
          </cell>
          <cell r="AQ222">
            <v>17994</v>
          </cell>
          <cell r="AR222" t="str">
            <v xml:space="preserve"> </v>
          </cell>
          <cell r="AS222">
            <v>213</v>
          </cell>
          <cell r="AT222">
            <v>0</v>
          </cell>
          <cell r="AU222">
            <v>0</v>
          </cell>
          <cell r="AV222">
            <v>0</v>
          </cell>
          <cell r="AW222">
            <v>0</v>
          </cell>
          <cell r="AX222">
            <v>0</v>
          </cell>
          <cell r="AY222">
            <v>0</v>
          </cell>
          <cell r="AZ222" t="str">
            <v xml:space="preserve"> </v>
          </cell>
          <cell r="BA222">
            <v>0</v>
          </cell>
          <cell r="BB222">
            <v>0</v>
          </cell>
          <cell r="BC222">
            <v>0</v>
          </cell>
          <cell r="BD222">
            <v>0</v>
          </cell>
          <cell r="BE222">
            <v>0</v>
          </cell>
          <cell r="BF222" t="str">
            <v xml:space="preserve"> </v>
          </cell>
          <cell r="BG222">
            <v>9</v>
          </cell>
          <cell r="BH222">
            <v>5.5639799684492827E-2</v>
          </cell>
          <cell r="BI222">
            <v>0</v>
          </cell>
          <cell r="CA222">
            <v>213</v>
          </cell>
          <cell r="CB222">
            <v>215</v>
          </cell>
          <cell r="CC222" t="str">
            <v>NORTHBOROUGH</v>
          </cell>
          <cell r="CD222">
            <v>17056</v>
          </cell>
          <cell r="CE222">
            <v>16876</v>
          </cell>
          <cell r="CF222">
            <v>180</v>
          </cell>
          <cell r="CG222">
            <v>0</v>
          </cell>
          <cell r="CH222">
            <v>0</v>
          </cell>
          <cell r="CI222">
            <v>0</v>
          </cell>
          <cell r="CJ222">
            <v>180</v>
          </cell>
          <cell r="CK222">
            <v>180</v>
          </cell>
          <cell r="CT222">
            <v>180</v>
          </cell>
          <cell r="CU222">
            <v>0</v>
          </cell>
          <cell r="CV222">
            <v>0</v>
          </cell>
          <cell r="CW222">
            <v>180</v>
          </cell>
          <cell r="CX222">
            <v>0</v>
          </cell>
          <cell r="CY222">
            <v>0</v>
          </cell>
          <cell r="DA222">
            <v>213</v>
          </cell>
          <cell r="DB222" t="str">
            <v>NORTHBOROUGH</v>
          </cell>
          <cell r="DC222">
            <v>0</v>
          </cell>
          <cell r="DD222">
            <v>0</v>
          </cell>
          <cell r="DE222">
            <v>0</v>
          </cell>
          <cell r="DF222">
            <v>0</v>
          </cell>
          <cell r="DG222">
            <v>0</v>
          </cell>
          <cell r="DH222">
            <v>0</v>
          </cell>
          <cell r="DI222">
            <v>0</v>
          </cell>
          <cell r="DJ222">
            <v>0</v>
          </cell>
          <cell r="DK222">
            <v>0</v>
          </cell>
          <cell r="DL222">
            <v>0</v>
          </cell>
          <cell r="DN222">
            <v>0</v>
          </cell>
          <cell r="DP222">
            <v>180</v>
          </cell>
          <cell r="DQ222">
            <v>180</v>
          </cell>
          <cell r="DR222">
            <v>0</v>
          </cell>
          <cell r="DS222">
            <v>0</v>
          </cell>
          <cell r="DT222">
            <v>0</v>
          </cell>
          <cell r="DV222">
            <v>0</v>
          </cell>
          <cell r="EC222">
            <v>0</v>
          </cell>
          <cell r="EE222">
            <v>213</v>
          </cell>
        </row>
        <row r="223">
          <cell r="A223">
            <v>214</v>
          </cell>
          <cell r="B223">
            <v>216</v>
          </cell>
          <cell r="C223" t="str">
            <v>NORTHBRIDGE</v>
          </cell>
          <cell r="D223">
            <v>5</v>
          </cell>
          <cell r="E223">
            <v>74512</v>
          </cell>
          <cell r="F223">
            <v>0</v>
          </cell>
          <cell r="G223">
            <v>4676</v>
          </cell>
          <cell r="H223">
            <v>79188</v>
          </cell>
          <cell r="J223">
            <v>4676</v>
          </cell>
          <cell r="K223">
            <v>27887.643408465483</v>
          </cell>
          <cell r="L223">
            <v>32563.643408465483</v>
          </cell>
          <cell r="N223">
            <v>46624.356591534517</v>
          </cell>
          <cell r="P223">
            <v>4676</v>
          </cell>
          <cell r="Q223">
            <v>0</v>
          </cell>
          <cell r="R223">
            <v>0</v>
          </cell>
          <cell r="S223">
            <v>0</v>
          </cell>
          <cell r="T223">
            <v>27887.643408465483</v>
          </cell>
          <cell r="U223">
            <v>32563.643408465483</v>
          </cell>
          <cell r="W223">
            <v>32826.6</v>
          </cell>
          <cell r="AA223">
            <v>214</v>
          </cell>
          <cell r="AB223">
            <v>5</v>
          </cell>
          <cell r="AC223">
            <v>1.4903129657228018E-2</v>
          </cell>
          <cell r="AD223">
            <v>0</v>
          </cell>
          <cell r="AE223">
            <v>0</v>
          </cell>
          <cell r="AF223">
            <v>74512</v>
          </cell>
          <cell r="AG223">
            <v>0</v>
          </cell>
          <cell r="AH223">
            <v>0</v>
          </cell>
          <cell r="AI223">
            <v>74512</v>
          </cell>
          <cell r="AJ223">
            <v>0</v>
          </cell>
          <cell r="AK223">
            <v>4676</v>
          </cell>
          <cell r="AL223">
            <v>79188</v>
          </cell>
          <cell r="AM223">
            <v>0</v>
          </cell>
          <cell r="AN223">
            <v>0</v>
          </cell>
          <cell r="AO223">
            <v>0</v>
          </cell>
          <cell r="AP223">
            <v>0</v>
          </cell>
          <cell r="AQ223">
            <v>79188</v>
          </cell>
          <cell r="AR223" t="str">
            <v xml:space="preserve"> </v>
          </cell>
          <cell r="AS223">
            <v>214</v>
          </cell>
          <cell r="AT223">
            <v>0</v>
          </cell>
          <cell r="AU223">
            <v>0</v>
          </cell>
          <cell r="AV223">
            <v>0</v>
          </cell>
          <cell r="AW223">
            <v>0</v>
          </cell>
          <cell r="AX223">
            <v>0</v>
          </cell>
          <cell r="AY223">
            <v>0</v>
          </cell>
          <cell r="AZ223" t="str">
            <v xml:space="preserve"> </v>
          </cell>
          <cell r="BA223">
            <v>0</v>
          </cell>
          <cell r="BB223">
            <v>0</v>
          </cell>
          <cell r="BC223">
            <v>0</v>
          </cell>
          <cell r="BD223">
            <v>0</v>
          </cell>
          <cell r="BE223">
            <v>0</v>
          </cell>
          <cell r="BF223" t="str">
            <v xml:space="preserve"> </v>
          </cell>
          <cell r="BG223">
            <v>9</v>
          </cell>
          <cell r="BH223">
            <v>0.24852147322757789</v>
          </cell>
          <cell r="BI223">
            <v>0</v>
          </cell>
          <cell r="CA223">
            <v>214</v>
          </cell>
          <cell r="CB223">
            <v>216</v>
          </cell>
          <cell r="CC223" t="str">
            <v>NORTHBRIDGE</v>
          </cell>
          <cell r="CD223">
            <v>74512</v>
          </cell>
          <cell r="CE223">
            <v>55566</v>
          </cell>
          <cell r="CF223">
            <v>18946</v>
          </cell>
          <cell r="CG223">
            <v>9204.6</v>
          </cell>
          <cell r="CH223">
            <v>0</v>
          </cell>
          <cell r="CI223">
            <v>0</v>
          </cell>
          <cell r="CJ223">
            <v>28150.6</v>
          </cell>
          <cell r="CK223">
            <v>27887.643408465483</v>
          </cell>
          <cell r="CT223">
            <v>18946</v>
          </cell>
          <cell r="CU223">
            <v>8941.6434084654848</v>
          </cell>
          <cell r="CV223">
            <v>0</v>
          </cell>
          <cell r="CW223">
            <v>27887.643408465483</v>
          </cell>
          <cell r="CX223">
            <v>0</v>
          </cell>
          <cell r="CY223">
            <v>-262.95659153451561</v>
          </cell>
          <cell r="DA223">
            <v>214</v>
          </cell>
          <cell r="DB223" t="str">
            <v>NORTHBRIDGE</v>
          </cell>
          <cell r="DC223">
            <v>0</v>
          </cell>
          <cell r="DD223">
            <v>0</v>
          </cell>
          <cell r="DE223">
            <v>0</v>
          </cell>
          <cell r="DF223">
            <v>0</v>
          </cell>
          <cell r="DG223">
            <v>0</v>
          </cell>
          <cell r="DH223">
            <v>0</v>
          </cell>
          <cell r="DI223">
            <v>0</v>
          </cell>
          <cell r="DJ223">
            <v>0</v>
          </cell>
          <cell r="DK223">
            <v>0</v>
          </cell>
          <cell r="DL223">
            <v>0</v>
          </cell>
          <cell r="DN223">
            <v>0</v>
          </cell>
          <cell r="DP223">
            <v>18946</v>
          </cell>
          <cell r="DQ223">
            <v>18946</v>
          </cell>
          <cell r="DR223">
            <v>0</v>
          </cell>
          <cell r="DS223">
            <v>0</v>
          </cell>
          <cell r="DT223">
            <v>0</v>
          </cell>
          <cell r="DV223">
            <v>0</v>
          </cell>
          <cell r="EC223">
            <v>0</v>
          </cell>
          <cell r="EE223">
            <v>214</v>
          </cell>
        </row>
        <row r="224">
          <cell r="A224">
            <v>215</v>
          </cell>
          <cell r="B224">
            <v>212</v>
          </cell>
          <cell r="C224" t="str">
            <v>NORTH BROOKFIELD</v>
          </cell>
          <cell r="D224">
            <v>16</v>
          </cell>
          <cell r="E224">
            <v>210642</v>
          </cell>
          <cell r="F224">
            <v>0</v>
          </cell>
          <cell r="G224">
            <v>15001</v>
          </cell>
          <cell r="H224">
            <v>225643</v>
          </cell>
          <cell r="J224">
            <v>15001</v>
          </cell>
          <cell r="K224">
            <v>90737.200589093089</v>
          </cell>
          <cell r="L224">
            <v>105738.20058909309</v>
          </cell>
          <cell r="N224">
            <v>119904.79941090691</v>
          </cell>
          <cell r="P224">
            <v>15001</v>
          </cell>
          <cell r="Q224">
            <v>0</v>
          </cell>
          <cell r="R224">
            <v>0</v>
          </cell>
          <cell r="S224">
            <v>0</v>
          </cell>
          <cell r="T224">
            <v>90737.200589093089</v>
          </cell>
          <cell r="U224">
            <v>105738.20058909309</v>
          </cell>
          <cell r="W224">
            <v>124741.68006413222</v>
          </cell>
          <cell r="AA224">
            <v>215</v>
          </cell>
          <cell r="AB224">
            <v>16</v>
          </cell>
          <cell r="AC224">
            <v>7.4515648286140089E-3</v>
          </cell>
          <cell r="AD224">
            <v>0</v>
          </cell>
          <cell r="AE224">
            <v>0</v>
          </cell>
          <cell r="AF224">
            <v>210642</v>
          </cell>
          <cell r="AG224">
            <v>0</v>
          </cell>
          <cell r="AH224">
            <v>0</v>
          </cell>
          <cell r="AI224">
            <v>210642</v>
          </cell>
          <cell r="AJ224">
            <v>0</v>
          </cell>
          <cell r="AK224">
            <v>15001</v>
          </cell>
          <cell r="AL224">
            <v>225643</v>
          </cell>
          <cell r="AM224">
            <v>0</v>
          </cell>
          <cell r="AN224">
            <v>0</v>
          </cell>
          <cell r="AO224">
            <v>0</v>
          </cell>
          <cell r="AP224">
            <v>0</v>
          </cell>
          <cell r="AQ224">
            <v>225643</v>
          </cell>
          <cell r="AR224" t="str">
            <v xml:space="preserve"> </v>
          </cell>
          <cell r="AS224">
            <v>215</v>
          </cell>
          <cell r="AT224">
            <v>4</v>
          </cell>
          <cell r="AU224">
            <v>0</v>
          </cell>
          <cell r="AV224">
            <v>0</v>
          </cell>
          <cell r="AW224">
            <v>0</v>
          </cell>
          <cell r="AX224">
            <v>0</v>
          </cell>
          <cell r="AY224">
            <v>0</v>
          </cell>
          <cell r="AZ224" t="str">
            <v xml:space="preserve"> </v>
          </cell>
          <cell r="BA224">
            <v>0</v>
          </cell>
          <cell r="BB224">
            <v>0</v>
          </cell>
          <cell r="BC224">
            <v>0</v>
          </cell>
          <cell r="BD224">
            <v>0</v>
          </cell>
          <cell r="BE224">
            <v>0</v>
          </cell>
          <cell r="BF224" t="str">
            <v xml:space="preserve"> </v>
          </cell>
          <cell r="BG224">
            <v>18</v>
          </cell>
          <cell r="BH224">
            <v>2.4355287841648519</v>
          </cell>
          <cell r="BI224">
            <v>0</v>
          </cell>
          <cell r="CA224">
            <v>215</v>
          </cell>
          <cell r="CB224">
            <v>212</v>
          </cell>
          <cell r="CC224" t="str">
            <v>NORTH BROOKFIELD</v>
          </cell>
          <cell r="CD224">
            <v>210642</v>
          </cell>
          <cell r="CE224">
            <v>147204</v>
          </cell>
          <cell r="CF224">
            <v>63438</v>
          </cell>
          <cell r="CG224">
            <v>28111.200000000001</v>
          </cell>
          <cell r="CH224">
            <v>18200.400000000001</v>
          </cell>
          <cell r="CI224">
            <v>-8.9199358677869895</v>
          </cell>
          <cell r="CJ224">
            <v>109740.68006413222</v>
          </cell>
          <cell r="CK224">
            <v>90737.200589093089</v>
          </cell>
          <cell r="CT224">
            <v>63429.080064132213</v>
          </cell>
          <cell r="CU224">
            <v>27308.120524960879</v>
          </cell>
          <cell r="CV224">
            <v>0</v>
          </cell>
          <cell r="CW224">
            <v>90737.200589093089</v>
          </cell>
          <cell r="CX224">
            <v>0</v>
          </cell>
          <cell r="CY224">
            <v>-19003.47947503913</v>
          </cell>
          <cell r="DA224">
            <v>215</v>
          </cell>
          <cell r="DB224" t="str">
            <v>NORTH BROOKFIELD</v>
          </cell>
          <cell r="DC224">
            <v>0</v>
          </cell>
          <cell r="DD224">
            <v>0</v>
          </cell>
          <cell r="DE224">
            <v>0</v>
          </cell>
          <cell r="DF224">
            <v>0</v>
          </cell>
          <cell r="DG224">
            <v>0</v>
          </cell>
          <cell r="DH224">
            <v>0</v>
          </cell>
          <cell r="DI224">
            <v>0</v>
          </cell>
          <cell r="DJ224">
            <v>0</v>
          </cell>
          <cell r="DK224">
            <v>0</v>
          </cell>
          <cell r="DL224">
            <v>0</v>
          </cell>
          <cell r="DN224">
            <v>0</v>
          </cell>
          <cell r="DP224">
            <v>63438</v>
          </cell>
          <cell r="DQ224">
            <v>63438</v>
          </cell>
          <cell r="DR224">
            <v>0</v>
          </cell>
          <cell r="DS224">
            <v>-8.9199358677869895</v>
          </cell>
          <cell r="DT224">
            <v>-8.9199358677869895</v>
          </cell>
          <cell r="DV224">
            <v>0</v>
          </cell>
          <cell r="EC224">
            <v>0</v>
          </cell>
          <cell r="EE224">
            <v>215</v>
          </cell>
        </row>
        <row r="225">
          <cell r="A225">
            <v>216</v>
          </cell>
          <cell r="B225">
            <v>217</v>
          </cell>
          <cell r="C225" t="str">
            <v>NORTHFIELD</v>
          </cell>
          <cell r="D225">
            <v>0</v>
          </cell>
          <cell r="E225">
            <v>0</v>
          </cell>
          <cell r="F225">
            <v>0</v>
          </cell>
          <cell r="G225">
            <v>0</v>
          </cell>
          <cell r="H225">
            <v>0</v>
          </cell>
          <cell r="J225">
            <v>0</v>
          </cell>
          <cell r="K225">
            <v>0</v>
          </cell>
          <cell r="L225">
            <v>0</v>
          </cell>
          <cell r="N225">
            <v>0</v>
          </cell>
          <cell r="P225">
            <v>0</v>
          </cell>
          <cell r="Q225">
            <v>0</v>
          </cell>
          <cell r="R225">
            <v>0</v>
          </cell>
          <cell r="S225">
            <v>0</v>
          </cell>
          <cell r="T225">
            <v>0</v>
          </cell>
          <cell r="U225">
            <v>0</v>
          </cell>
          <cell r="W225">
            <v>0</v>
          </cell>
          <cell r="AA225">
            <v>216</v>
          </cell>
          <cell r="AS225">
            <v>216</v>
          </cell>
          <cell r="CA225">
            <v>216</v>
          </cell>
          <cell r="CB225">
            <v>217</v>
          </cell>
          <cell r="CC225" t="str">
            <v>NORTHFIELD</v>
          </cell>
          <cell r="CD225">
            <v>0</v>
          </cell>
          <cell r="CE225">
            <v>0</v>
          </cell>
          <cell r="CF225">
            <v>0</v>
          </cell>
          <cell r="CG225">
            <v>0</v>
          </cell>
          <cell r="CH225">
            <v>0</v>
          </cell>
          <cell r="CI225">
            <v>0</v>
          </cell>
          <cell r="CJ225">
            <v>0</v>
          </cell>
          <cell r="CK225">
            <v>0</v>
          </cell>
          <cell r="CT225">
            <v>0</v>
          </cell>
          <cell r="CU225">
            <v>0</v>
          </cell>
          <cell r="CV225">
            <v>0</v>
          </cell>
          <cell r="CW225">
            <v>0</v>
          </cell>
          <cell r="CX225">
            <v>0</v>
          </cell>
          <cell r="CY225">
            <v>0</v>
          </cell>
          <cell r="DA225">
            <v>216</v>
          </cell>
          <cell r="DB225" t="str">
            <v>NORTHFIELD</v>
          </cell>
          <cell r="DC225">
            <v>0</v>
          </cell>
          <cell r="DD225">
            <v>0</v>
          </cell>
          <cell r="DE225">
            <v>0</v>
          </cell>
          <cell r="DF225">
            <v>0</v>
          </cell>
          <cell r="DG225">
            <v>0</v>
          </cell>
          <cell r="DH225">
            <v>0</v>
          </cell>
          <cell r="DI225">
            <v>0</v>
          </cell>
          <cell r="DJ225">
            <v>0</v>
          </cell>
          <cell r="DK225">
            <v>0</v>
          </cell>
          <cell r="DL225">
            <v>0</v>
          </cell>
          <cell r="DN225">
            <v>0</v>
          </cell>
          <cell r="DP225">
            <v>0</v>
          </cell>
          <cell r="DQ225">
            <v>0</v>
          </cell>
          <cell r="DR225">
            <v>0</v>
          </cell>
          <cell r="DS225">
            <v>0</v>
          </cell>
          <cell r="DT225">
            <v>0</v>
          </cell>
          <cell r="DV225">
            <v>0</v>
          </cell>
          <cell r="EC225">
            <v>0</v>
          </cell>
          <cell r="EE225">
            <v>216</v>
          </cell>
        </row>
        <row r="226">
          <cell r="A226">
            <v>217</v>
          </cell>
          <cell r="B226">
            <v>213</v>
          </cell>
          <cell r="C226" t="str">
            <v>NORTH READING</v>
          </cell>
          <cell r="D226">
            <v>2</v>
          </cell>
          <cell r="E226">
            <v>37092</v>
          </cell>
          <cell r="F226">
            <v>0</v>
          </cell>
          <cell r="G226">
            <v>1876</v>
          </cell>
          <cell r="H226">
            <v>38968</v>
          </cell>
          <cell r="J226">
            <v>1876</v>
          </cell>
          <cell r="K226">
            <v>2747.2699983411449</v>
          </cell>
          <cell r="L226">
            <v>4623.2699983411449</v>
          </cell>
          <cell r="N226">
            <v>34344.730001658856</v>
          </cell>
          <cell r="P226">
            <v>1876</v>
          </cell>
          <cell r="Q226">
            <v>0</v>
          </cell>
          <cell r="R226">
            <v>0</v>
          </cell>
          <cell r="S226">
            <v>0</v>
          </cell>
          <cell r="T226">
            <v>2747.2699983411449</v>
          </cell>
          <cell r="U226">
            <v>4623.2699983411449</v>
          </cell>
          <cell r="W226">
            <v>16314.869998341146</v>
          </cell>
          <cell r="AA226">
            <v>217</v>
          </cell>
          <cell r="AB226">
            <v>2</v>
          </cell>
          <cell r="AC226">
            <v>0</v>
          </cell>
          <cell r="AD226">
            <v>0</v>
          </cell>
          <cell r="AE226">
            <v>0</v>
          </cell>
          <cell r="AF226">
            <v>37092</v>
          </cell>
          <cell r="AG226">
            <v>0</v>
          </cell>
          <cell r="AH226">
            <v>0</v>
          </cell>
          <cell r="AI226">
            <v>37092</v>
          </cell>
          <cell r="AJ226">
            <v>0</v>
          </cell>
          <cell r="AK226">
            <v>1876</v>
          </cell>
          <cell r="AL226">
            <v>38968</v>
          </cell>
          <cell r="AM226">
            <v>0</v>
          </cell>
          <cell r="AN226">
            <v>0</v>
          </cell>
          <cell r="AO226">
            <v>0</v>
          </cell>
          <cell r="AP226">
            <v>0</v>
          </cell>
          <cell r="AQ226">
            <v>38968</v>
          </cell>
          <cell r="AR226" t="str">
            <v xml:space="preserve"> </v>
          </cell>
          <cell r="AS226">
            <v>217</v>
          </cell>
          <cell r="AT226">
            <v>0</v>
          </cell>
          <cell r="AU226">
            <v>0</v>
          </cell>
          <cell r="AV226">
            <v>0</v>
          </cell>
          <cell r="AW226">
            <v>0</v>
          </cell>
          <cell r="AX226">
            <v>0</v>
          </cell>
          <cell r="AY226">
            <v>0</v>
          </cell>
          <cell r="AZ226" t="str">
            <v xml:space="preserve"> </v>
          </cell>
          <cell r="BA226">
            <v>0</v>
          </cell>
          <cell r="BB226">
            <v>0</v>
          </cell>
          <cell r="BC226">
            <v>0</v>
          </cell>
          <cell r="BD226">
            <v>0</v>
          </cell>
          <cell r="BE226">
            <v>0</v>
          </cell>
          <cell r="BF226" t="str">
            <v xml:space="preserve"> </v>
          </cell>
          <cell r="BG226">
            <v>9</v>
          </cell>
          <cell r="BH226">
            <v>9.0263886936966548E-2</v>
          </cell>
          <cell r="BI226">
            <v>0</v>
          </cell>
          <cell r="CA226">
            <v>217</v>
          </cell>
          <cell r="CB226">
            <v>213</v>
          </cell>
          <cell r="CC226" t="str">
            <v>NORTH READING</v>
          </cell>
          <cell r="CD226">
            <v>37092</v>
          </cell>
          <cell r="CE226">
            <v>34339</v>
          </cell>
          <cell r="CF226">
            <v>2753</v>
          </cell>
          <cell r="CG226">
            <v>0</v>
          </cell>
          <cell r="CH226">
            <v>11691.6</v>
          </cell>
          <cell r="CI226">
            <v>-5.7300016588551443</v>
          </cell>
          <cell r="CJ226">
            <v>14438.869998341146</v>
          </cell>
          <cell r="CK226">
            <v>2747.2699983411449</v>
          </cell>
          <cell r="CT226">
            <v>2747.2699983411449</v>
          </cell>
          <cell r="CU226">
            <v>0</v>
          </cell>
          <cell r="CV226">
            <v>0</v>
          </cell>
          <cell r="CW226">
            <v>2747.2699983411449</v>
          </cell>
          <cell r="CX226">
            <v>0</v>
          </cell>
          <cell r="CY226">
            <v>-11691.600000000002</v>
          </cell>
          <cell r="DA226">
            <v>217</v>
          </cell>
          <cell r="DB226" t="str">
            <v>NORTH READING</v>
          </cell>
          <cell r="DC226">
            <v>0</v>
          </cell>
          <cell r="DD226">
            <v>0</v>
          </cell>
          <cell r="DE226">
            <v>0</v>
          </cell>
          <cell r="DF226">
            <v>0</v>
          </cell>
          <cell r="DG226">
            <v>0</v>
          </cell>
          <cell r="DH226">
            <v>0</v>
          </cell>
          <cell r="DI226">
            <v>0</v>
          </cell>
          <cell r="DJ226">
            <v>0</v>
          </cell>
          <cell r="DK226">
            <v>0</v>
          </cell>
          <cell r="DL226">
            <v>0</v>
          </cell>
          <cell r="DN226">
            <v>0</v>
          </cell>
          <cell r="DP226">
            <v>2753</v>
          </cell>
          <cell r="DQ226">
            <v>2753</v>
          </cell>
          <cell r="DR226">
            <v>0</v>
          </cell>
          <cell r="DS226">
            <v>-5.7300016588551443</v>
          </cell>
          <cell r="DT226">
            <v>-5.7300016588551443</v>
          </cell>
          <cell r="DV226">
            <v>0</v>
          </cell>
          <cell r="EC226">
            <v>0</v>
          </cell>
          <cell r="EE226">
            <v>217</v>
          </cell>
        </row>
        <row r="227">
          <cell r="A227">
            <v>218</v>
          </cell>
          <cell r="B227">
            <v>218</v>
          </cell>
          <cell r="C227" t="str">
            <v>NORTON</v>
          </cell>
          <cell r="D227">
            <v>66</v>
          </cell>
          <cell r="E227">
            <v>1068010</v>
          </cell>
          <cell r="F227">
            <v>0</v>
          </cell>
          <cell r="G227">
            <v>61886</v>
          </cell>
          <cell r="H227">
            <v>1129896</v>
          </cell>
          <cell r="J227">
            <v>61886</v>
          </cell>
          <cell r="K227">
            <v>-17.445050724219982</v>
          </cell>
          <cell r="L227">
            <v>61868.554949275778</v>
          </cell>
          <cell r="N227">
            <v>1068027.4450507243</v>
          </cell>
          <cell r="P227">
            <v>61886</v>
          </cell>
          <cell r="Q227">
            <v>0</v>
          </cell>
          <cell r="R227">
            <v>0</v>
          </cell>
          <cell r="S227">
            <v>0</v>
          </cell>
          <cell r="T227">
            <v>-17.445050724219982</v>
          </cell>
          <cell r="U227">
            <v>61868.554949275778</v>
          </cell>
          <cell r="W227">
            <v>97463.754949275783</v>
          </cell>
          <cell r="AA227">
            <v>218</v>
          </cell>
          <cell r="AB227">
            <v>66</v>
          </cell>
          <cell r="AC227">
            <v>2.4193548387096774E-2</v>
          </cell>
          <cell r="AD227">
            <v>0</v>
          </cell>
          <cell r="AE227">
            <v>0</v>
          </cell>
          <cell r="AF227">
            <v>1068010</v>
          </cell>
          <cell r="AG227">
            <v>0</v>
          </cell>
          <cell r="AH227">
            <v>0</v>
          </cell>
          <cell r="AI227">
            <v>1068010</v>
          </cell>
          <cell r="AJ227">
            <v>0</v>
          </cell>
          <cell r="AK227">
            <v>61886</v>
          </cell>
          <cell r="AL227">
            <v>1129896</v>
          </cell>
          <cell r="AM227">
            <v>0</v>
          </cell>
          <cell r="AN227">
            <v>0</v>
          </cell>
          <cell r="AO227">
            <v>0</v>
          </cell>
          <cell r="AP227">
            <v>0</v>
          </cell>
          <cell r="AQ227">
            <v>1129896</v>
          </cell>
          <cell r="AR227" t="str">
            <v xml:space="preserve"> </v>
          </cell>
          <cell r="AS227">
            <v>218</v>
          </cell>
          <cell r="AT227">
            <v>4</v>
          </cell>
          <cell r="AU227">
            <v>0</v>
          </cell>
          <cell r="AV227">
            <v>0</v>
          </cell>
          <cell r="AW227">
            <v>0</v>
          </cell>
          <cell r="AX227">
            <v>0</v>
          </cell>
          <cell r="AY227">
            <v>0</v>
          </cell>
          <cell r="AZ227" t="str">
            <v xml:space="preserve"> </v>
          </cell>
          <cell r="BA227">
            <v>0</v>
          </cell>
          <cell r="BB227">
            <v>0</v>
          </cell>
          <cell r="BC227">
            <v>0</v>
          </cell>
          <cell r="BD227">
            <v>0</v>
          </cell>
          <cell r="BE227">
            <v>0</v>
          </cell>
          <cell r="BF227" t="str">
            <v xml:space="preserve"> </v>
          </cell>
          <cell r="BG227">
            <v>9</v>
          </cell>
          <cell r="BH227">
            <v>2.8093477648353757</v>
          </cell>
          <cell r="BI227">
            <v>0</v>
          </cell>
          <cell r="CA227">
            <v>218</v>
          </cell>
          <cell r="CB227">
            <v>218</v>
          </cell>
          <cell r="CC227" t="str">
            <v>NORTON</v>
          </cell>
          <cell r="CD227">
            <v>1068010</v>
          </cell>
          <cell r="CE227">
            <v>1172634</v>
          </cell>
          <cell r="CF227">
            <v>0</v>
          </cell>
          <cell r="CG227">
            <v>0</v>
          </cell>
          <cell r="CH227">
            <v>35595.200000000004</v>
          </cell>
          <cell r="CI227">
            <v>-17.445050724219982</v>
          </cell>
          <cell r="CJ227">
            <v>35577.754949275783</v>
          </cell>
          <cell r="CK227">
            <v>-17.445050724219982</v>
          </cell>
          <cell r="CT227">
            <v>-17.445050724219982</v>
          </cell>
          <cell r="CU227">
            <v>0</v>
          </cell>
          <cell r="CV227">
            <v>0</v>
          </cell>
          <cell r="CW227">
            <v>-17.445050724219982</v>
          </cell>
          <cell r="CX227">
            <v>0</v>
          </cell>
          <cell r="CY227">
            <v>-35595.200000000004</v>
          </cell>
          <cell r="DA227">
            <v>218</v>
          </cell>
          <cell r="DB227" t="str">
            <v>NORTON</v>
          </cell>
          <cell r="DC227">
            <v>0</v>
          </cell>
          <cell r="DD227">
            <v>0</v>
          </cell>
          <cell r="DE227">
            <v>0</v>
          </cell>
          <cell r="DF227">
            <v>0</v>
          </cell>
          <cell r="DG227">
            <v>0</v>
          </cell>
          <cell r="DH227">
            <v>0</v>
          </cell>
          <cell r="DI227">
            <v>0</v>
          </cell>
          <cell r="DJ227">
            <v>0</v>
          </cell>
          <cell r="DK227">
            <v>0</v>
          </cell>
          <cell r="DL227">
            <v>0</v>
          </cell>
          <cell r="DN227">
            <v>0</v>
          </cell>
          <cell r="DP227">
            <v>0</v>
          </cell>
          <cell r="DQ227">
            <v>0</v>
          </cell>
          <cell r="DR227">
            <v>0</v>
          </cell>
          <cell r="DS227">
            <v>-17.445050724219982</v>
          </cell>
          <cell r="DT227">
            <v>-17.445050724219982</v>
          </cell>
          <cell r="DV227">
            <v>0</v>
          </cell>
          <cell r="EC227">
            <v>0</v>
          </cell>
          <cell r="EE227">
            <v>218</v>
          </cell>
        </row>
        <row r="228">
          <cell r="A228">
            <v>219</v>
          </cell>
          <cell r="B228">
            <v>219</v>
          </cell>
          <cell r="C228" t="str">
            <v>NORWELL</v>
          </cell>
          <cell r="D228">
            <v>15</v>
          </cell>
          <cell r="E228">
            <v>267636</v>
          </cell>
          <cell r="F228">
            <v>0</v>
          </cell>
          <cell r="G228">
            <v>14051</v>
          </cell>
          <cell r="H228">
            <v>281687</v>
          </cell>
          <cell r="J228">
            <v>14051</v>
          </cell>
          <cell r="K228">
            <v>33238.134317925244</v>
          </cell>
          <cell r="L228">
            <v>47289.134317925244</v>
          </cell>
          <cell r="N228">
            <v>234397.86568207474</v>
          </cell>
          <cell r="P228">
            <v>14051</v>
          </cell>
          <cell r="Q228">
            <v>0</v>
          </cell>
          <cell r="R228">
            <v>0</v>
          </cell>
          <cell r="S228">
            <v>0</v>
          </cell>
          <cell r="T228">
            <v>33238.134317925244</v>
          </cell>
          <cell r="U228">
            <v>47289.134317925244</v>
          </cell>
          <cell r="W228">
            <v>94640.87250291431</v>
          </cell>
          <cell r="AA228">
            <v>219</v>
          </cell>
          <cell r="AB228">
            <v>15</v>
          </cell>
          <cell r="AC228">
            <v>0.02</v>
          </cell>
          <cell r="AD228">
            <v>0</v>
          </cell>
          <cell r="AE228">
            <v>0</v>
          </cell>
          <cell r="AF228">
            <v>267636</v>
          </cell>
          <cell r="AG228">
            <v>0</v>
          </cell>
          <cell r="AH228">
            <v>0</v>
          </cell>
          <cell r="AI228">
            <v>267636</v>
          </cell>
          <cell r="AJ228">
            <v>0</v>
          </cell>
          <cell r="AK228">
            <v>14051</v>
          </cell>
          <cell r="AL228">
            <v>281687</v>
          </cell>
          <cell r="AM228">
            <v>0</v>
          </cell>
          <cell r="AN228">
            <v>0</v>
          </cell>
          <cell r="AO228">
            <v>0</v>
          </cell>
          <cell r="AP228">
            <v>0</v>
          </cell>
          <cell r="AQ228">
            <v>281687</v>
          </cell>
          <cell r="AR228" t="str">
            <v xml:space="preserve"> </v>
          </cell>
          <cell r="AS228">
            <v>219</v>
          </cell>
          <cell r="AT228">
            <v>0</v>
          </cell>
          <cell r="AU228">
            <v>0</v>
          </cell>
          <cell r="AV228">
            <v>0</v>
          </cell>
          <cell r="AW228">
            <v>0</v>
          </cell>
          <cell r="AX228">
            <v>0</v>
          </cell>
          <cell r="AY228">
            <v>0</v>
          </cell>
          <cell r="AZ228" t="str">
            <v xml:space="preserve"> </v>
          </cell>
          <cell r="BA228">
            <v>0</v>
          </cell>
          <cell r="BB228">
            <v>0</v>
          </cell>
          <cell r="BC228">
            <v>0</v>
          </cell>
          <cell r="BD228">
            <v>0</v>
          </cell>
          <cell r="BE228">
            <v>0</v>
          </cell>
          <cell r="BF228" t="str">
            <v xml:space="preserve"> </v>
          </cell>
          <cell r="BG228">
            <v>9</v>
          </cell>
          <cell r="BH228">
            <v>0.74233493569223952</v>
          </cell>
          <cell r="BI228">
            <v>0</v>
          </cell>
          <cell r="CA228">
            <v>219</v>
          </cell>
          <cell r="CB228">
            <v>219</v>
          </cell>
          <cell r="CC228" t="str">
            <v>NORWELL</v>
          </cell>
          <cell r="CD228">
            <v>267636</v>
          </cell>
          <cell r="CE228">
            <v>301125</v>
          </cell>
          <cell r="CF228">
            <v>0</v>
          </cell>
          <cell r="CG228">
            <v>34239</v>
          </cell>
          <cell r="CH228">
            <v>46373.600000000006</v>
          </cell>
          <cell r="CI228">
            <v>-22.727497085696086</v>
          </cell>
          <cell r="CJ228">
            <v>80589.87250291431</v>
          </cell>
          <cell r="CK228">
            <v>33238.134317925244</v>
          </cell>
          <cell r="CT228">
            <v>-22.727497085696086</v>
          </cell>
          <cell r="CU228">
            <v>33260.86181501094</v>
          </cell>
          <cell r="CV228">
            <v>0</v>
          </cell>
          <cell r="CW228">
            <v>33238.134317925244</v>
          </cell>
          <cell r="CX228">
            <v>0</v>
          </cell>
          <cell r="CY228">
            <v>-47351.738184989066</v>
          </cell>
          <cell r="DA228">
            <v>219</v>
          </cell>
          <cell r="DB228" t="str">
            <v>NORWELL</v>
          </cell>
          <cell r="DC228">
            <v>0</v>
          </cell>
          <cell r="DD228">
            <v>0</v>
          </cell>
          <cell r="DE228">
            <v>0</v>
          </cell>
          <cell r="DF228">
            <v>0</v>
          </cell>
          <cell r="DG228">
            <v>0</v>
          </cell>
          <cell r="DH228">
            <v>0</v>
          </cell>
          <cell r="DI228">
            <v>0</v>
          </cell>
          <cell r="DJ228">
            <v>0</v>
          </cell>
          <cell r="DK228">
            <v>0</v>
          </cell>
          <cell r="DL228">
            <v>0</v>
          </cell>
          <cell r="DN228">
            <v>0</v>
          </cell>
          <cell r="DP228">
            <v>0</v>
          </cell>
          <cell r="DQ228">
            <v>0</v>
          </cell>
          <cell r="DR228">
            <v>0</v>
          </cell>
          <cell r="DS228">
            <v>-22.727497085696086</v>
          </cell>
          <cell r="DT228">
            <v>-22.727497085696086</v>
          </cell>
          <cell r="DV228">
            <v>0</v>
          </cell>
          <cell r="EC228">
            <v>0</v>
          </cell>
          <cell r="EE228">
            <v>219</v>
          </cell>
        </row>
        <row r="229">
          <cell r="A229">
            <v>220</v>
          </cell>
          <cell r="B229">
            <v>220</v>
          </cell>
          <cell r="C229" t="str">
            <v>NORWOOD</v>
          </cell>
          <cell r="D229">
            <v>67</v>
          </cell>
          <cell r="E229">
            <v>1250504</v>
          </cell>
          <cell r="F229">
            <v>0</v>
          </cell>
          <cell r="G229">
            <v>62778</v>
          </cell>
          <cell r="H229">
            <v>1313282</v>
          </cell>
          <cell r="J229">
            <v>62778</v>
          </cell>
          <cell r="K229">
            <v>247946.71878961974</v>
          </cell>
          <cell r="L229">
            <v>310724.71878961974</v>
          </cell>
          <cell r="N229">
            <v>1002557.2812103803</v>
          </cell>
          <cell r="P229">
            <v>62778</v>
          </cell>
          <cell r="Q229">
            <v>0</v>
          </cell>
          <cell r="R229">
            <v>0</v>
          </cell>
          <cell r="S229">
            <v>0</v>
          </cell>
          <cell r="T229">
            <v>247946.71878961974</v>
          </cell>
          <cell r="U229">
            <v>310724.71878961974</v>
          </cell>
          <cell r="W229">
            <v>320062.37745039701</v>
          </cell>
          <cell r="AA229">
            <v>220</v>
          </cell>
          <cell r="AB229">
            <v>67</v>
          </cell>
          <cell r="AC229">
            <v>7.2096774193548388E-2</v>
          </cell>
          <cell r="AD229">
            <v>0</v>
          </cell>
          <cell r="AE229">
            <v>0</v>
          </cell>
          <cell r="AF229">
            <v>1250504</v>
          </cell>
          <cell r="AG229">
            <v>0</v>
          </cell>
          <cell r="AH229">
            <v>0</v>
          </cell>
          <cell r="AI229">
            <v>1250504</v>
          </cell>
          <cell r="AJ229">
            <v>0</v>
          </cell>
          <cell r="AK229">
            <v>62778</v>
          </cell>
          <cell r="AL229">
            <v>1313282</v>
          </cell>
          <cell r="AM229">
            <v>0</v>
          </cell>
          <cell r="AN229">
            <v>0</v>
          </cell>
          <cell r="AO229">
            <v>0</v>
          </cell>
          <cell r="AP229">
            <v>0</v>
          </cell>
          <cell r="AQ229">
            <v>1313282</v>
          </cell>
          <cell r="AR229" t="str">
            <v xml:space="preserve"> </v>
          </cell>
          <cell r="AS229">
            <v>220</v>
          </cell>
          <cell r="AT229">
            <v>12</v>
          </cell>
          <cell r="AU229">
            <v>0</v>
          </cell>
          <cell r="AV229">
            <v>0</v>
          </cell>
          <cell r="AW229">
            <v>0</v>
          </cell>
          <cell r="AX229">
            <v>0</v>
          </cell>
          <cell r="AY229">
            <v>0</v>
          </cell>
          <cell r="AZ229" t="str">
            <v xml:space="preserve"> </v>
          </cell>
          <cell r="BA229">
            <v>0</v>
          </cell>
          <cell r="BB229">
            <v>0</v>
          </cell>
          <cell r="BC229">
            <v>0</v>
          </cell>
          <cell r="BD229">
            <v>0</v>
          </cell>
          <cell r="BE229">
            <v>0</v>
          </cell>
          <cell r="BF229" t="str">
            <v xml:space="preserve"> </v>
          </cell>
          <cell r="BG229">
            <v>9</v>
          </cell>
          <cell r="BH229">
            <v>1.9131023032250858</v>
          </cell>
          <cell r="BI229">
            <v>0</v>
          </cell>
          <cell r="CA229">
            <v>220</v>
          </cell>
          <cell r="CB229">
            <v>220</v>
          </cell>
          <cell r="CC229" t="str">
            <v>NORWOOD</v>
          </cell>
          <cell r="CD229">
            <v>1250504</v>
          </cell>
          <cell r="CE229">
            <v>1054854</v>
          </cell>
          <cell r="CF229">
            <v>195650</v>
          </cell>
          <cell r="CG229">
            <v>53838.6</v>
          </cell>
          <cell r="CH229">
            <v>7799.6</v>
          </cell>
          <cell r="CI229">
            <v>-3.8225496030063368</v>
          </cell>
          <cell r="CJ229">
            <v>257284.37745039701</v>
          </cell>
          <cell r="CK229">
            <v>247946.71878961974</v>
          </cell>
          <cell r="CT229">
            <v>195646.17745039699</v>
          </cell>
          <cell r="CU229">
            <v>52300.541339222757</v>
          </cell>
          <cell r="CV229">
            <v>0</v>
          </cell>
          <cell r="CW229">
            <v>247946.71878961974</v>
          </cell>
          <cell r="CX229">
            <v>0</v>
          </cell>
          <cell r="CY229">
            <v>-9337.6586607772624</v>
          </cell>
          <cell r="DA229">
            <v>220</v>
          </cell>
          <cell r="DB229" t="str">
            <v>NORWOOD</v>
          </cell>
          <cell r="DC229">
            <v>0</v>
          </cell>
          <cell r="DD229">
            <v>0</v>
          </cell>
          <cell r="DE229">
            <v>0</v>
          </cell>
          <cell r="DF229">
            <v>0</v>
          </cell>
          <cell r="DG229">
            <v>0</v>
          </cell>
          <cell r="DH229">
            <v>0</v>
          </cell>
          <cell r="DI229">
            <v>0</v>
          </cell>
          <cell r="DJ229">
            <v>0</v>
          </cell>
          <cell r="DK229">
            <v>0</v>
          </cell>
          <cell r="DL229">
            <v>0</v>
          </cell>
          <cell r="DN229">
            <v>0</v>
          </cell>
          <cell r="DP229">
            <v>195650</v>
          </cell>
          <cell r="DQ229">
            <v>195650</v>
          </cell>
          <cell r="DR229">
            <v>0</v>
          </cell>
          <cell r="DS229">
            <v>-3.8225496030063368</v>
          </cell>
          <cell r="DT229">
            <v>-3.8225496030063368</v>
          </cell>
          <cell r="DV229">
            <v>0</v>
          </cell>
          <cell r="EC229">
            <v>0</v>
          </cell>
          <cell r="EE229">
            <v>220</v>
          </cell>
        </row>
        <row r="230">
          <cell r="A230">
            <v>221</v>
          </cell>
          <cell r="B230">
            <v>221</v>
          </cell>
          <cell r="C230" t="str">
            <v>OAK BLUFFS</v>
          </cell>
          <cell r="D230">
            <v>32</v>
          </cell>
          <cell r="E230">
            <v>887808</v>
          </cell>
          <cell r="F230">
            <v>0</v>
          </cell>
          <cell r="G230">
            <v>30016</v>
          </cell>
          <cell r="H230">
            <v>917824</v>
          </cell>
          <cell r="J230">
            <v>30016</v>
          </cell>
          <cell r="K230">
            <v>132205.18695865932</v>
          </cell>
          <cell r="L230">
            <v>162221.18695865932</v>
          </cell>
          <cell r="N230">
            <v>755602.81304134068</v>
          </cell>
          <cell r="P230">
            <v>30016</v>
          </cell>
          <cell r="Q230">
            <v>0</v>
          </cell>
          <cell r="R230">
            <v>0</v>
          </cell>
          <cell r="S230">
            <v>0</v>
          </cell>
          <cell r="T230">
            <v>132205.18695865932</v>
          </cell>
          <cell r="U230">
            <v>162221.18695865932</v>
          </cell>
          <cell r="W230">
            <v>192445.98695865931</v>
          </cell>
          <cell r="AA230">
            <v>221</v>
          </cell>
          <cell r="AB230">
            <v>32</v>
          </cell>
          <cell r="AC230">
            <v>0</v>
          </cell>
          <cell r="AD230">
            <v>0</v>
          </cell>
          <cell r="AE230">
            <v>0</v>
          </cell>
          <cell r="AF230">
            <v>887808</v>
          </cell>
          <cell r="AG230">
            <v>0</v>
          </cell>
          <cell r="AH230">
            <v>0</v>
          </cell>
          <cell r="AI230">
            <v>887808</v>
          </cell>
          <cell r="AJ230">
            <v>0</v>
          </cell>
          <cell r="AK230">
            <v>30016</v>
          </cell>
          <cell r="AL230">
            <v>917824</v>
          </cell>
          <cell r="AM230">
            <v>0</v>
          </cell>
          <cell r="AN230">
            <v>0</v>
          </cell>
          <cell r="AO230">
            <v>0</v>
          </cell>
          <cell r="AP230">
            <v>0</v>
          </cell>
          <cell r="AQ230">
            <v>917824</v>
          </cell>
          <cell r="AR230" t="str">
            <v xml:space="preserve"> </v>
          </cell>
          <cell r="AS230">
            <v>221</v>
          </cell>
          <cell r="AT230">
            <v>10</v>
          </cell>
          <cell r="AU230">
            <v>0</v>
          </cell>
          <cell r="AV230">
            <v>0</v>
          </cell>
          <cell r="AW230">
            <v>0</v>
          </cell>
          <cell r="AX230">
            <v>0</v>
          </cell>
          <cell r="AY230">
            <v>0</v>
          </cell>
          <cell r="AZ230" t="str">
            <v xml:space="preserve"> </v>
          </cell>
          <cell r="BA230">
            <v>0</v>
          </cell>
          <cell r="BB230">
            <v>0</v>
          </cell>
          <cell r="BC230">
            <v>0</v>
          </cell>
          <cell r="BD230">
            <v>0</v>
          </cell>
          <cell r="BE230">
            <v>0</v>
          </cell>
          <cell r="BF230" t="str">
            <v xml:space="preserve"> </v>
          </cell>
          <cell r="BG230">
            <v>9</v>
          </cell>
          <cell r="BH230">
            <v>7.456887849846451</v>
          </cell>
          <cell r="BI230">
            <v>0</v>
          </cell>
          <cell r="CA230">
            <v>221</v>
          </cell>
          <cell r="CB230">
            <v>221</v>
          </cell>
          <cell r="CC230" t="str">
            <v>OAK BLUFFS</v>
          </cell>
          <cell r="CD230">
            <v>887808</v>
          </cell>
          <cell r="CE230">
            <v>755588</v>
          </cell>
          <cell r="CF230">
            <v>132220</v>
          </cell>
          <cell r="CG230">
            <v>0</v>
          </cell>
          <cell r="CH230">
            <v>30224.800000000003</v>
          </cell>
          <cell r="CI230">
            <v>-14.81304134066886</v>
          </cell>
          <cell r="CJ230">
            <v>162429.98695865931</v>
          </cell>
          <cell r="CK230">
            <v>132205.18695865932</v>
          </cell>
          <cell r="CT230">
            <v>132205.18695865932</v>
          </cell>
          <cell r="CU230">
            <v>0</v>
          </cell>
          <cell r="CV230">
            <v>0</v>
          </cell>
          <cell r="CW230">
            <v>132205.18695865932</v>
          </cell>
          <cell r="CX230">
            <v>0</v>
          </cell>
          <cell r="CY230">
            <v>-30224.799999999988</v>
          </cell>
          <cell r="DA230">
            <v>221</v>
          </cell>
          <cell r="DB230" t="str">
            <v>OAK BLUFFS</v>
          </cell>
          <cell r="DC230">
            <v>0</v>
          </cell>
          <cell r="DD230">
            <v>0</v>
          </cell>
          <cell r="DE230">
            <v>0</v>
          </cell>
          <cell r="DF230">
            <v>0</v>
          </cell>
          <cell r="DG230">
            <v>0</v>
          </cell>
          <cell r="DH230">
            <v>0</v>
          </cell>
          <cell r="DI230">
            <v>0</v>
          </cell>
          <cell r="DJ230">
            <v>0</v>
          </cell>
          <cell r="DK230">
            <v>0</v>
          </cell>
          <cell r="DL230">
            <v>0</v>
          </cell>
          <cell r="DN230">
            <v>0</v>
          </cell>
          <cell r="DP230">
            <v>132220</v>
          </cell>
          <cell r="DQ230">
            <v>132220</v>
          </cell>
          <cell r="DR230">
            <v>0</v>
          </cell>
          <cell r="DS230">
            <v>-14.81304134066886</v>
          </cell>
          <cell r="DT230">
            <v>-14.81304134066886</v>
          </cell>
          <cell r="DV230">
            <v>0</v>
          </cell>
          <cell r="EC230">
            <v>0</v>
          </cell>
          <cell r="EE230">
            <v>221</v>
          </cell>
        </row>
        <row r="231">
          <cell r="A231">
            <v>222</v>
          </cell>
          <cell r="B231">
            <v>222</v>
          </cell>
          <cell r="C231" t="str">
            <v>OAKHAM</v>
          </cell>
          <cell r="D231">
            <v>0</v>
          </cell>
          <cell r="E231">
            <v>0</v>
          </cell>
          <cell r="F231">
            <v>0</v>
          </cell>
          <cell r="G231">
            <v>0</v>
          </cell>
          <cell r="H231">
            <v>0</v>
          </cell>
          <cell r="J231">
            <v>0</v>
          </cell>
          <cell r="K231">
            <v>0</v>
          </cell>
          <cell r="L231">
            <v>0</v>
          </cell>
          <cell r="N231">
            <v>0</v>
          </cell>
          <cell r="P231">
            <v>0</v>
          </cell>
          <cell r="Q231">
            <v>0</v>
          </cell>
          <cell r="R231">
            <v>0</v>
          </cell>
          <cell r="S231">
            <v>0</v>
          </cell>
          <cell r="T231">
            <v>0</v>
          </cell>
          <cell r="U231">
            <v>0</v>
          </cell>
          <cell r="W231">
            <v>0</v>
          </cell>
          <cell r="AA231">
            <v>222</v>
          </cell>
          <cell r="AS231">
            <v>222</v>
          </cell>
          <cell r="CA231">
            <v>222</v>
          </cell>
          <cell r="CB231">
            <v>222</v>
          </cell>
          <cell r="CC231" t="str">
            <v>OAKHAM</v>
          </cell>
          <cell r="CD231">
            <v>0</v>
          </cell>
          <cell r="CE231">
            <v>0</v>
          </cell>
          <cell r="CF231">
            <v>0</v>
          </cell>
          <cell r="CG231">
            <v>0</v>
          </cell>
          <cell r="CH231">
            <v>0</v>
          </cell>
          <cell r="CI231">
            <v>0</v>
          </cell>
          <cell r="CJ231">
            <v>0</v>
          </cell>
          <cell r="CK231">
            <v>0</v>
          </cell>
          <cell r="CT231">
            <v>0</v>
          </cell>
          <cell r="CU231">
            <v>0</v>
          </cell>
          <cell r="CV231">
            <v>0</v>
          </cell>
          <cell r="CW231">
            <v>0</v>
          </cell>
          <cell r="CX231">
            <v>0</v>
          </cell>
          <cell r="CY231">
            <v>0</v>
          </cell>
          <cell r="DA231">
            <v>222</v>
          </cell>
          <cell r="DB231" t="str">
            <v>OAKHAM</v>
          </cell>
          <cell r="DC231">
            <v>0</v>
          </cell>
          <cell r="DD231">
            <v>0</v>
          </cell>
          <cell r="DE231">
            <v>0</v>
          </cell>
          <cell r="DF231">
            <v>0</v>
          </cell>
          <cell r="DG231">
            <v>0</v>
          </cell>
          <cell r="DH231">
            <v>0</v>
          </cell>
          <cell r="DI231">
            <v>0</v>
          </cell>
          <cell r="DJ231">
            <v>0</v>
          </cell>
          <cell r="DK231">
            <v>0</v>
          </cell>
          <cell r="DL231">
            <v>0</v>
          </cell>
          <cell r="DN231">
            <v>0</v>
          </cell>
          <cell r="DP231">
            <v>0</v>
          </cell>
          <cell r="DQ231">
            <v>0</v>
          </cell>
          <cell r="DR231">
            <v>0</v>
          </cell>
          <cell r="DS231">
            <v>0</v>
          </cell>
          <cell r="DT231">
            <v>0</v>
          </cell>
          <cell r="DV231">
            <v>0</v>
          </cell>
          <cell r="EC231">
            <v>0</v>
          </cell>
          <cell r="EE231">
            <v>222</v>
          </cell>
        </row>
        <row r="232">
          <cell r="A232">
            <v>223</v>
          </cell>
          <cell r="B232">
            <v>223</v>
          </cell>
          <cell r="C232" t="str">
            <v>ORANGE</v>
          </cell>
          <cell r="D232">
            <v>4</v>
          </cell>
          <cell r="E232">
            <v>42356</v>
          </cell>
          <cell r="F232">
            <v>0</v>
          </cell>
          <cell r="G232">
            <v>3752</v>
          </cell>
          <cell r="H232">
            <v>46108</v>
          </cell>
          <cell r="J232">
            <v>3752</v>
          </cell>
          <cell r="K232">
            <v>3920.8919038609042</v>
          </cell>
          <cell r="L232">
            <v>7672.8919038609038</v>
          </cell>
          <cell r="N232">
            <v>38435.108096139098</v>
          </cell>
          <cell r="P232">
            <v>3752</v>
          </cell>
          <cell r="Q232">
            <v>0</v>
          </cell>
          <cell r="R232">
            <v>0</v>
          </cell>
          <cell r="S232">
            <v>0</v>
          </cell>
          <cell r="T232">
            <v>3920.8919038609042</v>
          </cell>
          <cell r="U232">
            <v>7672.8919038609038</v>
          </cell>
          <cell r="W232">
            <v>7676.8</v>
          </cell>
          <cell r="AA232">
            <v>223</v>
          </cell>
          <cell r="AB232">
            <v>4</v>
          </cell>
          <cell r="AC232">
            <v>0</v>
          </cell>
          <cell r="AD232">
            <v>0</v>
          </cell>
          <cell r="AE232">
            <v>0</v>
          </cell>
          <cell r="AF232">
            <v>42356</v>
          </cell>
          <cell r="AG232">
            <v>0</v>
          </cell>
          <cell r="AH232">
            <v>0</v>
          </cell>
          <cell r="AI232">
            <v>42356</v>
          </cell>
          <cell r="AJ232">
            <v>0</v>
          </cell>
          <cell r="AK232">
            <v>3752</v>
          </cell>
          <cell r="AL232">
            <v>46108</v>
          </cell>
          <cell r="AM232">
            <v>0</v>
          </cell>
          <cell r="AN232">
            <v>0</v>
          </cell>
          <cell r="AO232">
            <v>0</v>
          </cell>
          <cell r="AP232">
            <v>0</v>
          </cell>
          <cell r="AQ232">
            <v>46108</v>
          </cell>
          <cell r="AR232" t="str">
            <v xml:space="preserve"> </v>
          </cell>
          <cell r="AS232">
            <v>223</v>
          </cell>
          <cell r="AT232">
            <v>1</v>
          </cell>
          <cell r="AU232">
            <v>0</v>
          </cell>
          <cell r="AV232">
            <v>0</v>
          </cell>
          <cell r="AW232">
            <v>0</v>
          </cell>
          <cell r="AX232">
            <v>0</v>
          </cell>
          <cell r="AY232">
            <v>0</v>
          </cell>
          <cell r="AZ232" t="str">
            <v xml:space="preserve"> </v>
          </cell>
          <cell r="BA232">
            <v>0</v>
          </cell>
          <cell r="BB232">
            <v>0</v>
          </cell>
          <cell r="BC232">
            <v>0</v>
          </cell>
          <cell r="BD232">
            <v>0</v>
          </cell>
          <cell r="BE232">
            <v>0</v>
          </cell>
          <cell r="BF232" t="str">
            <v xml:space="preserve"> </v>
          </cell>
          <cell r="BG232">
            <v>18</v>
          </cell>
          <cell r="BH232">
            <v>0.55132820530771054</v>
          </cell>
          <cell r="BI232">
            <v>0</v>
          </cell>
          <cell r="CA232">
            <v>223</v>
          </cell>
          <cell r="CB232">
            <v>223</v>
          </cell>
          <cell r="CC232" t="str">
            <v>ORANGE</v>
          </cell>
          <cell r="CD232">
            <v>42356</v>
          </cell>
          <cell r="CE232">
            <v>38568</v>
          </cell>
          <cell r="CF232">
            <v>3788</v>
          </cell>
          <cell r="CG232">
            <v>136.79999999999998</v>
          </cell>
          <cell r="CH232">
            <v>0</v>
          </cell>
          <cell r="CI232">
            <v>0</v>
          </cell>
          <cell r="CJ232">
            <v>3924.8</v>
          </cell>
          <cell r="CK232">
            <v>3920.8919038609042</v>
          </cell>
          <cell r="CT232">
            <v>3788</v>
          </cell>
          <cell r="CU232">
            <v>132.89190386090411</v>
          </cell>
          <cell r="CV232">
            <v>0</v>
          </cell>
          <cell r="CW232">
            <v>3920.8919038609042</v>
          </cell>
          <cell r="CX232">
            <v>0</v>
          </cell>
          <cell r="CY232">
            <v>-3.9080961390959601</v>
          </cell>
          <cell r="DA232">
            <v>223</v>
          </cell>
          <cell r="DB232" t="str">
            <v>ORANGE</v>
          </cell>
          <cell r="DC232">
            <v>0</v>
          </cell>
          <cell r="DD232">
            <v>0</v>
          </cell>
          <cell r="DE232">
            <v>0</v>
          </cell>
          <cell r="DF232">
            <v>0</v>
          </cell>
          <cell r="DG232">
            <v>0</v>
          </cell>
          <cell r="DH232">
            <v>0</v>
          </cell>
          <cell r="DI232">
            <v>0</v>
          </cell>
          <cell r="DJ232">
            <v>0</v>
          </cell>
          <cell r="DK232">
            <v>0</v>
          </cell>
          <cell r="DL232">
            <v>0</v>
          </cell>
          <cell r="DN232">
            <v>0</v>
          </cell>
          <cell r="DP232">
            <v>3788</v>
          </cell>
          <cell r="DQ232">
            <v>3788</v>
          </cell>
          <cell r="DR232">
            <v>0</v>
          </cell>
          <cell r="DS232">
            <v>0</v>
          </cell>
          <cell r="DT232">
            <v>0</v>
          </cell>
          <cell r="DV232">
            <v>0</v>
          </cell>
          <cell r="EC232">
            <v>0</v>
          </cell>
          <cell r="EE232">
            <v>223</v>
          </cell>
        </row>
        <row r="233">
          <cell r="A233">
            <v>224</v>
          </cell>
          <cell r="B233">
            <v>224</v>
          </cell>
          <cell r="C233" t="str">
            <v>ORLEANS</v>
          </cell>
          <cell r="D233">
            <v>0</v>
          </cell>
          <cell r="E233">
            <v>0</v>
          </cell>
          <cell r="F233">
            <v>0</v>
          </cell>
          <cell r="G233">
            <v>0</v>
          </cell>
          <cell r="H233">
            <v>0</v>
          </cell>
          <cell r="J233">
            <v>0</v>
          </cell>
          <cell r="K233">
            <v>0</v>
          </cell>
          <cell r="L233">
            <v>0</v>
          </cell>
          <cell r="N233">
            <v>0</v>
          </cell>
          <cell r="P233">
            <v>0</v>
          </cell>
          <cell r="Q233">
            <v>0</v>
          </cell>
          <cell r="R233">
            <v>0</v>
          </cell>
          <cell r="S233">
            <v>0</v>
          </cell>
          <cell r="T233">
            <v>0</v>
          </cell>
          <cell r="U233">
            <v>0</v>
          </cell>
          <cell r="W233">
            <v>0</v>
          </cell>
          <cell r="AA233">
            <v>224</v>
          </cell>
          <cell r="AS233">
            <v>224</v>
          </cell>
          <cell r="CA233">
            <v>224</v>
          </cell>
          <cell r="CB233">
            <v>224</v>
          </cell>
          <cell r="CC233" t="str">
            <v>ORLEANS</v>
          </cell>
          <cell r="CD233">
            <v>0</v>
          </cell>
          <cell r="CE233">
            <v>0</v>
          </cell>
          <cell r="CF233">
            <v>0</v>
          </cell>
          <cell r="CG233">
            <v>0</v>
          </cell>
          <cell r="CH233">
            <v>0</v>
          </cell>
          <cell r="CI233">
            <v>0</v>
          </cell>
          <cell r="CJ233">
            <v>0</v>
          </cell>
          <cell r="CK233">
            <v>0</v>
          </cell>
          <cell r="CT233">
            <v>0</v>
          </cell>
          <cell r="CU233">
            <v>0</v>
          </cell>
          <cell r="CV233">
            <v>0</v>
          </cell>
          <cell r="CW233">
            <v>0</v>
          </cell>
          <cell r="CX233">
            <v>0</v>
          </cell>
          <cell r="CY233">
            <v>0</v>
          </cell>
          <cell r="DA233">
            <v>224</v>
          </cell>
          <cell r="DB233" t="str">
            <v>ORLEANS</v>
          </cell>
          <cell r="DC233">
            <v>0</v>
          </cell>
          <cell r="DD233">
            <v>0</v>
          </cell>
          <cell r="DE233">
            <v>0</v>
          </cell>
          <cell r="DF233">
            <v>0</v>
          </cell>
          <cell r="DG233">
            <v>0</v>
          </cell>
          <cell r="DH233">
            <v>0</v>
          </cell>
          <cell r="DI233">
            <v>0</v>
          </cell>
          <cell r="DJ233">
            <v>0</v>
          </cell>
          <cell r="DK233">
            <v>0</v>
          </cell>
          <cell r="DL233">
            <v>0</v>
          </cell>
          <cell r="DN233">
            <v>0</v>
          </cell>
          <cell r="DP233">
            <v>0</v>
          </cell>
          <cell r="DQ233">
            <v>0</v>
          </cell>
          <cell r="DR233">
            <v>0</v>
          </cell>
          <cell r="DS233">
            <v>0</v>
          </cell>
          <cell r="DT233">
            <v>0</v>
          </cell>
          <cell r="DV233">
            <v>0</v>
          </cell>
          <cell r="EC233">
            <v>0</v>
          </cell>
          <cell r="EE233">
            <v>224</v>
          </cell>
        </row>
        <row r="234">
          <cell r="A234">
            <v>225</v>
          </cell>
          <cell r="B234">
            <v>225</v>
          </cell>
          <cell r="C234" t="str">
            <v>OTIS</v>
          </cell>
          <cell r="D234">
            <v>0</v>
          </cell>
          <cell r="E234">
            <v>0</v>
          </cell>
          <cell r="F234">
            <v>0</v>
          </cell>
          <cell r="G234">
            <v>0</v>
          </cell>
          <cell r="H234">
            <v>0</v>
          </cell>
          <cell r="J234">
            <v>0</v>
          </cell>
          <cell r="K234">
            <v>0</v>
          </cell>
          <cell r="L234">
            <v>0</v>
          </cell>
          <cell r="N234">
            <v>0</v>
          </cell>
          <cell r="P234">
            <v>0</v>
          </cell>
          <cell r="Q234">
            <v>0</v>
          </cell>
          <cell r="R234">
            <v>0</v>
          </cell>
          <cell r="S234">
            <v>0</v>
          </cell>
          <cell r="T234">
            <v>0</v>
          </cell>
          <cell r="U234">
            <v>0</v>
          </cell>
          <cell r="W234">
            <v>0</v>
          </cell>
          <cell r="AA234">
            <v>225</v>
          </cell>
          <cell r="AS234">
            <v>225</v>
          </cell>
          <cell r="CA234">
            <v>225</v>
          </cell>
          <cell r="CB234">
            <v>225</v>
          </cell>
          <cell r="CC234" t="str">
            <v>OTIS</v>
          </cell>
          <cell r="CD234">
            <v>0</v>
          </cell>
          <cell r="CE234">
            <v>0</v>
          </cell>
          <cell r="CF234">
            <v>0</v>
          </cell>
          <cell r="CG234">
            <v>0</v>
          </cell>
          <cell r="CH234">
            <v>0</v>
          </cell>
          <cell r="CI234">
            <v>0</v>
          </cell>
          <cell r="CJ234">
            <v>0</v>
          </cell>
          <cell r="CK234">
            <v>0</v>
          </cell>
          <cell r="CT234">
            <v>0</v>
          </cell>
          <cell r="CU234">
            <v>0</v>
          </cell>
          <cell r="CV234">
            <v>0</v>
          </cell>
          <cell r="CW234">
            <v>0</v>
          </cell>
          <cell r="CX234">
            <v>0</v>
          </cell>
          <cell r="CY234">
            <v>0</v>
          </cell>
          <cell r="DA234">
            <v>225</v>
          </cell>
          <cell r="DB234" t="str">
            <v>OTIS</v>
          </cell>
          <cell r="DC234">
            <v>0</v>
          </cell>
          <cell r="DD234">
            <v>0</v>
          </cell>
          <cell r="DE234">
            <v>0</v>
          </cell>
          <cell r="DF234">
            <v>0</v>
          </cell>
          <cell r="DG234">
            <v>0</v>
          </cell>
          <cell r="DH234">
            <v>0</v>
          </cell>
          <cell r="DI234">
            <v>0</v>
          </cell>
          <cell r="DJ234">
            <v>0</v>
          </cell>
          <cell r="DK234">
            <v>0</v>
          </cell>
          <cell r="DL234">
            <v>0</v>
          </cell>
          <cell r="DN234">
            <v>0</v>
          </cell>
          <cell r="DP234">
            <v>0</v>
          </cell>
          <cell r="DQ234">
            <v>0</v>
          </cell>
          <cell r="DR234">
            <v>0</v>
          </cell>
          <cell r="DS234">
            <v>0</v>
          </cell>
          <cell r="DT234">
            <v>0</v>
          </cell>
          <cell r="DV234">
            <v>0</v>
          </cell>
          <cell r="EC234">
            <v>0</v>
          </cell>
          <cell r="EE234">
            <v>225</v>
          </cell>
        </row>
        <row r="235">
          <cell r="A235">
            <v>226</v>
          </cell>
          <cell r="B235">
            <v>226</v>
          </cell>
          <cell r="C235" t="str">
            <v>OXFORD</v>
          </cell>
          <cell r="D235">
            <v>31</v>
          </cell>
          <cell r="E235">
            <v>458215</v>
          </cell>
          <cell r="F235">
            <v>0</v>
          </cell>
          <cell r="G235">
            <v>29057</v>
          </cell>
          <cell r="H235">
            <v>487272</v>
          </cell>
          <cell r="J235">
            <v>29057</v>
          </cell>
          <cell r="K235">
            <v>110602.87292329784</v>
          </cell>
          <cell r="L235">
            <v>139659.87292329784</v>
          </cell>
          <cell r="N235">
            <v>347612.12707670219</v>
          </cell>
          <cell r="P235">
            <v>29057</v>
          </cell>
          <cell r="Q235">
            <v>0</v>
          </cell>
          <cell r="R235">
            <v>0</v>
          </cell>
          <cell r="S235">
            <v>0</v>
          </cell>
          <cell r="T235">
            <v>110602.87292329784</v>
          </cell>
          <cell r="U235">
            <v>139659.87292329784</v>
          </cell>
          <cell r="W235">
            <v>174606.27292329783</v>
          </cell>
          <cell r="AA235">
            <v>226</v>
          </cell>
          <cell r="AB235">
            <v>31</v>
          </cell>
          <cell r="AC235">
            <v>2.2354694485842028E-2</v>
          </cell>
          <cell r="AD235">
            <v>0</v>
          </cell>
          <cell r="AE235">
            <v>0</v>
          </cell>
          <cell r="AF235">
            <v>458215</v>
          </cell>
          <cell r="AG235">
            <v>0</v>
          </cell>
          <cell r="AH235">
            <v>0</v>
          </cell>
          <cell r="AI235">
            <v>458215</v>
          </cell>
          <cell r="AJ235">
            <v>0</v>
          </cell>
          <cell r="AK235">
            <v>29057</v>
          </cell>
          <cell r="AL235">
            <v>487272</v>
          </cell>
          <cell r="AM235">
            <v>0</v>
          </cell>
          <cell r="AN235">
            <v>0</v>
          </cell>
          <cell r="AO235">
            <v>0</v>
          </cell>
          <cell r="AP235">
            <v>0</v>
          </cell>
          <cell r="AQ235">
            <v>487272</v>
          </cell>
          <cell r="AR235" t="str">
            <v xml:space="preserve"> </v>
          </cell>
          <cell r="AS235">
            <v>226</v>
          </cell>
          <cell r="AT235">
            <v>0</v>
          </cell>
          <cell r="AU235">
            <v>0</v>
          </cell>
          <cell r="AV235">
            <v>0</v>
          </cell>
          <cell r="AW235">
            <v>0</v>
          </cell>
          <cell r="AX235">
            <v>0</v>
          </cell>
          <cell r="AY235">
            <v>0</v>
          </cell>
          <cell r="AZ235" t="str">
            <v xml:space="preserve"> </v>
          </cell>
          <cell r="BA235">
            <v>0</v>
          </cell>
          <cell r="BB235">
            <v>0</v>
          </cell>
          <cell r="BC235">
            <v>0</v>
          </cell>
          <cell r="BD235">
            <v>0</v>
          </cell>
          <cell r="BE235">
            <v>0</v>
          </cell>
          <cell r="BF235" t="str">
            <v xml:space="preserve"> </v>
          </cell>
          <cell r="BG235">
            <v>18</v>
          </cell>
          <cell r="BH235">
            <v>2.0448806334026965</v>
          </cell>
          <cell r="BI235">
            <v>0</v>
          </cell>
          <cell r="CA235">
            <v>226</v>
          </cell>
          <cell r="CB235">
            <v>226</v>
          </cell>
          <cell r="CC235" t="str">
            <v>OXFORD</v>
          </cell>
          <cell r="CD235">
            <v>458215</v>
          </cell>
          <cell r="CE235">
            <v>347595</v>
          </cell>
          <cell r="CF235">
            <v>110620</v>
          </cell>
          <cell r="CG235">
            <v>0</v>
          </cell>
          <cell r="CH235">
            <v>34946.400000000001</v>
          </cell>
          <cell r="CI235">
            <v>-17.127076702163322</v>
          </cell>
          <cell r="CJ235">
            <v>145549.27292329783</v>
          </cell>
          <cell r="CK235">
            <v>110602.87292329784</v>
          </cell>
          <cell r="CT235">
            <v>110602.87292329784</v>
          </cell>
          <cell r="CU235">
            <v>0</v>
          </cell>
          <cell r="CV235">
            <v>0</v>
          </cell>
          <cell r="CW235">
            <v>110602.87292329784</v>
          </cell>
          <cell r="CX235">
            <v>0</v>
          </cell>
          <cell r="CY235">
            <v>-34946.399999999994</v>
          </cell>
          <cell r="DA235">
            <v>226</v>
          </cell>
          <cell r="DB235" t="str">
            <v>OXFORD</v>
          </cell>
          <cell r="DC235">
            <v>0</v>
          </cell>
          <cell r="DD235">
            <v>0</v>
          </cell>
          <cell r="DE235">
            <v>0</v>
          </cell>
          <cell r="DF235">
            <v>0</v>
          </cell>
          <cell r="DG235">
            <v>0</v>
          </cell>
          <cell r="DH235">
            <v>0</v>
          </cell>
          <cell r="DI235">
            <v>0</v>
          </cell>
          <cell r="DJ235">
            <v>0</v>
          </cell>
          <cell r="DK235">
            <v>0</v>
          </cell>
          <cell r="DL235">
            <v>0</v>
          </cell>
          <cell r="DN235">
            <v>0</v>
          </cell>
          <cell r="DP235">
            <v>110620</v>
          </cell>
          <cell r="DQ235">
            <v>110620</v>
          </cell>
          <cell r="DR235">
            <v>0</v>
          </cell>
          <cell r="DS235">
            <v>-17.127076702163322</v>
          </cell>
          <cell r="DT235">
            <v>-17.127076702163322</v>
          </cell>
          <cell r="DV235">
            <v>0</v>
          </cell>
          <cell r="EC235">
            <v>0</v>
          </cell>
          <cell r="EE235">
            <v>226</v>
          </cell>
        </row>
        <row r="236">
          <cell r="A236">
            <v>227</v>
          </cell>
          <cell r="B236">
            <v>227</v>
          </cell>
          <cell r="C236" t="str">
            <v>PALMER</v>
          </cell>
          <cell r="D236">
            <v>26</v>
          </cell>
          <cell r="E236">
            <v>413551</v>
          </cell>
          <cell r="F236">
            <v>0</v>
          </cell>
          <cell r="G236">
            <v>24381</v>
          </cell>
          <cell r="H236">
            <v>437932</v>
          </cell>
          <cell r="J236">
            <v>24381</v>
          </cell>
          <cell r="K236">
            <v>70382.49550041341</v>
          </cell>
          <cell r="L236">
            <v>94763.49550041341</v>
          </cell>
          <cell r="N236">
            <v>343168.50449958659</v>
          </cell>
          <cell r="P236">
            <v>24381</v>
          </cell>
          <cell r="Q236">
            <v>0</v>
          </cell>
          <cell r="R236">
            <v>0</v>
          </cell>
          <cell r="S236">
            <v>0</v>
          </cell>
          <cell r="T236">
            <v>70382.49550041341</v>
          </cell>
          <cell r="U236">
            <v>94763.49550041341</v>
          </cell>
          <cell r="W236">
            <v>117238.38174387909</v>
          </cell>
          <cell r="AA236">
            <v>227</v>
          </cell>
          <cell r="AB236">
            <v>26</v>
          </cell>
          <cell r="AC236">
            <v>7.4515648286140089E-3</v>
          </cell>
          <cell r="AD236">
            <v>0</v>
          </cell>
          <cell r="AE236">
            <v>0</v>
          </cell>
          <cell r="AF236">
            <v>413551</v>
          </cell>
          <cell r="AG236">
            <v>0</v>
          </cell>
          <cell r="AH236">
            <v>0</v>
          </cell>
          <cell r="AI236">
            <v>413551</v>
          </cell>
          <cell r="AJ236">
            <v>0</v>
          </cell>
          <cell r="AK236">
            <v>24381</v>
          </cell>
          <cell r="AL236">
            <v>437932</v>
          </cell>
          <cell r="AM236">
            <v>0</v>
          </cell>
          <cell r="AN236">
            <v>0</v>
          </cell>
          <cell r="AO236">
            <v>0</v>
          </cell>
          <cell r="AP236">
            <v>0</v>
          </cell>
          <cell r="AQ236">
            <v>437932</v>
          </cell>
          <cell r="AR236" t="str">
            <v xml:space="preserve"> </v>
          </cell>
          <cell r="AS236">
            <v>227</v>
          </cell>
          <cell r="AT236">
            <v>4</v>
          </cell>
          <cell r="AU236">
            <v>0</v>
          </cell>
          <cell r="AV236">
            <v>0</v>
          </cell>
          <cell r="AW236">
            <v>0</v>
          </cell>
          <cell r="AX236">
            <v>0</v>
          </cell>
          <cell r="AY236">
            <v>0</v>
          </cell>
          <cell r="AZ236" t="str">
            <v xml:space="preserve"> </v>
          </cell>
          <cell r="BA236">
            <v>0</v>
          </cell>
          <cell r="BB236">
            <v>0</v>
          </cell>
          <cell r="BC236">
            <v>0</v>
          </cell>
          <cell r="BD236">
            <v>0</v>
          </cell>
          <cell r="BE236">
            <v>0</v>
          </cell>
          <cell r="BF236" t="str">
            <v xml:space="preserve"> </v>
          </cell>
          <cell r="BG236">
            <v>18</v>
          </cell>
          <cell r="BH236">
            <v>1.8410544818306358</v>
          </cell>
          <cell r="BI236">
            <v>0</v>
          </cell>
          <cell r="CA236">
            <v>227</v>
          </cell>
          <cell r="CB236">
            <v>227</v>
          </cell>
          <cell r="CC236" t="str">
            <v>PALMER</v>
          </cell>
          <cell r="CD236">
            <v>413551</v>
          </cell>
          <cell r="CE236">
            <v>384551</v>
          </cell>
          <cell r="CF236">
            <v>29000</v>
          </cell>
          <cell r="CG236">
            <v>42610.2</v>
          </cell>
          <cell r="CH236">
            <v>21257.600000000002</v>
          </cell>
          <cell r="CI236">
            <v>-10.41825612091634</v>
          </cell>
          <cell r="CJ236">
            <v>92857.381743879087</v>
          </cell>
          <cell r="CK236">
            <v>70382.49550041341</v>
          </cell>
          <cell r="CT236">
            <v>28989.581743879084</v>
          </cell>
          <cell r="CU236">
            <v>41392.913756534334</v>
          </cell>
          <cell r="CV236">
            <v>0</v>
          </cell>
          <cell r="CW236">
            <v>70382.49550041341</v>
          </cell>
          <cell r="CX236">
            <v>0</v>
          </cell>
          <cell r="CY236">
            <v>-22474.886243465677</v>
          </cell>
          <cell r="DA236">
            <v>227</v>
          </cell>
          <cell r="DB236" t="str">
            <v>PALMER</v>
          </cell>
          <cell r="DC236">
            <v>0</v>
          </cell>
          <cell r="DD236">
            <v>0</v>
          </cell>
          <cell r="DE236">
            <v>0</v>
          </cell>
          <cell r="DF236">
            <v>0</v>
          </cell>
          <cell r="DG236">
            <v>0</v>
          </cell>
          <cell r="DH236">
            <v>0</v>
          </cell>
          <cell r="DI236">
            <v>0</v>
          </cell>
          <cell r="DJ236">
            <v>0</v>
          </cell>
          <cell r="DK236">
            <v>0</v>
          </cell>
          <cell r="DL236">
            <v>0</v>
          </cell>
          <cell r="DN236">
            <v>0</v>
          </cell>
          <cell r="DP236">
            <v>29000</v>
          </cell>
          <cell r="DQ236">
            <v>29000</v>
          </cell>
          <cell r="DR236">
            <v>0</v>
          </cell>
          <cell r="DS236">
            <v>-10.41825612091634</v>
          </cell>
          <cell r="DT236">
            <v>-10.41825612091634</v>
          </cell>
          <cell r="DV236">
            <v>0</v>
          </cell>
          <cell r="EC236">
            <v>0</v>
          </cell>
          <cell r="EE236">
            <v>227</v>
          </cell>
        </row>
        <row r="237">
          <cell r="A237">
            <v>228</v>
          </cell>
          <cell r="B237">
            <v>228</v>
          </cell>
          <cell r="C237" t="str">
            <v>PAXTON</v>
          </cell>
          <cell r="D237">
            <v>0</v>
          </cell>
          <cell r="E237">
            <v>0</v>
          </cell>
          <cell r="F237">
            <v>0</v>
          </cell>
          <cell r="G237">
            <v>0</v>
          </cell>
          <cell r="H237">
            <v>0</v>
          </cell>
          <cell r="J237">
            <v>0</v>
          </cell>
          <cell r="K237">
            <v>0</v>
          </cell>
          <cell r="L237">
            <v>0</v>
          </cell>
          <cell r="N237">
            <v>0</v>
          </cell>
          <cell r="P237">
            <v>0</v>
          </cell>
          <cell r="Q237">
            <v>0</v>
          </cell>
          <cell r="R237">
            <v>0</v>
          </cell>
          <cell r="S237">
            <v>0</v>
          </cell>
          <cell r="T237">
            <v>0</v>
          </cell>
          <cell r="U237">
            <v>0</v>
          </cell>
          <cell r="W237">
            <v>0</v>
          </cell>
          <cell r="AA237">
            <v>228</v>
          </cell>
          <cell r="AS237">
            <v>228</v>
          </cell>
          <cell r="CA237">
            <v>228</v>
          </cell>
          <cell r="CB237">
            <v>228</v>
          </cell>
          <cell r="CC237" t="str">
            <v>PAXTON</v>
          </cell>
          <cell r="CD237">
            <v>0</v>
          </cell>
          <cell r="CE237">
            <v>0</v>
          </cell>
          <cell r="CF237">
            <v>0</v>
          </cell>
          <cell r="CG237">
            <v>0</v>
          </cell>
          <cell r="CH237">
            <v>0</v>
          </cell>
          <cell r="CI237">
            <v>0</v>
          </cell>
          <cell r="CJ237">
            <v>0</v>
          </cell>
          <cell r="CK237">
            <v>0</v>
          </cell>
          <cell r="CT237">
            <v>0</v>
          </cell>
          <cell r="CU237">
            <v>0</v>
          </cell>
          <cell r="CV237">
            <v>0</v>
          </cell>
          <cell r="CW237">
            <v>0</v>
          </cell>
          <cell r="CX237">
            <v>0</v>
          </cell>
          <cell r="CY237">
            <v>0</v>
          </cell>
          <cell r="DA237">
            <v>228</v>
          </cell>
          <cell r="DB237" t="str">
            <v>PAXTON</v>
          </cell>
          <cell r="DC237">
            <v>0</v>
          </cell>
          <cell r="DD237">
            <v>0</v>
          </cell>
          <cell r="DE237">
            <v>0</v>
          </cell>
          <cell r="DF237">
            <v>0</v>
          </cell>
          <cell r="DG237">
            <v>0</v>
          </cell>
          <cell r="DH237">
            <v>0</v>
          </cell>
          <cell r="DI237">
            <v>0</v>
          </cell>
          <cell r="DJ237">
            <v>0</v>
          </cell>
          <cell r="DK237">
            <v>0</v>
          </cell>
          <cell r="DL237">
            <v>0</v>
          </cell>
          <cell r="DN237">
            <v>0</v>
          </cell>
          <cell r="DP237">
            <v>0</v>
          </cell>
          <cell r="DQ237">
            <v>0</v>
          </cell>
          <cell r="DR237">
            <v>0</v>
          </cell>
          <cell r="DS237">
            <v>0</v>
          </cell>
          <cell r="DT237">
            <v>0</v>
          </cell>
          <cell r="DV237">
            <v>0</v>
          </cell>
          <cell r="EC237">
            <v>0</v>
          </cell>
          <cell r="EE237">
            <v>228</v>
          </cell>
        </row>
        <row r="238">
          <cell r="A238">
            <v>229</v>
          </cell>
          <cell r="B238">
            <v>229</v>
          </cell>
          <cell r="C238" t="str">
            <v>PEABODY</v>
          </cell>
          <cell r="D238">
            <v>68</v>
          </cell>
          <cell r="E238">
            <v>960194</v>
          </cell>
          <cell r="F238">
            <v>0</v>
          </cell>
          <cell r="G238">
            <v>63368</v>
          </cell>
          <cell r="H238">
            <v>1023562</v>
          </cell>
          <cell r="J238">
            <v>63368</v>
          </cell>
          <cell r="K238">
            <v>86545.017270233555</v>
          </cell>
          <cell r="L238">
            <v>149913.01727023354</v>
          </cell>
          <cell r="N238">
            <v>873648.98272976652</v>
          </cell>
          <cell r="P238">
            <v>63368</v>
          </cell>
          <cell r="Q238">
            <v>0</v>
          </cell>
          <cell r="R238">
            <v>0</v>
          </cell>
          <cell r="S238">
            <v>0</v>
          </cell>
          <cell r="T238">
            <v>86545.017270233555</v>
          </cell>
          <cell r="U238">
            <v>149913.01727023354</v>
          </cell>
          <cell r="W238">
            <v>169103.41544456023</v>
          </cell>
          <cell r="AA238">
            <v>229</v>
          </cell>
          <cell r="AB238">
            <v>68</v>
          </cell>
          <cell r="AC238">
            <v>0.45060268108595225</v>
          </cell>
          <cell r="AD238">
            <v>0</v>
          </cell>
          <cell r="AE238">
            <v>0</v>
          </cell>
          <cell r="AF238">
            <v>960194</v>
          </cell>
          <cell r="AG238">
            <v>0</v>
          </cell>
          <cell r="AH238">
            <v>0</v>
          </cell>
          <cell r="AI238">
            <v>960194</v>
          </cell>
          <cell r="AJ238">
            <v>0</v>
          </cell>
          <cell r="AK238">
            <v>63368</v>
          </cell>
          <cell r="AL238">
            <v>1023562</v>
          </cell>
          <cell r="AM238">
            <v>0</v>
          </cell>
          <cell r="AN238">
            <v>0</v>
          </cell>
          <cell r="AO238">
            <v>0</v>
          </cell>
          <cell r="AP238">
            <v>0</v>
          </cell>
          <cell r="AQ238">
            <v>1023562</v>
          </cell>
          <cell r="AR238" t="str">
            <v xml:space="preserve"> </v>
          </cell>
          <cell r="AS238">
            <v>229</v>
          </cell>
          <cell r="AT238">
            <v>21</v>
          </cell>
          <cell r="AU238">
            <v>0</v>
          </cell>
          <cell r="AV238">
            <v>0</v>
          </cell>
          <cell r="AW238">
            <v>0</v>
          </cell>
          <cell r="AX238">
            <v>0</v>
          </cell>
          <cell r="AY238">
            <v>0</v>
          </cell>
          <cell r="AZ238" t="str">
            <v xml:space="preserve"> </v>
          </cell>
          <cell r="BA238">
            <v>0</v>
          </cell>
          <cell r="BB238">
            <v>0</v>
          </cell>
          <cell r="BC238">
            <v>0</v>
          </cell>
          <cell r="BD238">
            <v>0</v>
          </cell>
          <cell r="BE238">
            <v>0</v>
          </cell>
          <cell r="BF238" t="str">
            <v xml:space="preserve"> </v>
          </cell>
          <cell r="BG238">
            <v>9</v>
          </cell>
          <cell r="BH238">
            <v>1.1227124055326152</v>
          </cell>
          <cell r="BI238">
            <v>0</v>
          </cell>
          <cell r="CA238">
            <v>229</v>
          </cell>
          <cell r="CB238">
            <v>229</v>
          </cell>
          <cell r="CC238" t="str">
            <v>PEABODY</v>
          </cell>
          <cell r="CD238">
            <v>960194</v>
          </cell>
          <cell r="CE238">
            <v>944451</v>
          </cell>
          <cell r="CF238">
            <v>15743</v>
          </cell>
          <cell r="CG238">
            <v>72892.800000000003</v>
          </cell>
          <cell r="CH238">
            <v>17108</v>
          </cell>
          <cell r="CI238">
            <v>-8.38455543978489</v>
          </cell>
          <cell r="CJ238">
            <v>105735.41544456022</v>
          </cell>
          <cell r="CK238">
            <v>86545.017270233555</v>
          </cell>
          <cell r="CT238">
            <v>15734.615444560215</v>
          </cell>
          <cell r="CU238">
            <v>70810.40182567334</v>
          </cell>
          <cell r="CV238">
            <v>0</v>
          </cell>
          <cell r="CW238">
            <v>86545.017270233555</v>
          </cell>
          <cell r="CX238">
            <v>0</v>
          </cell>
          <cell r="CY238">
            <v>-19190.398174326663</v>
          </cell>
          <cell r="DA238">
            <v>229</v>
          </cell>
          <cell r="DB238" t="str">
            <v>PEABODY</v>
          </cell>
          <cell r="DC238">
            <v>0</v>
          </cell>
          <cell r="DD238">
            <v>0</v>
          </cell>
          <cell r="DE238">
            <v>0</v>
          </cell>
          <cell r="DF238">
            <v>0</v>
          </cell>
          <cell r="DG238">
            <v>0</v>
          </cell>
          <cell r="DH238">
            <v>0</v>
          </cell>
          <cell r="DI238">
            <v>0</v>
          </cell>
          <cell r="DJ238">
            <v>0</v>
          </cell>
          <cell r="DK238">
            <v>0</v>
          </cell>
          <cell r="DL238">
            <v>0</v>
          </cell>
          <cell r="DN238">
            <v>0</v>
          </cell>
          <cell r="DP238">
            <v>15743</v>
          </cell>
          <cell r="DQ238">
            <v>15743</v>
          </cell>
          <cell r="DR238">
            <v>0</v>
          </cell>
          <cell r="DS238">
            <v>-8.38455543978489</v>
          </cell>
          <cell r="DT238">
            <v>-8.38455543978489</v>
          </cell>
          <cell r="DV238">
            <v>0</v>
          </cell>
          <cell r="EC238">
            <v>0</v>
          </cell>
          <cell r="EE238">
            <v>229</v>
          </cell>
        </row>
        <row r="239">
          <cell r="A239">
            <v>230</v>
          </cell>
          <cell r="B239">
            <v>230</v>
          </cell>
          <cell r="C239" t="str">
            <v>PELHAM</v>
          </cell>
          <cell r="D239">
            <v>0</v>
          </cell>
          <cell r="E239">
            <v>0</v>
          </cell>
          <cell r="F239">
            <v>0</v>
          </cell>
          <cell r="G239">
            <v>0</v>
          </cell>
          <cell r="H239">
            <v>0</v>
          </cell>
          <cell r="J239">
            <v>0</v>
          </cell>
          <cell r="K239">
            <v>0</v>
          </cell>
          <cell r="L239">
            <v>0</v>
          </cell>
          <cell r="N239">
            <v>0</v>
          </cell>
          <cell r="P239">
            <v>0</v>
          </cell>
          <cell r="Q239">
            <v>0</v>
          </cell>
          <cell r="R239">
            <v>0</v>
          </cell>
          <cell r="S239">
            <v>0</v>
          </cell>
          <cell r="T239">
            <v>0</v>
          </cell>
          <cell r="U239">
            <v>0</v>
          </cell>
          <cell r="W239">
            <v>0</v>
          </cell>
          <cell r="AA239">
            <v>230</v>
          </cell>
          <cell r="AS239">
            <v>230</v>
          </cell>
          <cell r="CA239">
            <v>230</v>
          </cell>
          <cell r="CB239">
            <v>230</v>
          </cell>
          <cell r="CC239" t="str">
            <v>PELHAM</v>
          </cell>
          <cell r="CD239">
            <v>0</v>
          </cell>
          <cell r="CE239">
            <v>0</v>
          </cell>
          <cell r="CF239">
            <v>0</v>
          </cell>
          <cell r="CG239">
            <v>0</v>
          </cell>
          <cell r="CH239">
            <v>0</v>
          </cell>
          <cell r="CI239">
            <v>0</v>
          </cell>
          <cell r="CJ239">
            <v>0</v>
          </cell>
          <cell r="CK239">
            <v>0</v>
          </cell>
          <cell r="CT239">
            <v>0</v>
          </cell>
          <cell r="CU239">
            <v>0</v>
          </cell>
          <cell r="CV239">
            <v>0</v>
          </cell>
          <cell r="CW239">
            <v>0</v>
          </cell>
          <cell r="CX239">
            <v>0</v>
          </cell>
          <cell r="CY239">
            <v>0</v>
          </cell>
          <cell r="DA239">
            <v>230</v>
          </cell>
          <cell r="DB239" t="str">
            <v>PELHAM</v>
          </cell>
          <cell r="DC239">
            <v>0</v>
          </cell>
          <cell r="DD239">
            <v>0</v>
          </cell>
          <cell r="DE239">
            <v>0</v>
          </cell>
          <cell r="DF239">
            <v>0</v>
          </cell>
          <cell r="DG239">
            <v>0</v>
          </cell>
          <cell r="DH239">
            <v>0</v>
          </cell>
          <cell r="DI239">
            <v>0</v>
          </cell>
          <cell r="DJ239">
            <v>0</v>
          </cell>
          <cell r="DK239">
            <v>0</v>
          </cell>
          <cell r="DL239">
            <v>0</v>
          </cell>
          <cell r="DN239">
            <v>0</v>
          </cell>
          <cell r="DP239">
            <v>0</v>
          </cell>
          <cell r="DQ239">
            <v>0</v>
          </cell>
          <cell r="DR239">
            <v>0</v>
          </cell>
          <cell r="DS239">
            <v>0</v>
          </cell>
          <cell r="DT239">
            <v>0</v>
          </cell>
          <cell r="DV239">
            <v>0</v>
          </cell>
          <cell r="EC239">
            <v>0</v>
          </cell>
          <cell r="EE239">
            <v>230</v>
          </cell>
        </row>
        <row r="240">
          <cell r="A240">
            <v>231</v>
          </cell>
          <cell r="B240">
            <v>231</v>
          </cell>
          <cell r="C240" t="str">
            <v>PEMBROKE</v>
          </cell>
          <cell r="D240">
            <v>63</v>
          </cell>
          <cell r="E240">
            <v>1046583</v>
          </cell>
          <cell r="F240">
            <v>0</v>
          </cell>
          <cell r="G240">
            <v>58886</v>
          </cell>
          <cell r="H240">
            <v>1105469</v>
          </cell>
          <cell r="J240">
            <v>58886</v>
          </cell>
          <cell r="K240">
            <v>318990.28468345018</v>
          </cell>
          <cell r="L240">
            <v>377876.28468345018</v>
          </cell>
          <cell r="N240">
            <v>727592.71531654987</v>
          </cell>
          <cell r="P240">
            <v>58886</v>
          </cell>
          <cell r="Q240">
            <v>0</v>
          </cell>
          <cell r="R240">
            <v>0</v>
          </cell>
          <cell r="S240">
            <v>0</v>
          </cell>
          <cell r="T240">
            <v>318990.28468345018</v>
          </cell>
          <cell r="U240">
            <v>377876.28468345018</v>
          </cell>
          <cell r="W240">
            <v>422097.03488667402</v>
          </cell>
          <cell r="AA240">
            <v>231</v>
          </cell>
          <cell r="AB240">
            <v>63</v>
          </cell>
          <cell r="AC240">
            <v>0.21524663677130051</v>
          </cell>
          <cell r="AD240">
            <v>0</v>
          </cell>
          <cell r="AE240">
            <v>0</v>
          </cell>
          <cell r="AF240">
            <v>1046583</v>
          </cell>
          <cell r="AG240">
            <v>0</v>
          </cell>
          <cell r="AH240">
            <v>0</v>
          </cell>
          <cell r="AI240">
            <v>1046583</v>
          </cell>
          <cell r="AJ240">
            <v>0</v>
          </cell>
          <cell r="AK240">
            <v>58886</v>
          </cell>
          <cell r="AL240">
            <v>1105469</v>
          </cell>
          <cell r="AM240">
            <v>0</v>
          </cell>
          <cell r="AN240">
            <v>0</v>
          </cell>
          <cell r="AO240">
            <v>0</v>
          </cell>
          <cell r="AP240">
            <v>0</v>
          </cell>
          <cell r="AQ240">
            <v>1105469</v>
          </cell>
          <cell r="AR240" t="str">
            <v xml:space="preserve"> </v>
          </cell>
          <cell r="AS240">
            <v>231</v>
          </cell>
          <cell r="AT240">
            <v>2</v>
          </cell>
          <cell r="AU240">
            <v>0</v>
          </cell>
          <cell r="AV240">
            <v>0</v>
          </cell>
          <cell r="AW240">
            <v>0</v>
          </cell>
          <cell r="AX240">
            <v>0</v>
          </cell>
          <cell r="AY240">
            <v>0</v>
          </cell>
          <cell r="AZ240" t="str">
            <v xml:space="preserve"> </v>
          </cell>
          <cell r="BA240">
            <v>0</v>
          </cell>
          <cell r="BB240">
            <v>0</v>
          </cell>
          <cell r="BC240">
            <v>0</v>
          </cell>
          <cell r="BD240">
            <v>0</v>
          </cell>
          <cell r="BE240">
            <v>0</v>
          </cell>
          <cell r="BF240" t="str">
            <v xml:space="preserve"> </v>
          </cell>
          <cell r="BG240">
            <v>9</v>
          </cell>
          <cell r="BH240">
            <v>2.4659177586514422</v>
          </cell>
          <cell r="BI240">
            <v>0</v>
          </cell>
          <cell r="CA240">
            <v>231</v>
          </cell>
          <cell r="CB240">
            <v>231</v>
          </cell>
          <cell r="CC240" t="str">
            <v>PEMBROKE</v>
          </cell>
          <cell r="CD240">
            <v>1046583</v>
          </cell>
          <cell r="CE240">
            <v>776645</v>
          </cell>
          <cell r="CF240">
            <v>269938</v>
          </cell>
          <cell r="CG240">
            <v>50516.4</v>
          </cell>
          <cell r="CH240">
            <v>42777.600000000006</v>
          </cell>
          <cell r="CI240">
            <v>-20.965113325961283</v>
          </cell>
          <cell r="CJ240">
            <v>363211.03488667402</v>
          </cell>
          <cell r="CK240">
            <v>318990.28468345018</v>
          </cell>
          <cell r="CT240">
            <v>269917.03488667402</v>
          </cell>
          <cell r="CU240">
            <v>49073.249796776152</v>
          </cell>
          <cell r="CV240">
            <v>0</v>
          </cell>
          <cell r="CW240">
            <v>318990.28468345018</v>
          </cell>
          <cell r="CX240">
            <v>0</v>
          </cell>
          <cell r="CY240">
            <v>-44220.750203223841</v>
          </cell>
          <cell r="DA240">
            <v>231</v>
          </cell>
          <cell r="DB240" t="str">
            <v>PEMBROKE</v>
          </cell>
          <cell r="DC240">
            <v>0</v>
          </cell>
          <cell r="DD240">
            <v>0</v>
          </cell>
          <cell r="DE240">
            <v>0</v>
          </cell>
          <cell r="DF240">
            <v>0</v>
          </cell>
          <cell r="DG240">
            <v>0</v>
          </cell>
          <cell r="DH240">
            <v>0</v>
          </cell>
          <cell r="DI240">
            <v>0</v>
          </cell>
          <cell r="DJ240">
            <v>0</v>
          </cell>
          <cell r="DK240">
            <v>0</v>
          </cell>
          <cell r="DL240">
            <v>0</v>
          </cell>
          <cell r="DN240">
            <v>0</v>
          </cell>
          <cell r="DP240">
            <v>269938</v>
          </cell>
          <cell r="DQ240">
            <v>269938</v>
          </cell>
          <cell r="DR240">
            <v>0</v>
          </cell>
          <cell r="DS240">
            <v>-20.965113325961283</v>
          </cell>
          <cell r="DT240">
            <v>-20.965113325961283</v>
          </cell>
          <cell r="DV240">
            <v>0</v>
          </cell>
          <cell r="EC240">
            <v>0</v>
          </cell>
          <cell r="EE240">
            <v>231</v>
          </cell>
        </row>
        <row r="241">
          <cell r="A241">
            <v>232</v>
          </cell>
          <cell r="B241">
            <v>232</v>
          </cell>
          <cell r="C241" t="str">
            <v>PEPPERELL</v>
          </cell>
          <cell r="D241">
            <v>0</v>
          </cell>
          <cell r="E241">
            <v>0</v>
          </cell>
          <cell r="F241">
            <v>0</v>
          </cell>
          <cell r="G241">
            <v>0</v>
          </cell>
          <cell r="H241">
            <v>0</v>
          </cell>
          <cell r="J241">
            <v>0</v>
          </cell>
          <cell r="K241">
            <v>0</v>
          </cell>
          <cell r="L241">
            <v>0</v>
          </cell>
          <cell r="N241">
            <v>0</v>
          </cell>
          <cell r="P241">
            <v>0</v>
          </cell>
          <cell r="Q241">
            <v>0</v>
          </cell>
          <cell r="R241">
            <v>0</v>
          </cell>
          <cell r="S241">
            <v>0</v>
          </cell>
          <cell r="T241">
            <v>0</v>
          </cell>
          <cell r="U241">
            <v>0</v>
          </cell>
          <cell r="W241">
            <v>0</v>
          </cell>
          <cell r="AA241">
            <v>232</v>
          </cell>
          <cell r="AS241">
            <v>232</v>
          </cell>
          <cell r="CA241">
            <v>232</v>
          </cell>
          <cell r="CB241">
            <v>232</v>
          </cell>
          <cell r="CC241" t="str">
            <v>PEPPERELL</v>
          </cell>
          <cell r="CD241">
            <v>0</v>
          </cell>
          <cell r="CE241">
            <v>0</v>
          </cell>
          <cell r="CF241">
            <v>0</v>
          </cell>
          <cell r="CG241">
            <v>0</v>
          </cell>
          <cell r="CH241">
            <v>0</v>
          </cell>
          <cell r="CI241">
            <v>0</v>
          </cell>
          <cell r="CJ241">
            <v>0</v>
          </cell>
          <cell r="CK241">
            <v>0</v>
          </cell>
          <cell r="CT241">
            <v>0</v>
          </cell>
          <cell r="CU241">
            <v>0</v>
          </cell>
          <cell r="CV241">
            <v>0</v>
          </cell>
          <cell r="CW241">
            <v>0</v>
          </cell>
          <cell r="CX241">
            <v>0</v>
          </cell>
          <cell r="CY241">
            <v>0</v>
          </cell>
          <cell r="DA241">
            <v>232</v>
          </cell>
          <cell r="DB241" t="str">
            <v>PEPPERELL</v>
          </cell>
          <cell r="DC241">
            <v>0</v>
          </cell>
          <cell r="DD241">
            <v>0</v>
          </cell>
          <cell r="DE241">
            <v>0</v>
          </cell>
          <cell r="DF241">
            <v>0</v>
          </cell>
          <cell r="DG241">
            <v>0</v>
          </cell>
          <cell r="DH241">
            <v>0</v>
          </cell>
          <cell r="DI241">
            <v>0</v>
          </cell>
          <cell r="DJ241">
            <v>0</v>
          </cell>
          <cell r="DK241">
            <v>0</v>
          </cell>
          <cell r="DL241">
            <v>0</v>
          </cell>
          <cell r="DN241">
            <v>0</v>
          </cell>
          <cell r="DP241">
            <v>0</v>
          </cell>
          <cell r="DQ241">
            <v>0</v>
          </cell>
          <cell r="DR241">
            <v>0</v>
          </cell>
          <cell r="DS241">
            <v>0</v>
          </cell>
          <cell r="DT241">
            <v>0</v>
          </cell>
          <cell r="DV241">
            <v>0</v>
          </cell>
          <cell r="EC241">
            <v>0</v>
          </cell>
          <cell r="EE241">
            <v>232</v>
          </cell>
        </row>
        <row r="242">
          <cell r="A242">
            <v>233</v>
          </cell>
          <cell r="B242">
            <v>233</v>
          </cell>
          <cell r="C242" t="str">
            <v>PERU</v>
          </cell>
          <cell r="D242">
            <v>0</v>
          </cell>
          <cell r="E242">
            <v>0</v>
          </cell>
          <cell r="F242">
            <v>0</v>
          </cell>
          <cell r="G242">
            <v>0</v>
          </cell>
          <cell r="H242">
            <v>0</v>
          </cell>
          <cell r="J242">
            <v>0</v>
          </cell>
          <cell r="K242">
            <v>0</v>
          </cell>
          <cell r="L242">
            <v>0</v>
          </cell>
          <cell r="N242">
            <v>0</v>
          </cell>
          <cell r="P242">
            <v>0</v>
          </cell>
          <cell r="Q242">
            <v>0</v>
          </cell>
          <cell r="R242">
            <v>0</v>
          </cell>
          <cell r="S242">
            <v>0</v>
          </cell>
          <cell r="T242">
            <v>0</v>
          </cell>
          <cell r="U242">
            <v>0</v>
          </cell>
          <cell r="W242">
            <v>0</v>
          </cell>
          <cell r="AA242">
            <v>233</v>
          </cell>
          <cell r="AS242">
            <v>233</v>
          </cell>
          <cell r="CA242">
            <v>233</v>
          </cell>
          <cell r="CB242">
            <v>233</v>
          </cell>
          <cell r="CC242" t="str">
            <v>PERU</v>
          </cell>
          <cell r="CD242">
            <v>0</v>
          </cell>
          <cell r="CE242">
            <v>0</v>
          </cell>
          <cell r="CF242">
            <v>0</v>
          </cell>
          <cell r="CG242">
            <v>0</v>
          </cell>
          <cell r="CH242">
            <v>0</v>
          </cell>
          <cell r="CI242">
            <v>0</v>
          </cell>
          <cell r="CJ242">
            <v>0</v>
          </cell>
          <cell r="CK242">
            <v>0</v>
          </cell>
          <cell r="CT242">
            <v>0</v>
          </cell>
          <cell r="CU242">
            <v>0</v>
          </cell>
          <cell r="CV242">
            <v>0</v>
          </cell>
          <cell r="CW242">
            <v>0</v>
          </cell>
          <cell r="CX242">
            <v>0</v>
          </cell>
          <cell r="CY242">
            <v>0</v>
          </cell>
          <cell r="DA242">
            <v>233</v>
          </cell>
          <cell r="DB242" t="str">
            <v>PERU</v>
          </cell>
          <cell r="DC242">
            <v>0</v>
          </cell>
          <cell r="DD242">
            <v>0</v>
          </cell>
          <cell r="DE242">
            <v>0</v>
          </cell>
          <cell r="DF242">
            <v>0</v>
          </cell>
          <cell r="DG242">
            <v>0</v>
          </cell>
          <cell r="DH242">
            <v>0</v>
          </cell>
          <cell r="DI242">
            <v>0</v>
          </cell>
          <cell r="DJ242">
            <v>0</v>
          </cell>
          <cell r="DK242">
            <v>0</v>
          </cell>
          <cell r="DL242">
            <v>0</v>
          </cell>
          <cell r="DN242">
            <v>0</v>
          </cell>
          <cell r="DP242">
            <v>0</v>
          </cell>
          <cell r="DQ242">
            <v>0</v>
          </cell>
          <cell r="DR242">
            <v>0</v>
          </cell>
          <cell r="DS242">
            <v>0</v>
          </cell>
          <cell r="DT242">
            <v>0</v>
          </cell>
          <cell r="DV242">
            <v>0</v>
          </cell>
          <cell r="EC242">
            <v>0</v>
          </cell>
          <cell r="EE242">
            <v>233</v>
          </cell>
        </row>
        <row r="243">
          <cell r="A243">
            <v>234</v>
          </cell>
          <cell r="B243">
            <v>234</v>
          </cell>
          <cell r="C243" t="str">
            <v>PETERSHAM</v>
          </cell>
          <cell r="D243">
            <v>0</v>
          </cell>
          <cell r="E243">
            <v>0</v>
          </cell>
          <cell r="F243">
            <v>0</v>
          </cell>
          <cell r="G243">
            <v>0</v>
          </cell>
          <cell r="H243">
            <v>0</v>
          </cell>
          <cell r="J243">
            <v>0</v>
          </cell>
          <cell r="K243">
            <v>0</v>
          </cell>
          <cell r="L243">
            <v>0</v>
          </cell>
          <cell r="N243">
            <v>0</v>
          </cell>
          <cell r="P243">
            <v>0</v>
          </cell>
          <cell r="Q243">
            <v>0</v>
          </cell>
          <cell r="R243">
            <v>0</v>
          </cell>
          <cell r="S243">
            <v>0</v>
          </cell>
          <cell r="T243">
            <v>0</v>
          </cell>
          <cell r="U243">
            <v>0</v>
          </cell>
          <cell r="W243">
            <v>0</v>
          </cell>
          <cell r="AA243">
            <v>234</v>
          </cell>
          <cell r="AS243">
            <v>234</v>
          </cell>
          <cell r="CA243">
            <v>234</v>
          </cell>
          <cell r="CB243">
            <v>234</v>
          </cell>
          <cell r="CC243" t="str">
            <v>PETERSHAM</v>
          </cell>
          <cell r="CD243">
            <v>0</v>
          </cell>
          <cell r="CE243">
            <v>0</v>
          </cell>
          <cell r="CF243">
            <v>0</v>
          </cell>
          <cell r="CG243">
            <v>0</v>
          </cell>
          <cell r="CH243">
            <v>0</v>
          </cell>
          <cell r="CI243">
            <v>0</v>
          </cell>
          <cell r="CJ243">
            <v>0</v>
          </cell>
          <cell r="CK243">
            <v>0</v>
          </cell>
          <cell r="CT243">
            <v>0</v>
          </cell>
          <cell r="CU243">
            <v>0</v>
          </cell>
          <cell r="CV243">
            <v>0</v>
          </cell>
          <cell r="CW243">
            <v>0</v>
          </cell>
          <cell r="CX243">
            <v>0</v>
          </cell>
          <cell r="CY243">
            <v>0</v>
          </cell>
          <cell r="DA243">
            <v>234</v>
          </cell>
          <cell r="DB243" t="str">
            <v>PETERSHAM</v>
          </cell>
          <cell r="DC243">
            <v>0</v>
          </cell>
          <cell r="DD243">
            <v>0</v>
          </cell>
          <cell r="DE243">
            <v>0</v>
          </cell>
          <cell r="DF243">
            <v>0</v>
          </cell>
          <cell r="DG243">
            <v>0</v>
          </cell>
          <cell r="DH243">
            <v>0</v>
          </cell>
          <cell r="DI243">
            <v>0</v>
          </cell>
          <cell r="DJ243">
            <v>0</v>
          </cell>
          <cell r="DK243">
            <v>0</v>
          </cell>
          <cell r="DL243">
            <v>0</v>
          </cell>
          <cell r="DN243">
            <v>0</v>
          </cell>
          <cell r="DP243">
            <v>0</v>
          </cell>
          <cell r="DQ243">
            <v>0</v>
          </cell>
          <cell r="DR243">
            <v>0</v>
          </cell>
          <cell r="DS243">
            <v>0</v>
          </cell>
          <cell r="DT243">
            <v>0</v>
          </cell>
          <cell r="DV243">
            <v>0</v>
          </cell>
          <cell r="EC243">
            <v>0</v>
          </cell>
          <cell r="EE243">
            <v>234</v>
          </cell>
        </row>
        <row r="244">
          <cell r="A244">
            <v>235</v>
          </cell>
          <cell r="B244">
            <v>235</v>
          </cell>
          <cell r="C244" t="str">
            <v>PHILLIPSTON</v>
          </cell>
          <cell r="D244">
            <v>0</v>
          </cell>
          <cell r="E244">
            <v>0</v>
          </cell>
          <cell r="F244">
            <v>0</v>
          </cell>
          <cell r="G244">
            <v>0</v>
          </cell>
          <cell r="H244">
            <v>0</v>
          </cell>
          <cell r="J244">
            <v>0</v>
          </cell>
          <cell r="K244">
            <v>0</v>
          </cell>
          <cell r="L244">
            <v>0</v>
          </cell>
          <cell r="N244">
            <v>0</v>
          </cell>
          <cell r="P244">
            <v>0</v>
          </cell>
          <cell r="Q244">
            <v>0</v>
          </cell>
          <cell r="R244">
            <v>0</v>
          </cell>
          <cell r="S244">
            <v>0</v>
          </cell>
          <cell r="T244">
            <v>0</v>
          </cell>
          <cell r="U244">
            <v>0</v>
          </cell>
          <cell r="W244">
            <v>0</v>
          </cell>
          <cell r="AA244">
            <v>235</v>
          </cell>
          <cell r="AS244">
            <v>235</v>
          </cell>
          <cell r="CA244">
            <v>235</v>
          </cell>
          <cell r="CB244">
            <v>235</v>
          </cell>
          <cell r="CC244" t="str">
            <v>PHILLIPSTON</v>
          </cell>
          <cell r="CD244">
            <v>0</v>
          </cell>
          <cell r="CE244">
            <v>0</v>
          </cell>
          <cell r="CF244">
            <v>0</v>
          </cell>
          <cell r="CG244">
            <v>0</v>
          </cell>
          <cell r="CH244">
            <v>0</v>
          </cell>
          <cell r="CI244">
            <v>0</v>
          </cell>
          <cell r="CJ244">
            <v>0</v>
          </cell>
          <cell r="CK244">
            <v>0</v>
          </cell>
          <cell r="CT244">
            <v>0</v>
          </cell>
          <cell r="CU244">
            <v>0</v>
          </cell>
          <cell r="CV244">
            <v>0</v>
          </cell>
          <cell r="CW244">
            <v>0</v>
          </cell>
          <cell r="CX244">
            <v>0</v>
          </cell>
          <cell r="CY244">
            <v>0</v>
          </cell>
          <cell r="DA244">
            <v>235</v>
          </cell>
          <cell r="DB244" t="str">
            <v>PHILLIPSTON</v>
          </cell>
          <cell r="DC244">
            <v>0</v>
          </cell>
          <cell r="DD244">
            <v>0</v>
          </cell>
          <cell r="DE244">
            <v>0</v>
          </cell>
          <cell r="DF244">
            <v>0</v>
          </cell>
          <cell r="DG244">
            <v>0</v>
          </cell>
          <cell r="DH244">
            <v>0</v>
          </cell>
          <cell r="DI244">
            <v>0</v>
          </cell>
          <cell r="DJ244">
            <v>0</v>
          </cell>
          <cell r="DK244">
            <v>0</v>
          </cell>
          <cell r="DL244">
            <v>0</v>
          </cell>
          <cell r="DN244">
            <v>0</v>
          </cell>
          <cell r="DP244">
            <v>0</v>
          </cell>
          <cell r="DQ244">
            <v>0</v>
          </cell>
          <cell r="DR244">
            <v>0</v>
          </cell>
          <cell r="DS244">
            <v>0</v>
          </cell>
          <cell r="DT244">
            <v>0</v>
          </cell>
          <cell r="DV244">
            <v>0</v>
          </cell>
          <cell r="EC244">
            <v>0</v>
          </cell>
          <cell r="EE244">
            <v>235</v>
          </cell>
        </row>
        <row r="245">
          <cell r="A245">
            <v>236</v>
          </cell>
          <cell r="B245">
            <v>236</v>
          </cell>
          <cell r="C245" t="str">
            <v>PITTSFIELD</v>
          </cell>
          <cell r="D245">
            <v>185</v>
          </cell>
          <cell r="E245">
            <v>2819400</v>
          </cell>
          <cell r="F245">
            <v>0</v>
          </cell>
          <cell r="G245">
            <v>172050</v>
          </cell>
          <cell r="H245">
            <v>2991450</v>
          </cell>
          <cell r="J245">
            <v>172050</v>
          </cell>
          <cell r="K245">
            <v>224506.94917416188</v>
          </cell>
          <cell r="L245">
            <v>396556.94917416188</v>
          </cell>
          <cell r="N245">
            <v>2594893.050825838</v>
          </cell>
          <cell r="P245">
            <v>172050</v>
          </cell>
          <cell r="Q245">
            <v>0</v>
          </cell>
          <cell r="R245">
            <v>0</v>
          </cell>
          <cell r="S245">
            <v>0</v>
          </cell>
          <cell r="T245">
            <v>224506.94917416188</v>
          </cell>
          <cell r="U245">
            <v>396556.94917416188</v>
          </cell>
          <cell r="W245">
            <v>517129.69296703214</v>
          </cell>
          <cell r="AA245">
            <v>236</v>
          </cell>
          <cell r="AB245">
            <v>185</v>
          </cell>
          <cell r="AC245">
            <v>1.5163934426229453</v>
          </cell>
          <cell r="AD245">
            <v>0</v>
          </cell>
          <cell r="AE245">
            <v>0</v>
          </cell>
          <cell r="AF245">
            <v>2819400</v>
          </cell>
          <cell r="AG245">
            <v>0</v>
          </cell>
          <cell r="AH245">
            <v>0</v>
          </cell>
          <cell r="AI245">
            <v>2819400</v>
          </cell>
          <cell r="AJ245">
            <v>0</v>
          </cell>
          <cell r="AK245">
            <v>172050</v>
          </cell>
          <cell r="AL245">
            <v>2991450</v>
          </cell>
          <cell r="AM245">
            <v>0</v>
          </cell>
          <cell r="AN245">
            <v>0</v>
          </cell>
          <cell r="AO245">
            <v>0</v>
          </cell>
          <cell r="AP245">
            <v>0</v>
          </cell>
          <cell r="AQ245">
            <v>2991450</v>
          </cell>
          <cell r="AR245" t="str">
            <v xml:space="preserve"> </v>
          </cell>
          <cell r="AS245">
            <v>236</v>
          </cell>
          <cell r="AT245">
            <v>43</v>
          </cell>
          <cell r="AU245">
            <v>0</v>
          </cell>
          <cell r="AV245">
            <v>0</v>
          </cell>
          <cell r="AW245">
            <v>0</v>
          </cell>
          <cell r="AX245">
            <v>0</v>
          </cell>
          <cell r="AY245">
            <v>0</v>
          </cell>
          <cell r="AZ245" t="str">
            <v xml:space="preserve"> </v>
          </cell>
          <cell r="BA245">
            <v>0</v>
          </cell>
          <cell r="BB245">
            <v>0</v>
          </cell>
          <cell r="BC245">
            <v>0</v>
          </cell>
          <cell r="BD245">
            <v>0</v>
          </cell>
          <cell r="BE245">
            <v>0</v>
          </cell>
          <cell r="BF245" t="str">
            <v xml:space="preserve"> </v>
          </cell>
          <cell r="BG245">
            <v>18</v>
          </cell>
          <cell r="BH245">
            <v>2.9706279184776454</v>
          </cell>
          <cell r="BI245">
            <v>0</v>
          </cell>
          <cell r="CA245">
            <v>236</v>
          </cell>
          <cell r="CB245">
            <v>236</v>
          </cell>
          <cell r="CC245" t="str">
            <v>PITTSFIELD</v>
          </cell>
          <cell r="CD245">
            <v>2819400</v>
          </cell>
          <cell r="CE245">
            <v>2704817</v>
          </cell>
          <cell r="CF245">
            <v>114583</v>
          </cell>
          <cell r="CG245">
            <v>113215.8</v>
          </cell>
          <cell r="CH245">
            <v>117338.40000000001</v>
          </cell>
          <cell r="CI245">
            <v>-57.507032967871055</v>
          </cell>
          <cell r="CJ245">
            <v>345079.69296703214</v>
          </cell>
          <cell r="CK245">
            <v>224506.94917416188</v>
          </cell>
          <cell r="CT245">
            <v>114525.49296703213</v>
          </cell>
          <cell r="CU245">
            <v>109981.45620712976</v>
          </cell>
          <cell r="CV245">
            <v>0</v>
          </cell>
          <cell r="CW245">
            <v>224506.94917416188</v>
          </cell>
          <cell r="CX245">
            <v>0</v>
          </cell>
          <cell r="CY245">
            <v>-120572.74379287026</v>
          </cell>
          <cell r="DA245">
            <v>236</v>
          </cell>
          <cell r="DB245" t="str">
            <v>PITTSFIELD</v>
          </cell>
          <cell r="DC245">
            <v>0</v>
          </cell>
          <cell r="DD245">
            <v>0</v>
          </cell>
          <cell r="DE245">
            <v>0</v>
          </cell>
          <cell r="DF245">
            <v>0</v>
          </cell>
          <cell r="DG245">
            <v>0</v>
          </cell>
          <cell r="DH245">
            <v>0</v>
          </cell>
          <cell r="DI245">
            <v>0</v>
          </cell>
          <cell r="DJ245">
            <v>0</v>
          </cell>
          <cell r="DK245">
            <v>0</v>
          </cell>
          <cell r="DL245">
            <v>0</v>
          </cell>
          <cell r="DN245">
            <v>0</v>
          </cell>
          <cell r="DP245">
            <v>114583</v>
          </cell>
          <cell r="DQ245">
            <v>114583</v>
          </cell>
          <cell r="DR245">
            <v>0</v>
          </cell>
          <cell r="DS245">
            <v>-57.507032967871055</v>
          </cell>
          <cell r="DT245">
            <v>-57.507032967871055</v>
          </cell>
          <cell r="DV245">
            <v>0</v>
          </cell>
          <cell r="EC245">
            <v>0</v>
          </cell>
          <cell r="EE245">
            <v>236</v>
          </cell>
        </row>
        <row r="246">
          <cell r="A246">
            <v>237</v>
          </cell>
          <cell r="B246">
            <v>237</v>
          </cell>
          <cell r="C246" t="str">
            <v>PLAINFIELD</v>
          </cell>
          <cell r="D246">
            <v>0</v>
          </cell>
          <cell r="E246">
            <v>0</v>
          </cell>
          <cell r="F246">
            <v>0</v>
          </cell>
          <cell r="G246">
            <v>0</v>
          </cell>
          <cell r="H246">
            <v>0</v>
          </cell>
          <cell r="J246">
            <v>0</v>
          </cell>
          <cell r="K246">
            <v>0</v>
          </cell>
          <cell r="L246">
            <v>0</v>
          </cell>
          <cell r="N246">
            <v>0</v>
          </cell>
          <cell r="P246">
            <v>0</v>
          </cell>
          <cell r="Q246">
            <v>0</v>
          </cell>
          <cell r="R246">
            <v>0</v>
          </cell>
          <cell r="S246">
            <v>0</v>
          </cell>
          <cell r="T246">
            <v>0</v>
          </cell>
          <cell r="U246">
            <v>0</v>
          </cell>
          <cell r="W246">
            <v>0</v>
          </cell>
          <cell r="AA246">
            <v>237</v>
          </cell>
          <cell r="AS246">
            <v>237</v>
          </cell>
          <cell r="CA246">
            <v>237</v>
          </cell>
          <cell r="CB246">
            <v>237</v>
          </cell>
          <cell r="CC246" t="str">
            <v>PLAINFIELD</v>
          </cell>
          <cell r="CD246">
            <v>0</v>
          </cell>
          <cell r="CE246">
            <v>0</v>
          </cell>
          <cell r="CF246">
            <v>0</v>
          </cell>
          <cell r="CG246">
            <v>0</v>
          </cell>
          <cell r="CH246">
            <v>0</v>
          </cell>
          <cell r="CI246">
            <v>0</v>
          </cell>
          <cell r="CJ246">
            <v>0</v>
          </cell>
          <cell r="CK246">
            <v>0</v>
          </cell>
          <cell r="CT246">
            <v>0</v>
          </cell>
          <cell r="CU246">
            <v>0</v>
          </cell>
          <cell r="CV246">
            <v>0</v>
          </cell>
          <cell r="CW246">
            <v>0</v>
          </cell>
          <cell r="CX246">
            <v>0</v>
          </cell>
          <cell r="CY246">
            <v>0</v>
          </cell>
          <cell r="DA246">
            <v>237</v>
          </cell>
          <cell r="DB246" t="str">
            <v>PLAINFIELD</v>
          </cell>
          <cell r="DC246">
            <v>0</v>
          </cell>
          <cell r="DD246">
            <v>0</v>
          </cell>
          <cell r="DE246">
            <v>0</v>
          </cell>
          <cell r="DF246">
            <v>0</v>
          </cell>
          <cell r="DG246">
            <v>0</v>
          </cell>
          <cell r="DH246">
            <v>0</v>
          </cell>
          <cell r="DI246">
            <v>0</v>
          </cell>
          <cell r="DJ246">
            <v>0</v>
          </cell>
          <cell r="DK246">
            <v>0</v>
          </cell>
          <cell r="DL246">
            <v>0</v>
          </cell>
          <cell r="DN246">
            <v>0</v>
          </cell>
          <cell r="DP246">
            <v>0</v>
          </cell>
          <cell r="DQ246">
            <v>0</v>
          </cell>
          <cell r="DR246">
            <v>0</v>
          </cell>
          <cell r="DS246">
            <v>0</v>
          </cell>
          <cell r="DT246">
            <v>0</v>
          </cell>
          <cell r="DV246">
            <v>0</v>
          </cell>
          <cell r="EC246">
            <v>0</v>
          </cell>
          <cell r="EE246">
            <v>237</v>
          </cell>
        </row>
        <row r="247">
          <cell r="A247">
            <v>238</v>
          </cell>
          <cell r="B247">
            <v>238</v>
          </cell>
          <cell r="C247" t="str">
            <v>PLAINVILLE</v>
          </cell>
          <cell r="D247">
            <v>50</v>
          </cell>
          <cell r="E247">
            <v>774925</v>
          </cell>
          <cell r="F247">
            <v>0</v>
          </cell>
          <cell r="G247">
            <v>46900</v>
          </cell>
          <cell r="H247">
            <v>821825</v>
          </cell>
          <cell r="J247">
            <v>46900</v>
          </cell>
          <cell r="K247">
            <v>128278.44726294371</v>
          </cell>
          <cell r="L247">
            <v>175178.44726294372</v>
          </cell>
          <cell r="N247">
            <v>646646.55273705628</v>
          </cell>
          <cell r="P247">
            <v>46900</v>
          </cell>
          <cell r="Q247">
            <v>0</v>
          </cell>
          <cell r="R247">
            <v>0</v>
          </cell>
          <cell r="S247">
            <v>0</v>
          </cell>
          <cell r="T247">
            <v>128278.44726294371</v>
          </cell>
          <cell r="U247">
            <v>175178.44726294372</v>
          </cell>
          <cell r="W247">
            <v>182553.47424334145</v>
          </cell>
          <cell r="AA247">
            <v>238</v>
          </cell>
          <cell r="AB247">
            <v>50</v>
          </cell>
          <cell r="AC247">
            <v>0</v>
          </cell>
          <cell r="AD247">
            <v>0</v>
          </cell>
          <cell r="AE247">
            <v>0</v>
          </cell>
          <cell r="AF247">
            <v>774925</v>
          </cell>
          <cell r="AG247">
            <v>0</v>
          </cell>
          <cell r="AH247">
            <v>0</v>
          </cell>
          <cell r="AI247">
            <v>774925</v>
          </cell>
          <cell r="AJ247">
            <v>0</v>
          </cell>
          <cell r="AK247">
            <v>46900</v>
          </cell>
          <cell r="AL247">
            <v>821825</v>
          </cell>
          <cell r="AM247">
            <v>0</v>
          </cell>
          <cell r="AN247">
            <v>0</v>
          </cell>
          <cell r="AO247">
            <v>0</v>
          </cell>
          <cell r="AP247">
            <v>0</v>
          </cell>
          <cell r="AQ247">
            <v>821825</v>
          </cell>
          <cell r="AR247" t="str">
            <v xml:space="preserve"> </v>
          </cell>
          <cell r="AS247">
            <v>238</v>
          </cell>
          <cell r="AT247">
            <v>2</v>
          </cell>
          <cell r="AU247">
            <v>0</v>
          </cell>
          <cell r="AV247">
            <v>0</v>
          </cell>
          <cell r="AW247">
            <v>0</v>
          </cell>
          <cell r="AX247">
            <v>0</v>
          </cell>
          <cell r="AY247">
            <v>0</v>
          </cell>
          <cell r="AZ247" t="str">
            <v xml:space="preserve"> </v>
          </cell>
          <cell r="BA247">
            <v>0</v>
          </cell>
          <cell r="BB247">
            <v>0</v>
          </cell>
          <cell r="BC247">
            <v>0</v>
          </cell>
          <cell r="BD247">
            <v>0</v>
          </cell>
          <cell r="BE247">
            <v>0</v>
          </cell>
          <cell r="BF247" t="str">
            <v xml:space="preserve"> </v>
          </cell>
          <cell r="BG247">
            <v>9</v>
          </cell>
          <cell r="BH247">
            <v>7.4390859220488448</v>
          </cell>
          <cell r="BI247">
            <v>0</v>
          </cell>
          <cell r="CA247">
            <v>238</v>
          </cell>
          <cell r="CB247">
            <v>238</v>
          </cell>
          <cell r="CC247" t="str">
            <v>PLAINVILLE</v>
          </cell>
          <cell r="CD247">
            <v>774925</v>
          </cell>
          <cell r="CE247">
            <v>722182</v>
          </cell>
          <cell r="CF247">
            <v>52743</v>
          </cell>
          <cell r="CG247">
            <v>77759.399999999994</v>
          </cell>
          <cell r="CH247">
            <v>5153.6000000000004</v>
          </cell>
          <cell r="CI247">
            <v>-2.5257566585496534</v>
          </cell>
          <cell r="CJ247">
            <v>135653.47424334145</v>
          </cell>
          <cell r="CK247">
            <v>128278.44726294371</v>
          </cell>
          <cell r="CT247">
            <v>52740.47424334145</v>
          </cell>
          <cell r="CU247">
            <v>75537.973019602257</v>
          </cell>
          <cell r="CV247">
            <v>0</v>
          </cell>
          <cell r="CW247">
            <v>128278.44726294371</v>
          </cell>
          <cell r="CX247">
            <v>0</v>
          </cell>
          <cell r="CY247">
            <v>-7375.0269803977426</v>
          </cell>
          <cell r="DA247">
            <v>238</v>
          </cell>
          <cell r="DB247" t="str">
            <v>PLAINVILLE</v>
          </cell>
          <cell r="DC247">
            <v>0</v>
          </cell>
          <cell r="DD247">
            <v>0</v>
          </cell>
          <cell r="DE247">
            <v>0</v>
          </cell>
          <cell r="DF247">
            <v>0</v>
          </cell>
          <cell r="DG247">
            <v>0</v>
          </cell>
          <cell r="DH247">
            <v>0</v>
          </cell>
          <cell r="DI247">
            <v>0</v>
          </cell>
          <cell r="DJ247">
            <v>0</v>
          </cell>
          <cell r="DK247">
            <v>0</v>
          </cell>
          <cell r="DL247">
            <v>0</v>
          </cell>
          <cell r="DN247">
            <v>0</v>
          </cell>
          <cell r="DP247">
            <v>52743</v>
          </cell>
          <cell r="DQ247">
            <v>52743</v>
          </cell>
          <cell r="DR247">
            <v>0</v>
          </cell>
          <cell r="DS247">
            <v>-2.5257566585496534</v>
          </cell>
          <cell r="DT247">
            <v>-2.5257566585496534</v>
          </cell>
          <cell r="DV247">
            <v>0</v>
          </cell>
          <cell r="EC247">
            <v>0</v>
          </cell>
          <cell r="EE247">
            <v>238</v>
          </cell>
        </row>
        <row r="248">
          <cell r="A248">
            <v>239</v>
          </cell>
          <cell r="B248">
            <v>239</v>
          </cell>
          <cell r="C248" t="str">
            <v>PLYMOUTH</v>
          </cell>
          <cell r="D248">
            <v>476</v>
          </cell>
          <cell r="E248">
            <v>7755382</v>
          </cell>
          <cell r="F248">
            <v>0</v>
          </cell>
          <cell r="G248">
            <v>445461</v>
          </cell>
          <cell r="H248">
            <v>8200843</v>
          </cell>
          <cell r="J248">
            <v>445461</v>
          </cell>
          <cell r="K248">
            <v>195743.56036920997</v>
          </cell>
          <cell r="L248">
            <v>641204.56036920997</v>
          </cell>
          <cell r="N248">
            <v>7559638.4396307897</v>
          </cell>
          <cell r="P248">
            <v>445461</v>
          </cell>
          <cell r="Q248">
            <v>0</v>
          </cell>
          <cell r="R248">
            <v>0</v>
          </cell>
          <cell r="S248">
            <v>0</v>
          </cell>
          <cell r="T248">
            <v>195743.56036920997</v>
          </cell>
          <cell r="U248">
            <v>641204.56036920997</v>
          </cell>
          <cell r="W248">
            <v>795132.96036920999</v>
          </cell>
          <cell r="AA248">
            <v>239</v>
          </cell>
          <cell r="AB248">
            <v>476</v>
          </cell>
          <cell r="AC248">
            <v>1.0627802690582973</v>
          </cell>
          <cell r="AD248">
            <v>0</v>
          </cell>
          <cell r="AE248">
            <v>0</v>
          </cell>
          <cell r="AF248">
            <v>7755382</v>
          </cell>
          <cell r="AG248">
            <v>0</v>
          </cell>
          <cell r="AH248">
            <v>0</v>
          </cell>
          <cell r="AI248">
            <v>7755382</v>
          </cell>
          <cell r="AJ248">
            <v>0</v>
          </cell>
          <cell r="AK248">
            <v>445461</v>
          </cell>
          <cell r="AL248">
            <v>8200843</v>
          </cell>
          <cell r="AM248">
            <v>0</v>
          </cell>
          <cell r="AN248">
            <v>0</v>
          </cell>
          <cell r="AO248">
            <v>0</v>
          </cell>
          <cell r="AP248">
            <v>0</v>
          </cell>
          <cell r="AQ248">
            <v>8200843</v>
          </cell>
          <cell r="AR248" t="str">
            <v xml:space="preserve"> </v>
          </cell>
          <cell r="AS248">
            <v>239</v>
          </cell>
          <cell r="AT248">
            <v>55</v>
          </cell>
          <cell r="AU248">
            <v>0</v>
          </cell>
          <cell r="AV248">
            <v>0</v>
          </cell>
          <cell r="AW248">
            <v>0</v>
          </cell>
          <cell r="AX248">
            <v>0</v>
          </cell>
          <cell r="AY248">
            <v>0</v>
          </cell>
          <cell r="AZ248" t="str">
            <v xml:space="preserve"> </v>
          </cell>
          <cell r="BA248">
            <v>0</v>
          </cell>
          <cell r="BB248">
            <v>0</v>
          </cell>
          <cell r="BC248">
            <v>0</v>
          </cell>
          <cell r="BD248">
            <v>0</v>
          </cell>
          <cell r="BE248">
            <v>0</v>
          </cell>
          <cell r="BF248" t="str">
            <v xml:space="preserve"> </v>
          </cell>
          <cell r="BG248">
            <v>9</v>
          </cell>
          <cell r="BH248">
            <v>5.7164900332835655</v>
          </cell>
          <cell r="BI248">
            <v>0</v>
          </cell>
          <cell r="CA248">
            <v>239</v>
          </cell>
          <cell r="CB248">
            <v>239</v>
          </cell>
          <cell r="CC248" t="str">
            <v>PLYMOUTH</v>
          </cell>
          <cell r="CD248">
            <v>7755382</v>
          </cell>
          <cell r="CE248">
            <v>7559563</v>
          </cell>
          <cell r="CF248">
            <v>195819</v>
          </cell>
          <cell r="CG248">
            <v>0</v>
          </cell>
          <cell r="CH248">
            <v>153928.4</v>
          </cell>
          <cell r="CI248">
            <v>-75.439630790046067</v>
          </cell>
          <cell r="CJ248">
            <v>349671.96036920999</v>
          </cell>
          <cell r="CK248">
            <v>195743.56036920997</v>
          </cell>
          <cell r="CT248">
            <v>195743.56036920997</v>
          </cell>
          <cell r="CU248">
            <v>0</v>
          </cell>
          <cell r="CV248">
            <v>0</v>
          </cell>
          <cell r="CW248">
            <v>195743.56036920997</v>
          </cell>
          <cell r="CX248">
            <v>0</v>
          </cell>
          <cell r="CY248">
            <v>-153928.40000000002</v>
          </cell>
          <cell r="DA248">
            <v>239</v>
          </cell>
          <cell r="DB248" t="str">
            <v>PLYMOUTH</v>
          </cell>
          <cell r="DC248">
            <v>0</v>
          </cell>
          <cell r="DD248">
            <v>0</v>
          </cell>
          <cell r="DE248">
            <v>0</v>
          </cell>
          <cell r="DF248">
            <v>0</v>
          </cell>
          <cell r="DG248">
            <v>0</v>
          </cell>
          <cell r="DH248">
            <v>0</v>
          </cell>
          <cell r="DI248">
            <v>0</v>
          </cell>
          <cell r="DJ248">
            <v>0</v>
          </cell>
          <cell r="DK248">
            <v>0</v>
          </cell>
          <cell r="DL248">
            <v>0</v>
          </cell>
          <cell r="DN248">
            <v>0</v>
          </cell>
          <cell r="DP248">
            <v>195819</v>
          </cell>
          <cell r="DQ248">
            <v>195819</v>
          </cell>
          <cell r="DR248">
            <v>0</v>
          </cell>
          <cell r="DS248">
            <v>-75.439630790046067</v>
          </cell>
          <cell r="DT248">
            <v>-75.439630790046067</v>
          </cell>
          <cell r="DV248">
            <v>0</v>
          </cell>
          <cell r="EC248">
            <v>0</v>
          </cell>
          <cell r="EE248">
            <v>239</v>
          </cell>
        </row>
        <row r="249">
          <cell r="A249">
            <v>240</v>
          </cell>
          <cell r="B249">
            <v>240</v>
          </cell>
          <cell r="C249" t="str">
            <v>PLYMPTON</v>
          </cell>
          <cell r="D249">
            <v>0</v>
          </cell>
          <cell r="E249">
            <v>0</v>
          </cell>
          <cell r="F249">
            <v>0</v>
          </cell>
          <cell r="G249">
            <v>0</v>
          </cell>
          <cell r="H249">
            <v>0</v>
          </cell>
          <cell r="J249">
            <v>0</v>
          </cell>
          <cell r="K249">
            <v>0</v>
          </cell>
          <cell r="L249">
            <v>0</v>
          </cell>
          <cell r="N249">
            <v>0</v>
          </cell>
          <cell r="P249">
            <v>0</v>
          </cell>
          <cell r="Q249">
            <v>0</v>
          </cell>
          <cell r="R249">
            <v>0</v>
          </cell>
          <cell r="S249">
            <v>0</v>
          </cell>
          <cell r="T249">
            <v>0</v>
          </cell>
          <cell r="U249">
            <v>0</v>
          </cell>
          <cell r="W249">
            <v>0</v>
          </cell>
          <cell r="AA249">
            <v>240</v>
          </cell>
          <cell r="AS249">
            <v>240</v>
          </cell>
          <cell r="CA249">
            <v>240</v>
          </cell>
          <cell r="CB249">
            <v>240</v>
          </cell>
          <cell r="CC249" t="str">
            <v>PLYMPTON</v>
          </cell>
          <cell r="CD249">
            <v>0</v>
          </cell>
          <cell r="CE249">
            <v>0</v>
          </cell>
          <cell r="CF249">
            <v>0</v>
          </cell>
          <cell r="CG249">
            <v>0</v>
          </cell>
          <cell r="CH249">
            <v>0</v>
          </cell>
          <cell r="CI249">
            <v>0</v>
          </cell>
          <cell r="CJ249">
            <v>0</v>
          </cell>
          <cell r="CK249">
            <v>0</v>
          </cell>
          <cell r="CT249">
            <v>0</v>
          </cell>
          <cell r="CU249">
            <v>0</v>
          </cell>
          <cell r="CV249">
            <v>0</v>
          </cell>
          <cell r="CW249">
            <v>0</v>
          </cell>
          <cell r="CX249">
            <v>0</v>
          </cell>
          <cell r="CY249">
            <v>0</v>
          </cell>
          <cell r="DA249">
            <v>240</v>
          </cell>
          <cell r="DB249" t="str">
            <v>PLYMPTON</v>
          </cell>
          <cell r="DC249">
            <v>0</v>
          </cell>
          <cell r="DD249">
            <v>0</v>
          </cell>
          <cell r="DE249">
            <v>0</v>
          </cell>
          <cell r="DF249">
            <v>0</v>
          </cell>
          <cell r="DG249">
            <v>0</v>
          </cell>
          <cell r="DH249">
            <v>0</v>
          </cell>
          <cell r="DI249">
            <v>0</v>
          </cell>
          <cell r="DJ249">
            <v>0</v>
          </cell>
          <cell r="DK249">
            <v>0</v>
          </cell>
          <cell r="DL249">
            <v>0</v>
          </cell>
          <cell r="DN249">
            <v>0</v>
          </cell>
          <cell r="DP249">
            <v>0</v>
          </cell>
          <cell r="DQ249">
            <v>0</v>
          </cell>
          <cell r="DR249">
            <v>0</v>
          </cell>
          <cell r="DS249">
            <v>0</v>
          </cell>
          <cell r="DT249">
            <v>0</v>
          </cell>
          <cell r="DV249">
            <v>0</v>
          </cell>
          <cell r="EC249">
            <v>0</v>
          </cell>
          <cell r="EE249">
            <v>240</v>
          </cell>
        </row>
        <row r="250">
          <cell r="A250">
            <v>241</v>
          </cell>
          <cell r="B250">
            <v>241</v>
          </cell>
          <cell r="C250" t="str">
            <v>PRINCETON</v>
          </cell>
          <cell r="D250">
            <v>0</v>
          </cell>
          <cell r="E250">
            <v>0</v>
          </cell>
          <cell r="F250">
            <v>0</v>
          </cell>
          <cell r="G250">
            <v>0</v>
          </cell>
          <cell r="H250">
            <v>0</v>
          </cell>
          <cell r="J250">
            <v>0</v>
          </cell>
          <cell r="K250">
            <v>0</v>
          </cell>
          <cell r="L250">
            <v>0</v>
          </cell>
          <cell r="N250">
            <v>0</v>
          </cell>
          <cell r="P250">
            <v>0</v>
          </cell>
          <cell r="Q250">
            <v>0</v>
          </cell>
          <cell r="R250">
            <v>0</v>
          </cell>
          <cell r="S250">
            <v>0</v>
          </cell>
          <cell r="T250">
            <v>0</v>
          </cell>
          <cell r="U250">
            <v>0</v>
          </cell>
          <cell r="W250">
            <v>0</v>
          </cell>
          <cell r="AA250">
            <v>241</v>
          </cell>
          <cell r="AS250">
            <v>241</v>
          </cell>
          <cell r="CA250">
            <v>241</v>
          </cell>
          <cell r="CB250">
            <v>241</v>
          </cell>
          <cell r="CC250" t="str">
            <v>PRINCETON</v>
          </cell>
          <cell r="CD250">
            <v>0</v>
          </cell>
          <cell r="CE250">
            <v>0</v>
          </cell>
          <cell r="CF250">
            <v>0</v>
          </cell>
          <cell r="CG250">
            <v>0</v>
          </cell>
          <cell r="CH250">
            <v>0</v>
          </cell>
          <cell r="CI250">
            <v>0</v>
          </cell>
          <cell r="CJ250">
            <v>0</v>
          </cell>
          <cell r="CK250">
            <v>0</v>
          </cell>
          <cell r="CT250">
            <v>0</v>
          </cell>
          <cell r="CU250">
            <v>0</v>
          </cell>
          <cell r="CV250">
            <v>0</v>
          </cell>
          <cell r="CW250">
            <v>0</v>
          </cell>
          <cell r="CX250">
            <v>0</v>
          </cell>
          <cell r="CY250">
            <v>0</v>
          </cell>
          <cell r="DA250">
            <v>241</v>
          </cell>
          <cell r="DB250" t="str">
            <v>PRINCETON</v>
          </cell>
          <cell r="DC250">
            <v>0</v>
          </cell>
          <cell r="DD250">
            <v>0</v>
          </cell>
          <cell r="DE250">
            <v>0</v>
          </cell>
          <cell r="DF250">
            <v>0</v>
          </cell>
          <cell r="DG250">
            <v>0</v>
          </cell>
          <cell r="DH250">
            <v>0</v>
          </cell>
          <cell r="DI250">
            <v>0</v>
          </cell>
          <cell r="DJ250">
            <v>0</v>
          </cell>
          <cell r="DK250">
            <v>0</v>
          </cell>
          <cell r="DL250">
            <v>0</v>
          </cell>
          <cell r="DN250">
            <v>0</v>
          </cell>
          <cell r="DP250">
            <v>0</v>
          </cell>
          <cell r="DQ250">
            <v>0</v>
          </cell>
          <cell r="DR250">
            <v>0</v>
          </cell>
          <cell r="DS250">
            <v>0</v>
          </cell>
          <cell r="DT250">
            <v>0</v>
          </cell>
          <cell r="DV250">
            <v>0</v>
          </cell>
          <cell r="EC250">
            <v>0</v>
          </cell>
          <cell r="EE250">
            <v>241</v>
          </cell>
        </row>
        <row r="251">
          <cell r="A251">
            <v>242</v>
          </cell>
          <cell r="B251">
            <v>242</v>
          </cell>
          <cell r="C251" t="str">
            <v>PROVINCETOWN</v>
          </cell>
          <cell r="D251">
            <v>1</v>
          </cell>
          <cell r="E251">
            <v>75251</v>
          </cell>
          <cell r="F251">
            <v>0</v>
          </cell>
          <cell r="G251">
            <v>938</v>
          </cell>
          <cell r="H251">
            <v>76189</v>
          </cell>
          <cell r="J251">
            <v>938</v>
          </cell>
          <cell r="K251">
            <v>24535.459179933154</v>
          </cell>
          <cell r="L251">
            <v>25473.459179933154</v>
          </cell>
          <cell r="N251">
            <v>50715.540820066846</v>
          </cell>
          <cell r="P251">
            <v>938</v>
          </cell>
          <cell r="Q251">
            <v>0</v>
          </cell>
          <cell r="R251">
            <v>0</v>
          </cell>
          <cell r="S251">
            <v>0</v>
          </cell>
          <cell r="T251">
            <v>24535.459179933154</v>
          </cell>
          <cell r="U251">
            <v>25473.459179933154</v>
          </cell>
          <cell r="W251">
            <v>26195</v>
          </cell>
          <cell r="AA251">
            <v>242</v>
          </cell>
          <cell r="AB251">
            <v>1</v>
          </cell>
          <cell r="AC251">
            <v>0</v>
          </cell>
          <cell r="AD251">
            <v>0</v>
          </cell>
          <cell r="AE251">
            <v>0</v>
          </cell>
          <cell r="AF251">
            <v>75251</v>
          </cell>
          <cell r="AG251">
            <v>0</v>
          </cell>
          <cell r="AH251">
            <v>0</v>
          </cell>
          <cell r="AI251">
            <v>75251</v>
          </cell>
          <cell r="AJ251">
            <v>0</v>
          </cell>
          <cell r="AK251">
            <v>938</v>
          </cell>
          <cell r="AL251">
            <v>76189</v>
          </cell>
          <cell r="AM251">
            <v>0</v>
          </cell>
          <cell r="AN251">
            <v>0</v>
          </cell>
          <cell r="AO251">
            <v>0</v>
          </cell>
          <cell r="AP251">
            <v>0</v>
          </cell>
          <cell r="AQ251">
            <v>76189</v>
          </cell>
          <cell r="AR251" t="str">
            <v xml:space="preserve"> </v>
          </cell>
          <cell r="AS251">
            <v>242</v>
          </cell>
          <cell r="AT251">
            <v>0</v>
          </cell>
          <cell r="AU251">
            <v>0</v>
          </cell>
          <cell r="AV251">
            <v>0</v>
          </cell>
          <cell r="AW251">
            <v>0</v>
          </cell>
          <cell r="AX251">
            <v>0</v>
          </cell>
          <cell r="AY251">
            <v>0</v>
          </cell>
          <cell r="AZ251" t="str">
            <v xml:space="preserve"> </v>
          </cell>
          <cell r="BA251">
            <v>0</v>
          </cell>
          <cell r="BB251">
            <v>0</v>
          </cell>
          <cell r="BC251">
            <v>0</v>
          </cell>
          <cell r="BD251">
            <v>0</v>
          </cell>
          <cell r="BE251">
            <v>0</v>
          </cell>
          <cell r="BF251" t="str">
            <v xml:space="preserve"> </v>
          </cell>
          <cell r="BG251">
            <v>9</v>
          </cell>
          <cell r="BH251">
            <v>1.16642085610278</v>
          </cell>
          <cell r="BI251">
            <v>0</v>
          </cell>
          <cell r="CA251">
            <v>242</v>
          </cell>
          <cell r="CB251">
            <v>242</v>
          </cell>
          <cell r="CC251" t="str">
            <v>PROVINCETOWN</v>
          </cell>
          <cell r="CD251">
            <v>75251</v>
          </cell>
          <cell r="CE251">
            <v>249888</v>
          </cell>
          <cell r="CF251">
            <v>0</v>
          </cell>
          <cell r="CG251">
            <v>25257</v>
          </cell>
          <cell r="CH251">
            <v>0</v>
          </cell>
          <cell r="CI251">
            <v>0</v>
          </cell>
          <cell r="CJ251">
            <v>25257</v>
          </cell>
          <cell r="CK251">
            <v>24535.459179933154</v>
          </cell>
          <cell r="CT251">
            <v>0</v>
          </cell>
          <cell r="CU251">
            <v>24535.459179933154</v>
          </cell>
          <cell r="CV251">
            <v>0</v>
          </cell>
          <cell r="CW251">
            <v>24535.459179933154</v>
          </cell>
          <cell r="CX251">
            <v>0</v>
          </cell>
          <cell r="CY251">
            <v>-721.54082006684621</v>
          </cell>
          <cell r="DA251">
            <v>242</v>
          </cell>
          <cell r="DB251" t="str">
            <v>PROVINCETOWN</v>
          </cell>
          <cell r="DC251">
            <v>0</v>
          </cell>
          <cell r="DD251">
            <v>0</v>
          </cell>
          <cell r="DE251">
            <v>0</v>
          </cell>
          <cell r="DF251">
            <v>0</v>
          </cell>
          <cell r="DG251">
            <v>0</v>
          </cell>
          <cell r="DH251">
            <v>0</v>
          </cell>
          <cell r="DI251">
            <v>0</v>
          </cell>
          <cell r="DJ251">
            <v>0</v>
          </cell>
          <cell r="DK251">
            <v>0</v>
          </cell>
          <cell r="DL251">
            <v>0</v>
          </cell>
          <cell r="DN251">
            <v>0</v>
          </cell>
          <cell r="DP251">
            <v>0</v>
          </cell>
          <cell r="DQ251">
            <v>0</v>
          </cell>
          <cell r="DR251">
            <v>0</v>
          </cell>
          <cell r="DS251">
            <v>0</v>
          </cell>
          <cell r="DT251">
            <v>0</v>
          </cell>
          <cell r="DV251">
            <v>0</v>
          </cell>
          <cell r="EC251">
            <v>0</v>
          </cell>
          <cell r="EE251">
            <v>242</v>
          </cell>
        </row>
        <row r="252">
          <cell r="A252">
            <v>243</v>
          </cell>
          <cell r="B252">
            <v>243</v>
          </cell>
          <cell r="C252" t="str">
            <v>QUINCY</v>
          </cell>
          <cell r="D252">
            <v>47</v>
          </cell>
          <cell r="E252">
            <v>720209</v>
          </cell>
          <cell r="F252">
            <v>0</v>
          </cell>
          <cell r="G252">
            <v>44023</v>
          </cell>
          <cell r="H252">
            <v>764232</v>
          </cell>
          <cell r="J252">
            <v>44023</v>
          </cell>
          <cell r="K252">
            <v>137067.02734387515</v>
          </cell>
          <cell r="L252">
            <v>181090.02734387515</v>
          </cell>
          <cell r="N252">
            <v>583141.97265612485</v>
          </cell>
          <cell r="P252">
            <v>44023</v>
          </cell>
          <cell r="Q252">
            <v>0</v>
          </cell>
          <cell r="R252">
            <v>0</v>
          </cell>
          <cell r="S252">
            <v>0</v>
          </cell>
          <cell r="T252">
            <v>137067.02734387515</v>
          </cell>
          <cell r="U252">
            <v>181090.02734387515</v>
          </cell>
          <cell r="W252">
            <v>188478.9542589919</v>
          </cell>
          <cell r="AA252">
            <v>243</v>
          </cell>
          <cell r="AB252">
            <v>47</v>
          </cell>
          <cell r="AC252">
            <v>6.5698005698005699E-2</v>
          </cell>
          <cell r="AD252">
            <v>0</v>
          </cell>
          <cell r="AE252">
            <v>0</v>
          </cell>
          <cell r="AF252">
            <v>720209</v>
          </cell>
          <cell r="AG252">
            <v>0</v>
          </cell>
          <cell r="AH252">
            <v>0</v>
          </cell>
          <cell r="AI252">
            <v>720209</v>
          </cell>
          <cell r="AJ252">
            <v>0</v>
          </cell>
          <cell r="AK252">
            <v>44023</v>
          </cell>
          <cell r="AL252">
            <v>764232</v>
          </cell>
          <cell r="AM252">
            <v>0</v>
          </cell>
          <cell r="AN252">
            <v>0</v>
          </cell>
          <cell r="AO252">
            <v>0</v>
          </cell>
          <cell r="AP252">
            <v>0</v>
          </cell>
          <cell r="AQ252">
            <v>764232</v>
          </cell>
          <cell r="AR252" t="str">
            <v xml:space="preserve"> </v>
          </cell>
          <cell r="AS252">
            <v>243</v>
          </cell>
          <cell r="AT252">
            <v>1</v>
          </cell>
          <cell r="AU252">
            <v>0</v>
          </cell>
          <cell r="AV252">
            <v>0</v>
          </cell>
          <cell r="AW252">
            <v>0</v>
          </cell>
          <cell r="AX252">
            <v>0</v>
          </cell>
          <cell r="AY252">
            <v>0</v>
          </cell>
          <cell r="AZ252" t="str">
            <v xml:space="preserve"> </v>
          </cell>
          <cell r="BA252">
            <v>0</v>
          </cell>
          <cell r="BB252">
            <v>0</v>
          </cell>
          <cell r="BC252">
            <v>0</v>
          </cell>
          <cell r="BD252">
            <v>0</v>
          </cell>
          <cell r="BE252">
            <v>0</v>
          </cell>
          <cell r="BF252" t="str">
            <v xml:space="preserve"> </v>
          </cell>
          <cell r="BG252">
            <v>9</v>
          </cell>
          <cell r="BH252">
            <v>0.44162754090682144</v>
          </cell>
          <cell r="BI252">
            <v>0</v>
          </cell>
          <cell r="CA252">
            <v>243</v>
          </cell>
          <cell r="CB252">
            <v>243</v>
          </cell>
          <cell r="CC252" t="str">
            <v>QUINCY</v>
          </cell>
          <cell r="CD252">
            <v>720209</v>
          </cell>
          <cell r="CE252">
            <v>1010191</v>
          </cell>
          <cell r="CF252">
            <v>0</v>
          </cell>
          <cell r="CG252">
            <v>141099.6</v>
          </cell>
          <cell r="CH252">
            <v>3358</v>
          </cell>
          <cell r="CI252">
            <v>-1.6457410081056878</v>
          </cell>
          <cell r="CJ252">
            <v>144455.9542589919</v>
          </cell>
          <cell r="CK252">
            <v>137067.02734387515</v>
          </cell>
          <cell r="CT252">
            <v>-1.6457410081056878</v>
          </cell>
          <cell r="CU252">
            <v>137068.67308488325</v>
          </cell>
          <cell r="CV252">
            <v>0</v>
          </cell>
          <cell r="CW252">
            <v>137067.02734387515</v>
          </cell>
          <cell r="CX252">
            <v>0</v>
          </cell>
          <cell r="CY252">
            <v>-7388.9269151167537</v>
          </cell>
          <cell r="DA252">
            <v>243</v>
          </cell>
          <cell r="DB252" t="str">
            <v>QUINCY</v>
          </cell>
          <cell r="DC252">
            <v>0</v>
          </cell>
          <cell r="DD252">
            <v>0</v>
          </cell>
          <cell r="DE252">
            <v>0</v>
          </cell>
          <cell r="DF252">
            <v>0</v>
          </cell>
          <cell r="DG252">
            <v>0</v>
          </cell>
          <cell r="DH252">
            <v>0</v>
          </cell>
          <cell r="DI252">
            <v>0</v>
          </cell>
          <cell r="DJ252">
            <v>0</v>
          </cell>
          <cell r="DK252">
            <v>0</v>
          </cell>
          <cell r="DL252">
            <v>0</v>
          </cell>
          <cell r="DN252">
            <v>0</v>
          </cell>
          <cell r="DP252">
            <v>0</v>
          </cell>
          <cell r="DQ252">
            <v>0</v>
          </cell>
          <cell r="DR252">
            <v>0</v>
          </cell>
          <cell r="DS252">
            <v>-1.6457410081056878</v>
          </cell>
          <cell r="DT252">
            <v>-1.6457410081056878</v>
          </cell>
          <cell r="DV252">
            <v>0</v>
          </cell>
          <cell r="EC252">
            <v>0</v>
          </cell>
          <cell r="EE252">
            <v>243</v>
          </cell>
        </row>
        <row r="253">
          <cell r="A253">
            <v>244</v>
          </cell>
          <cell r="B253">
            <v>244</v>
          </cell>
          <cell r="C253" t="str">
            <v>RANDOLPH</v>
          </cell>
          <cell r="D253">
            <v>432</v>
          </cell>
          <cell r="E253">
            <v>5292016</v>
          </cell>
          <cell r="F253">
            <v>0</v>
          </cell>
          <cell r="G253">
            <v>276075</v>
          </cell>
          <cell r="H253">
            <v>5568091</v>
          </cell>
          <cell r="J253">
            <v>276075</v>
          </cell>
          <cell r="K253">
            <v>167563.4</v>
          </cell>
          <cell r="L253">
            <v>443638.4</v>
          </cell>
          <cell r="N253">
            <v>5124452.5999999996</v>
          </cell>
          <cell r="P253">
            <v>404336</v>
          </cell>
          <cell r="Q253">
            <v>136.66612037086213</v>
          </cell>
          <cell r="R253">
            <v>2531566</v>
          </cell>
          <cell r="S253">
            <v>128261</v>
          </cell>
          <cell r="T253">
            <v>167563.4</v>
          </cell>
          <cell r="U253">
            <v>2975204.4</v>
          </cell>
          <cell r="W253">
            <v>2975204.4</v>
          </cell>
          <cell r="AA253">
            <v>244</v>
          </cell>
          <cell r="AB253">
            <v>432</v>
          </cell>
          <cell r="AC253">
            <v>0.9492789365261759</v>
          </cell>
          <cell r="AD253">
            <v>0</v>
          </cell>
          <cell r="AE253">
            <v>136.66612037086213</v>
          </cell>
          <cell r="AF253">
            <v>7695321</v>
          </cell>
          <cell r="AG253">
            <v>2403305</v>
          </cell>
          <cell r="AH253">
            <v>0</v>
          </cell>
          <cell r="AI253">
            <v>5292016</v>
          </cell>
          <cell r="AJ253">
            <v>0</v>
          </cell>
          <cell r="AK253">
            <v>276075</v>
          </cell>
          <cell r="AL253">
            <v>5568091</v>
          </cell>
          <cell r="AM253">
            <v>2403305</v>
          </cell>
          <cell r="AN253">
            <v>0</v>
          </cell>
          <cell r="AO253">
            <v>128261</v>
          </cell>
          <cell r="AP253">
            <v>2531566</v>
          </cell>
          <cell r="AQ253">
            <v>8099657</v>
          </cell>
          <cell r="AR253" t="str">
            <v xml:space="preserve"> </v>
          </cell>
          <cell r="AS253">
            <v>244</v>
          </cell>
          <cell r="AT253">
            <v>171</v>
          </cell>
          <cell r="AU253">
            <v>136.66612037086213</v>
          </cell>
          <cell r="AV253">
            <v>2403305</v>
          </cell>
          <cell r="AW253">
            <v>0</v>
          </cell>
          <cell r="AX253">
            <v>128261</v>
          </cell>
          <cell r="AY253">
            <v>2531566</v>
          </cell>
          <cell r="AZ253" t="str">
            <v xml:space="preserve"> </v>
          </cell>
          <cell r="BA253">
            <v>0</v>
          </cell>
          <cell r="BB253">
            <v>0</v>
          </cell>
          <cell r="BC253">
            <v>0</v>
          </cell>
          <cell r="BD253">
            <v>0</v>
          </cell>
          <cell r="BE253">
            <v>0</v>
          </cell>
          <cell r="BF253" t="str">
            <v xml:space="preserve"> </v>
          </cell>
          <cell r="BG253">
            <v>9</v>
          </cell>
          <cell r="BH253">
            <v>13.087106540245324</v>
          </cell>
          <cell r="BI253">
            <v>1</v>
          </cell>
          <cell r="CA253">
            <v>244</v>
          </cell>
          <cell r="CB253">
            <v>244</v>
          </cell>
          <cell r="CC253" t="str">
            <v>RANDOLPH</v>
          </cell>
          <cell r="CD253">
            <v>5292016</v>
          </cell>
          <cell r="CE253">
            <v>5136509</v>
          </cell>
          <cell r="CF253">
            <v>155507</v>
          </cell>
          <cell r="CG253">
            <v>12056.4</v>
          </cell>
          <cell r="CH253">
            <v>0</v>
          </cell>
          <cell r="CI253">
            <v>0</v>
          </cell>
          <cell r="CJ253">
            <v>167563.4</v>
          </cell>
          <cell r="CK253">
            <v>167563.4</v>
          </cell>
          <cell r="CT253">
            <v>155507</v>
          </cell>
          <cell r="CU253">
            <v>12056.4</v>
          </cell>
          <cell r="CV253">
            <v>0</v>
          </cell>
          <cell r="CW253">
            <v>167563.4</v>
          </cell>
          <cell r="CX253">
            <v>0</v>
          </cell>
          <cell r="CY253">
            <v>0</v>
          </cell>
          <cell r="DA253">
            <v>244</v>
          </cell>
          <cell r="DB253" t="str">
            <v>RANDOLPH</v>
          </cell>
          <cell r="DC253">
            <v>0</v>
          </cell>
          <cell r="DD253">
            <v>0</v>
          </cell>
          <cell r="DE253">
            <v>0</v>
          </cell>
          <cell r="DF253">
            <v>0</v>
          </cell>
          <cell r="DG253">
            <v>0</v>
          </cell>
          <cell r="DH253">
            <v>0</v>
          </cell>
          <cell r="DI253">
            <v>0</v>
          </cell>
          <cell r="DJ253">
            <v>0</v>
          </cell>
          <cell r="DK253">
            <v>0</v>
          </cell>
          <cell r="DL253">
            <v>0</v>
          </cell>
          <cell r="DN253">
            <v>0</v>
          </cell>
          <cell r="DP253">
            <v>155507</v>
          </cell>
          <cell r="DQ253">
            <v>155507</v>
          </cell>
          <cell r="DR253">
            <v>0</v>
          </cell>
          <cell r="DS253">
            <v>0</v>
          </cell>
          <cell r="DT253">
            <v>0</v>
          </cell>
          <cell r="DV253">
            <v>3.4476559302163423E-3</v>
          </cell>
          <cell r="EC253">
            <v>0</v>
          </cell>
          <cell r="EE253">
            <v>244</v>
          </cell>
        </row>
        <row r="254">
          <cell r="A254">
            <v>245</v>
          </cell>
          <cell r="B254">
            <v>245</v>
          </cell>
          <cell r="C254" t="str">
            <v>RAYNHAM</v>
          </cell>
          <cell r="D254">
            <v>0</v>
          </cell>
          <cell r="E254">
            <v>0</v>
          </cell>
          <cell r="F254">
            <v>0</v>
          </cell>
          <cell r="G254">
            <v>0</v>
          </cell>
          <cell r="H254">
            <v>0</v>
          </cell>
          <cell r="J254">
            <v>0</v>
          </cell>
          <cell r="K254">
            <v>0</v>
          </cell>
          <cell r="L254">
            <v>0</v>
          </cell>
          <cell r="N254">
            <v>0</v>
          </cell>
          <cell r="P254">
            <v>0</v>
          </cell>
          <cell r="Q254">
            <v>0</v>
          </cell>
          <cell r="R254">
            <v>0</v>
          </cell>
          <cell r="S254">
            <v>0</v>
          </cell>
          <cell r="T254">
            <v>0</v>
          </cell>
          <cell r="U254">
            <v>0</v>
          </cell>
          <cell r="W254">
            <v>0</v>
          </cell>
          <cell r="AA254">
            <v>245</v>
          </cell>
          <cell r="AS254">
            <v>245</v>
          </cell>
          <cell r="CA254">
            <v>245</v>
          </cell>
          <cell r="CB254">
            <v>245</v>
          </cell>
          <cell r="CC254" t="str">
            <v>RAYNHAM</v>
          </cell>
          <cell r="CD254">
            <v>0</v>
          </cell>
          <cell r="CE254">
            <v>0</v>
          </cell>
          <cell r="CF254">
            <v>0</v>
          </cell>
          <cell r="CG254">
            <v>0</v>
          </cell>
          <cell r="CH254">
            <v>0</v>
          </cell>
          <cell r="CI254">
            <v>0</v>
          </cell>
          <cell r="CJ254">
            <v>0</v>
          </cell>
          <cell r="CK254">
            <v>0</v>
          </cell>
          <cell r="CT254">
            <v>0</v>
          </cell>
          <cell r="CU254">
            <v>0</v>
          </cell>
          <cell r="CV254">
            <v>0</v>
          </cell>
          <cell r="CW254">
            <v>0</v>
          </cell>
          <cell r="CX254">
            <v>0</v>
          </cell>
          <cell r="CY254">
            <v>0</v>
          </cell>
          <cell r="DA254">
            <v>245</v>
          </cell>
          <cell r="DB254" t="str">
            <v>RAYNHAM</v>
          </cell>
          <cell r="DC254">
            <v>0</v>
          </cell>
          <cell r="DD254">
            <v>0</v>
          </cell>
          <cell r="DE254">
            <v>0</v>
          </cell>
          <cell r="DF254">
            <v>0</v>
          </cell>
          <cell r="DG254">
            <v>0</v>
          </cell>
          <cell r="DH254">
            <v>0</v>
          </cell>
          <cell r="DI254">
            <v>0</v>
          </cell>
          <cell r="DJ254">
            <v>0</v>
          </cell>
          <cell r="DK254">
            <v>0</v>
          </cell>
          <cell r="DL254">
            <v>0</v>
          </cell>
          <cell r="DN254">
            <v>0</v>
          </cell>
          <cell r="DP254">
            <v>0</v>
          </cell>
          <cell r="DQ254">
            <v>0</v>
          </cell>
          <cell r="DR254">
            <v>0</v>
          </cell>
          <cell r="DS254">
            <v>0</v>
          </cell>
          <cell r="DT254">
            <v>0</v>
          </cell>
          <cell r="DV254">
            <v>0</v>
          </cell>
          <cell r="EC254">
            <v>0</v>
          </cell>
          <cell r="EE254">
            <v>245</v>
          </cell>
        </row>
        <row r="255">
          <cell r="A255">
            <v>246</v>
          </cell>
          <cell r="B255">
            <v>246</v>
          </cell>
          <cell r="C255" t="str">
            <v>READING</v>
          </cell>
          <cell r="D255">
            <v>2</v>
          </cell>
          <cell r="E255">
            <v>30782</v>
          </cell>
          <cell r="F255">
            <v>0</v>
          </cell>
          <cell r="G255">
            <v>1860</v>
          </cell>
          <cell r="H255">
            <v>32642</v>
          </cell>
          <cell r="J255">
            <v>1860</v>
          </cell>
          <cell r="K255">
            <v>12469.107453054043</v>
          </cell>
          <cell r="L255">
            <v>14329.107453054043</v>
          </cell>
          <cell r="N255">
            <v>18312.892546945957</v>
          </cell>
          <cell r="P255">
            <v>1860</v>
          </cell>
          <cell r="Q255">
            <v>0</v>
          </cell>
          <cell r="R255">
            <v>0</v>
          </cell>
          <cell r="S255">
            <v>0</v>
          </cell>
          <cell r="T255">
            <v>12469.107453054043</v>
          </cell>
          <cell r="U255">
            <v>14329.107453054043</v>
          </cell>
          <cell r="W255">
            <v>14695.8</v>
          </cell>
          <cell r="AA255">
            <v>246</v>
          </cell>
          <cell r="AB255">
            <v>2</v>
          </cell>
          <cell r="AC255">
            <v>1.7348203221809171E-2</v>
          </cell>
          <cell r="AD255">
            <v>0</v>
          </cell>
          <cell r="AE255">
            <v>0</v>
          </cell>
          <cell r="AF255">
            <v>30782</v>
          </cell>
          <cell r="AG255">
            <v>0</v>
          </cell>
          <cell r="AH255">
            <v>0</v>
          </cell>
          <cell r="AI255">
            <v>30782</v>
          </cell>
          <cell r="AJ255">
            <v>0</v>
          </cell>
          <cell r="AK255">
            <v>1860</v>
          </cell>
          <cell r="AL255">
            <v>32642</v>
          </cell>
          <cell r="AM255">
            <v>0</v>
          </cell>
          <cell r="AN255">
            <v>0</v>
          </cell>
          <cell r="AO255">
            <v>0</v>
          </cell>
          <cell r="AP255">
            <v>0</v>
          </cell>
          <cell r="AQ255">
            <v>32642</v>
          </cell>
          <cell r="AR255" t="str">
            <v xml:space="preserve"> </v>
          </cell>
          <cell r="AS255">
            <v>246</v>
          </cell>
          <cell r="AT255">
            <v>0</v>
          </cell>
          <cell r="AU255">
            <v>0</v>
          </cell>
          <cell r="AV255">
            <v>0</v>
          </cell>
          <cell r="AW255">
            <v>0</v>
          </cell>
          <cell r="AX255">
            <v>0</v>
          </cell>
          <cell r="AY255">
            <v>0</v>
          </cell>
          <cell r="AZ255" t="str">
            <v xml:space="preserve"> </v>
          </cell>
          <cell r="BA255">
            <v>0</v>
          </cell>
          <cell r="BB255">
            <v>0</v>
          </cell>
          <cell r="BC255">
            <v>0</v>
          </cell>
          <cell r="BD255">
            <v>0</v>
          </cell>
          <cell r="BE255">
            <v>0</v>
          </cell>
          <cell r="BF255" t="str">
            <v xml:space="preserve"> </v>
          </cell>
          <cell r="BG255">
            <v>9</v>
          </cell>
          <cell r="BH255">
            <v>5.0711059445040556E-2</v>
          </cell>
          <cell r="BI255">
            <v>0</v>
          </cell>
          <cell r="CA255">
            <v>246</v>
          </cell>
          <cell r="CB255">
            <v>246</v>
          </cell>
          <cell r="CC255" t="str">
            <v>READING</v>
          </cell>
          <cell r="CD255">
            <v>30782</v>
          </cell>
          <cell r="CE255">
            <v>40911</v>
          </cell>
          <cell r="CF255">
            <v>0</v>
          </cell>
          <cell r="CG255">
            <v>12835.8</v>
          </cell>
          <cell r="CH255">
            <v>0</v>
          </cell>
          <cell r="CI255">
            <v>0</v>
          </cell>
          <cell r="CJ255">
            <v>12835.8</v>
          </cell>
          <cell r="CK255">
            <v>12469.107453054043</v>
          </cell>
          <cell r="CT255">
            <v>0</v>
          </cell>
          <cell r="CU255">
            <v>12469.107453054043</v>
          </cell>
          <cell r="CV255">
            <v>0</v>
          </cell>
          <cell r="CW255">
            <v>12469.107453054043</v>
          </cell>
          <cell r="CX255">
            <v>0</v>
          </cell>
          <cell r="CY255">
            <v>-366.69254694595656</v>
          </cell>
          <cell r="DA255">
            <v>246</v>
          </cell>
          <cell r="DB255" t="str">
            <v>READING</v>
          </cell>
          <cell r="DC255">
            <v>0</v>
          </cell>
          <cell r="DD255">
            <v>0</v>
          </cell>
          <cell r="DE255">
            <v>0</v>
          </cell>
          <cell r="DF255">
            <v>0</v>
          </cell>
          <cell r="DG255">
            <v>0</v>
          </cell>
          <cell r="DH255">
            <v>0</v>
          </cell>
          <cell r="DI255">
            <v>0</v>
          </cell>
          <cell r="DJ255">
            <v>0</v>
          </cell>
          <cell r="DK255">
            <v>0</v>
          </cell>
          <cell r="DL255">
            <v>0</v>
          </cell>
          <cell r="DN255">
            <v>0</v>
          </cell>
          <cell r="DP255">
            <v>0</v>
          </cell>
          <cell r="DQ255">
            <v>0</v>
          </cell>
          <cell r="DR255">
            <v>0</v>
          </cell>
          <cell r="DS255">
            <v>0</v>
          </cell>
          <cell r="DT255">
            <v>0</v>
          </cell>
          <cell r="DV255">
            <v>0</v>
          </cell>
          <cell r="EC255">
            <v>0</v>
          </cell>
          <cell r="EE255">
            <v>246</v>
          </cell>
        </row>
        <row r="256">
          <cell r="A256">
            <v>247</v>
          </cell>
          <cell r="B256">
            <v>247</v>
          </cell>
          <cell r="C256" t="str">
            <v>REHOBOTH</v>
          </cell>
          <cell r="D256">
            <v>0</v>
          </cell>
          <cell r="E256">
            <v>0</v>
          </cell>
          <cell r="F256">
            <v>0</v>
          </cell>
          <cell r="G256">
            <v>0</v>
          </cell>
          <cell r="H256">
            <v>0</v>
          </cell>
          <cell r="J256">
            <v>0</v>
          </cell>
          <cell r="K256">
            <v>0</v>
          </cell>
          <cell r="L256">
            <v>0</v>
          </cell>
          <cell r="N256">
            <v>0</v>
          </cell>
          <cell r="P256">
            <v>0</v>
          </cell>
          <cell r="Q256">
            <v>0</v>
          </cell>
          <cell r="R256">
            <v>0</v>
          </cell>
          <cell r="S256">
            <v>0</v>
          </cell>
          <cell r="T256">
            <v>0</v>
          </cell>
          <cell r="U256">
            <v>0</v>
          </cell>
          <cell r="W256">
            <v>0</v>
          </cell>
          <cell r="AA256">
            <v>247</v>
          </cell>
          <cell r="AS256">
            <v>247</v>
          </cell>
          <cell r="CA256">
            <v>247</v>
          </cell>
          <cell r="CB256">
            <v>247</v>
          </cell>
          <cell r="CC256" t="str">
            <v>REHOBOTH</v>
          </cell>
          <cell r="CD256">
            <v>0</v>
          </cell>
          <cell r="CE256">
            <v>0</v>
          </cell>
          <cell r="CF256">
            <v>0</v>
          </cell>
          <cell r="CG256">
            <v>0</v>
          </cell>
          <cell r="CH256">
            <v>0</v>
          </cell>
          <cell r="CI256">
            <v>0</v>
          </cell>
          <cell r="CJ256">
            <v>0</v>
          </cell>
          <cell r="CK256">
            <v>0</v>
          </cell>
          <cell r="CT256">
            <v>0</v>
          </cell>
          <cell r="CU256">
            <v>0</v>
          </cell>
          <cell r="CV256">
            <v>0</v>
          </cell>
          <cell r="CW256">
            <v>0</v>
          </cell>
          <cell r="CX256">
            <v>0</v>
          </cell>
          <cell r="CY256">
            <v>0</v>
          </cell>
          <cell r="DA256">
            <v>247</v>
          </cell>
          <cell r="DB256" t="str">
            <v>REHOBOTH</v>
          </cell>
          <cell r="DC256">
            <v>0</v>
          </cell>
          <cell r="DD256">
            <v>0</v>
          </cell>
          <cell r="DE256">
            <v>0</v>
          </cell>
          <cell r="DF256">
            <v>0</v>
          </cell>
          <cell r="DG256">
            <v>0</v>
          </cell>
          <cell r="DH256">
            <v>0</v>
          </cell>
          <cell r="DI256">
            <v>0</v>
          </cell>
          <cell r="DJ256">
            <v>0</v>
          </cell>
          <cell r="DK256">
            <v>0</v>
          </cell>
          <cell r="DL256">
            <v>0</v>
          </cell>
          <cell r="DN256">
            <v>0</v>
          </cell>
          <cell r="DP256">
            <v>0</v>
          </cell>
          <cell r="DQ256">
            <v>0</v>
          </cell>
          <cell r="DR256">
            <v>0</v>
          </cell>
          <cell r="DS256">
            <v>0</v>
          </cell>
          <cell r="DT256">
            <v>0</v>
          </cell>
          <cell r="DV256">
            <v>0</v>
          </cell>
          <cell r="EC256">
            <v>0</v>
          </cell>
          <cell r="EE256">
            <v>247</v>
          </cell>
        </row>
        <row r="257">
          <cell r="A257">
            <v>248</v>
          </cell>
          <cell r="B257">
            <v>248</v>
          </cell>
          <cell r="C257" t="str">
            <v>REVERE</v>
          </cell>
          <cell r="D257">
            <v>524</v>
          </cell>
          <cell r="E257">
            <v>8062833</v>
          </cell>
          <cell r="F257">
            <v>0</v>
          </cell>
          <cell r="G257">
            <v>491408</v>
          </cell>
          <cell r="H257">
            <v>8554241</v>
          </cell>
          <cell r="J257">
            <v>491408</v>
          </cell>
          <cell r="K257">
            <v>1759736.5319597754</v>
          </cell>
          <cell r="L257">
            <v>2251144.5319597754</v>
          </cell>
          <cell r="N257">
            <v>6303096.4680402242</v>
          </cell>
          <cell r="P257">
            <v>491408</v>
          </cell>
          <cell r="Q257">
            <v>0</v>
          </cell>
          <cell r="R257">
            <v>0</v>
          </cell>
          <cell r="S257">
            <v>0</v>
          </cell>
          <cell r="T257">
            <v>1759736.5319597754</v>
          </cell>
          <cell r="U257">
            <v>2251144.5319597754</v>
          </cell>
          <cell r="W257">
            <v>2483737.1607695865</v>
          </cell>
          <cell r="AA257">
            <v>248</v>
          </cell>
          <cell r="AB257">
            <v>524</v>
          </cell>
          <cell r="AC257">
            <v>0.11265067027148812</v>
          </cell>
          <cell r="AD257">
            <v>0</v>
          </cell>
          <cell r="AE257">
            <v>0</v>
          </cell>
          <cell r="AF257">
            <v>8062833</v>
          </cell>
          <cell r="AG257">
            <v>0</v>
          </cell>
          <cell r="AH257">
            <v>0</v>
          </cell>
          <cell r="AI257">
            <v>8062833</v>
          </cell>
          <cell r="AJ257">
            <v>0</v>
          </cell>
          <cell r="AK257">
            <v>491408</v>
          </cell>
          <cell r="AL257">
            <v>8554241</v>
          </cell>
          <cell r="AM257">
            <v>0</v>
          </cell>
          <cell r="AN257">
            <v>0</v>
          </cell>
          <cell r="AO257">
            <v>0</v>
          </cell>
          <cell r="AP257">
            <v>0</v>
          </cell>
          <cell r="AQ257">
            <v>8554241</v>
          </cell>
          <cell r="AR257" t="str">
            <v xml:space="preserve"> </v>
          </cell>
          <cell r="AS257">
            <v>248</v>
          </cell>
          <cell r="AT257">
            <v>185</v>
          </cell>
          <cell r="AU257">
            <v>0</v>
          </cell>
          <cell r="AV257">
            <v>0</v>
          </cell>
          <cell r="AW257">
            <v>0</v>
          </cell>
          <cell r="AX257">
            <v>0</v>
          </cell>
          <cell r="AY257">
            <v>0</v>
          </cell>
          <cell r="AZ257" t="str">
            <v xml:space="preserve"> </v>
          </cell>
          <cell r="BA257">
            <v>0</v>
          </cell>
          <cell r="BB257">
            <v>0</v>
          </cell>
          <cell r="BC257">
            <v>0</v>
          </cell>
          <cell r="BD257">
            <v>0</v>
          </cell>
          <cell r="BE257">
            <v>0</v>
          </cell>
          <cell r="BF257" t="str">
            <v xml:space="preserve"> </v>
          </cell>
          <cell r="BG257">
            <v>9</v>
          </cell>
          <cell r="BH257">
            <v>6.338906033197846</v>
          </cell>
          <cell r="BI257">
            <v>0</v>
          </cell>
          <cell r="CA257">
            <v>248</v>
          </cell>
          <cell r="CB257">
            <v>248</v>
          </cell>
          <cell r="CC257" t="str">
            <v>REVERE</v>
          </cell>
          <cell r="CD257">
            <v>8062833</v>
          </cell>
          <cell r="CE257">
            <v>6785436</v>
          </cell>
          <cell r="CF257">
            <v>1277397</v>
          </cell>
          <cell r="CG257">
            <v>496634.39999999997</v>
          </cell>
          <cell r="CH257">
            <v>218404.80000000002</v>
          </cell>
          <cell r="CI257">
            <v>-107.03923041338567</v>
          </cell>
          <cell r="CJ257">
            <v>1992329.1607695865</v>
          </cell>
          <cell r="CK257">
            <v>1759736.5319597754</v>
          </cell>
          <cell r="CT257">
            <v>1277289.9607695867</v>
          </cell>
          <cell r="CU257">
            <v>482446.57119018858</v>
          </cell>
          <cell r="CV257">
            <v>0</v>
          </cell>
          <cell r="CW257">
            <v>1759736.5319597754</v>
          </cell>
          <cell r="CX257">
            <v>0</v>
          </cell>
          <cell r="CY257">
            <v>-232592.62880981108</v>
          </cell>
          <cell r="DA257">
            <v>248</v>
          </cell>
          <cell r="DB257" t="str">
            <v>REVERE</v>
          </cell>
          <cell r="DC257">
            <v>0</v>
          </cell>
          <cell r="DD257">
            <v>0</v>
          </cell>
          <cell r="DE257">
            <v>0</v>
          </cell>
          <cell r="DF257">
            <v>0</v>
          </cell>
          <cell r="DG257">
            <v>0</v>
          </cell>
          <cell r="DH257">
            <v>0</v>
          </cell>
          <cell r="DI257">
            <v>0</v>
          </cell>
          <cell r="DJ257">
            <v>0</v>
          </cell>
          <cell r="DK257">
            <v>0</v>
          </cell>
          <cell r="DL257">
            <v>0</v>
          </cell>
          <cell r="DN257">
            <v>0</v>
          </cell>
          <cell r="DP257">
            <v>1277397</v>
          </cell>
          <cell r="DQ257">
            <v>1277397</v>
          </cell>
          <cell r="DR257">
            <v>0</v>
          </cell>
          <cell r="DS257">
            <v>-107.03923041338567</v>
          </cell>
          <cell r="DT257">
            <v>-107.03923041338567</v>
          </cell>
          <cell r="DV257">
            <v>0</v>
          </cell>
          <cell r="EC257">
            <v>0</v>
          </cell>
          <cell r="EE257">
            <v>248</v>
          </cell>
        </row>
        <row r="258">
          <cell r="A258">
            <v>249</v>
          </cell>
          <cell r="B258">
            <v>249</v>
          </cell>
          <cell r="C258" t="str">
            <v>RICHMOND</v>
          </cell>
          <cell r="D258">
            <v>0</v>
          </cell>
          <cell r="E258">
            <v>0</v>
          </cell>
          <cell r="F258">
            <v>0</v>
          </cell>
          <cell r="G258">
            <v>0</v>
          </cell>
          <cell r="H258">
            <v>0</v>
          </cell>
          <cell r="J258">
            <v>0</v>
          </cell>
          <cell r="K258">
            <v>0</v>
          </cell>
          <cell r="L258">
            <v>0</v>
          </cell>
          <cell r="N258">
            <v>0</v>
          </cell>
          <cell r="P258">
            <v>0</v>
          </cell>
          <cell r="Q258">
            <v>0</v>
          </cell>
          <cell r="R258">
            <v>0</v>
          </cell>
          <cell r="S258">
            <v>0</v>
          </cell>
          <cell r="T258">
            <v>0</v>
          </cell>
          <cell r="U258">
            <v>0</v>
          </cell>
          <cell r="W258">
            <v>0</v>
          </cell>
          <cell r="AA258">
            <v>249</v>
          </cell>
          <cell r="AS258">
            <v>249</v>
          </cell>
          <cell r="CA258">
            <v>249</v>
          </cell>
          <cell r="CB258">
            <v>249</v>
          </cell>
          <cell r="CC258" t="str">
            <v>RICHMOND</v>
          </cell>
          <cell r="CD258">
            <v>0</v>
          </cell>
          <cell r="CE258">
            <v>0</v>
          </cell>
          <cell r="CF258">
            <v>0</v>
          </cell>
          <cell r="CG258">
            <v>0</v>
          </cell>
          <cell r="CH258">
            <v>0</v>
          </cell>
          <cell r="CI258">
            <v>0</v>
          </cell>
          <cell r="CJ258">
            <v>0</v>
          </cell>
          <cell r="CK258">
            <v>0</v>
          </cell>
          <cell r="CT258">
            <v>0</v>
          </cell>
          <cell r="CU258">
            <v>0</v>
          </cell>
          <cell r="CV258">
            <v>0</v>
          </cell>
          <cell r="CW258">
            <v>0</v>
          </cell>
          <cell r="CX258">
            <v>0</v>
          </cell>
          <cell r="CY258">
            <v>0</v>
          </cell>
          <cell r="DA258">
            <v>249</v>
          </cell>
          <cell r="DB258" t="str">
            <v>RICHMOND</v>
          </cell>
          <cell r="DC258">
            <v>0</v>
          </cell>
          <cell r="DD258">
            <v>0</v>
          </cell>
          <cell r="DE258">
            <v>0</v>
          </cell>
          <cell r="DF258">
            <v>0</v>
          </cell>
          <cell r="DG258">
            <v>0</v>
          </cell>
          <cell r="DH258">
            <v>0</v>
          </cell>
          <cell r="DI258">
            <v>0</v>
          </cell>
          <cell r="DJ258">
            <v>0</v>
          </cell>
          <cell r="DK258">
            <v>0</v>
          </cell>
          <cell r="DL258">
            <v>0</v>
          </cell>
          <cell r="DN258">
            <v>0</v>
          </cell>
          <cell r="DP258">
            <v>0</v>
          </cell>
          <cell r="DQ258">
            <v>0</v>
          </cell>
          <cell r="DR258">
            <v>0</v>
          </cell>
          <cell r="DS258">
            <v>0</v>
          </cell>
          <cell r="DT258">
            <v>0</v>
          </cell>
          <cell r="DV258">
            <v>0</v>
          </cell>
          <cell r="EC258">
            <v>0</v>
          </cell>
          <cell r="EE258">
            <v>249</v>
          </cell>
        </row>
        <row r="259">
          <cell r="A259">
            <v>250</v>
          </cell>
          <cell r="B259">
            <v>250</v>
          </cell>
          <cell r="C259" t="str">
            <v>ROCHESTER</v>
          </cell>
          <cell r="D259">
            <v>1</v>
          </cell>
          <cell r="E259">
            <v>13811</v>
          </cell>
          <cell r="F259">
            <v>0</v>
          </cell>
          <cell r="G259">
            <v>938</v>
          </cell>
          <cell r="H259">
            <v>14749</v>
          </cell>
          <cell r="J259">
            <v>938</v>
          </cell>
          <cell r="K259">
            <v>13811</v>
          </cell>
          <cell r="L259">
            <v>14749</v>
          </cell>
          <cell r="N259">
            <v>0</v>
          </cell>
          <cell r="P259">
            <v>938</v>
          </cell>
          <cell r="Q259">
            <v>0</v>
          </cell>
          <cell r="R259">
            <v>0</v>
          </cell>
          <cell r="S259">
            <v>0</v>
          </cell>
          <cell r="T259">
            <v>13811</v>
          </cell>
          <cell r="U259">
            <v>14749</v>
          </cell>
          <cell r="W259">
            <v>14749</v>
          </cell>
          <cell r="AA259">
            <v>250</v>
          </cell>
          <cell r="AB259">
            <v>1</v>
          </cell>
          <cell r="AC259">
            <v>0</v>
          </cell>
          <cell r="AD259">
            <v>0</v>
          </cell>
          <cell r="AE259">
            <v>0</v>
          </cell>
          <cell r="AF259">
            <v>13811</v>
          </cell>
          <cell r="AG259">
            <v>0</v>
          </cell>
          <cell r="AH259">
            <v>0</v>
          </cell>
          <cell r="AI259">
            <v>13811</v>
          </cell>
          <cell r="AJ259">
            <v>0</v>
          </cell>
          <cell r="AK259">
            <v>938</v>
          </cell>
          <cell r="AL259">
            <v>14749</v>
          </cell>
          <cell r="AM259">
            <v>0</v>
          </cell>
          <cell r="AN259">
            <v>0</v>
          </cell>
          <cell r="AO259">
            <v>0</v>
          </cell>
          <cell r="AP259">
            <v>0</v>
          </cell>
          <cell r="AQ259">
            <v>14749</v>
          </cell>
          <cell r="AR259" t="str">
            <v xml:space="preserve"> </v>
          </cell>
          <cell r="AS259">
            <v>250</v>
          </cell>
          <cell r="AT259">
            <v>1</v>
          </cell>
          <cell r="AU259">
            <v>0</v>
          </cell>
          <cell r="AV259">
            <v>0</v>
          </cell>
          <cell r="AW259">
            <v>0</v>
          </cell>
          <cell r="AX259">
            <v>0</v>
          </cell>
          <cell r="AY259">
            <v>0</v>
          </cell>
          <cell r="AZ259" t="str">
            <v xml:space="preserve"> </v>
          </cell>
          <cell r="BA259">
            <v>0</v>
          </cell>
          <cell r="BB259">
            <v>0</v>
          </cell>
          <cell r="BC259">
            <v>0</v>
          </cell>
          <cell r="BD259">
            <v>0</v>
          </cell>
          <cell r="BE259">
            <v>0</v>
          </cell>
          <cell r="BF259" t="str">
            <v xml:space="preserve"> </v>
          </cell>
          <cell r="BG259">
            <v>9</v>
          </cell>
          <cell r="BH259">
            <v>0.19560209002908044</v>
          </cell>
          <cell r="BI259">
            <v>0</v>
          </cell>
          <cell r="CA259">
            <v>250</v>
          </cell>
          <cell r="CB259">
            <v>250</v>
          </cell>
          <cell r="CC259" t="str">
            <v>ROCHESTER</v>
          </cell>
          <cell r="CD259">
            <v>13811</v>
          </cell>
          <cell r="CE259">
            <v>0</v>
          </cell>
          <cell r="CF259">
            <v>13811</v>
          </cell>
          <cell r="CG259">
            <v>0</v>
          </cell>
          <cell r="CH259">
            <v>0</v>
          </cell>
          <cell r="CI259">
            <v>0</v>
          </cell>
          <cell r="CJ259">
            <v>13811</v>
          </cell>
          <cell r="CK259">
            <v>13811</v>
          </cell>
          <cell r="CT259">
            <v>13811</v>
          </cell>
          <cell r="CU259">
            <v>0</v>
          </cell>
          <cell r="CV259">
            <v>0</v>
          </cell>
          <cell r="CW259">
            <v>13811</v>
          </cell>
          <cell r="CX259">
            <v>0</v>
          </cell>
          <cell r="CY259">
            <v>0</v>
          </cell>
          <cell r="DA259">
            <v>250</v>
          </cell>
          <cell r="DB259" t="str">
            <v>ROCHESTER</v>
          </cell>
          <cell r="DC259">
            <v>0</v>
          </cell>
          <cell r="DD259">
            <v>0</v>
          </cell>
          <cell r="DE259">
            <v>0</v>
          </cell>
          <cell r="DF259">
            <v>0</v>
          </cell>
          <cell r="DG259">
            <v>0</v>
          </cell>
          <cell r="DH259">
            <v>0</v>
          </cell>
          <cell r="DI259">
            <v>0</v>
          </cell>
          <cell r="DJ259">
            <v>0</v>
          </cell>
          <cell r="DK259">
            <v>0</v>
          </cell>
          <cell r="DL259">
            <v>0</v>
          </cell>
          <cell r="DN259">
            <v>0</v>
          </cell>
          <cell r="DP259">
            <v>13811</v>
          </cell>
          <cell r="DQ259">
            <v>13811</v>
          </cell>
          <cell r="DR259">
            <v>0</v>
          </cell>
          <cell r="DS259">
            <v>0</v>
          </cell>
          <cell r="DT259">
            <v>0</v>
          </cell>
          <cell r="DV259">
            <v>0</v>
          </cell>
          <cell r="EC259">
            <v>0</v>
          </cell>
          <cell r="EE259">
            <v>250</v>
          </cell>
        </row>
        <row r="260">
          <cell r="A260">
            <v>251</v>
          </cell>
          <cell r="B260">
            <v>251</v>
          </cell>
          <cell r="C260" t="str">
            <v>ROCKLAND</v>
          </cell>
          <cell r="D260">
            <v>111</v>
          </cell>
          <cell r="E260">
            <v>1644827</v>
          </cell>
          <cell r="F260">
            <v>0</v>
          </cell>
          <cell r="G260">
            <v>104054</v>
          </cell>
          <cell r="H260">
            <v>1748881</v>
          </cell>
          <cell r="J260">
            <v>104054</v>
          </cell>
          <cell r="K260">
            <v>289308.62429312465</v>
          </cell>
          <cell r="L260">
            <v>393362.62429312465</v>
          </cell>
          <cell r="N260">
            <v>1355518.3757068752</v>
          </cell>
          <cell r="P260">
            <v>104054</v>
          </cell>
          <cell r="Q260">
            <v>0</v>
          </cell>
          <cell r="R260">
            <v>0</v>
          </cell>
          <cell r="S260">
            <v>0</v>
          </cell>
          <cell r="T260">
            <v>289308.62429312465</v>
          </cell>
          <cell r="U260">
            <v>393362.62429312465</v>
          </cell>
          <cell r="W260">
            <v>416573.82429312466</v>
          </cell>
          <cell r="AA260">
            <v>251</v>
          </cell>
          <cell r="AB260">
            <v>111</v>
          </cell>
          <cell r="AC260">
            <v>6.6905829596412558E-2</v>
          </cell>
          <cell r="AD260">
            <v>0</v>
          </cell>
          <cell r="AE260">
            <v>0</v>
          </cell>
          <cell r="AF260">
            <v>1644827</v>
          </cell>
          <cell r="AG260">
            <v>0</v>
          </cell>
          <cell r="AH260">
            <v>0</v>
          </cell>
          <cell r="AI260">
            <v>1644827</v>
          </cell>
          <cell r="AJ260">
            <v>0</v>
          </cell>
          <cell r="AK260">
            <v>104054</v>
          </cell>
          <cell r="AL260">
            <v>1748881</v>
          </cell>
          <cell r="AM260">
            <v>0</v>
          </cell>
          <cell r="AN260">
            <v>0</v>
          </cell>
          <cell r="AO260">
            <v>0</v>
          </cell>
          <cell r="AP260">
            <v>0</v>
          </cell>
          <cell r="AQ260">
            <v>1748881</v>
          </cell>
          <cell r="AR260" t="str">
            <v xml:space="preserve"> </v>
          </cell>
          <cell r="AS260">
            <v>251</v>
          </cell>
          <cell r="AT260">
            <v>1</v>
          </cell>
          <cell r="AU260">
            <v>0</v>
          </cell>
          <cell r="AV260">
            <v>0</v>
          </cell>
          <cell r="AW260">
            <v>0</v>
          </cell>
          <cell r="AX260">
            <v>0</v>
          </cell>
          <cell r="AY260">
            <v>0</v>
          </cell>
          <cell r="AZ260" t="str">
            <v xml:space="preserve"> </v>
          </cell>
          <cell r="BA260">
            <v>0</v>
          </cell>
          <cell r="BB260">
            <v>0</v>
          </cell>
          <cell r="BC260">
            <v>0</v>
          </cell>
          <cell r="BD260">
            <v>0</v>
          </cell>
          <cell r="BE260">
            <v>0</v>
          </cell>
          <cell r="BF260" t="str">
            <v xml:space="preserve"> </v>
          </cell>
          <cell r="BG260">
            <v>9</v>
          </cell>
          <cell r="BH260">
            <v>4.4891396548522362</v>
          </cell>
          <cell r="BI260">
            <v>0</v>
          </cell>
          <cell r="CA260">
            <v>251</v>
          </cell>
          <cell r="CB260">
            <v>251</v>
          </cell>
          <cell r="CC260" t="str">
            <v>ROCKLAND</v>
          </cell>
          <cell r="CD260">
            <v>1644827</v>
          </cell>
          <cell r="CE260">
            <v>1355507</v>
          </cell>
          <cell r="CF260">
            <v>289320</v>
          </cell>
          <cell r="CG260">
            <v>0</v>
          </cell>
          <cell r="CH260">
            <v>23211.200000000001</v>
          </cell>
          <cell r="CI260">
            <v>-11.375706875363903</v>
          </cell>
          <cell r="CJ260">
            <v>312519.82429312466</v>
          </cell>
          <cell r="CK260">
            <v>289308.62429312465</v>
          </cell>
          <cell r="CT260">
            <v>289308.62429312465</v>
          </cell>
          <cell r="CU260">
            <v>0</v>
          </cell>
          <cell r="CV260">
            <v>0</v>
          </cell>
          <cell r="CW260">
            <v>289308.62429312465</v>
          </cell>
          <cell r="CX260">
            <v>0</v>
          </cell>
          <cell r="CY260">
            <v>-23211.200000000012</v>
          </cell>
          <cell r="DA260">
            <v>251</v>
          </cell>
          <cell r="DB260" t="str">
            <v>ROCKLAND</v>
          </cell>
          <cell r="DC260">
            <v>0</v>
          </cell>
          <cell r="DD260">
            <v>0</v>
          </cell>
          <cell r="DE260">
            <v>0</v>
          </cell>
          <cell r="DF260">
            <v>0</v>
          </cell>
          <cell r="DG260">
            <v>0</v>
          </cell>
          <cell r="DH260">
            <v>0</v>
          </cell>
          <cell r="DI260">
            <v>0</v>
          </cell>
          <cell r="DJ260">
            <v>0</v>
          </cell>
          <cell r="DK260">
            <v>0</v>
          </cell>
          <cell r="DL260">
            <v>0</v>
          </cell>
          <cell r="DN260">
            <v>0</v>
          </cell>
          <cell r="DP260">
            <v>289320</v>
          </cell>
          <cell r="DQ260">
            <v>289320</v>
          </cell>
          <cell r="DR260">
            <v>0</v>
          </cell>
          <cell r="DS260">
            <v>-11.375706875363903</v>
          </cell>
          <cell r="DT260">
            <v>-11.375706875363903</v>
          </cell>
          <cell r="DV260">
            <v>0</v>
          </cell>
          <cell r="EC260">
            <v>0</v>
          </cell>
          <cell r="EE260">
            <v>251</v>
          </cell>
        </row>
        <row r="261">
          <cell r="A261">
            <v>252</v>
          </cell>
          <cell r="B261">
            <v>252</v>
          </cell>
          <cell r="C261" t="str">
            <v>ROCKPORT</v>
          </cell>
          <cell r="D261">
            <v>0</v>
          </cell>
          <cell r="E261">
            <v>0</v>
          </cell>
          <cell r="F261">
            <v>0</v>
          </cell>
          <cell r="G261">
            <v>0</v>
          </cell>
          <cell r="H261">
            <v>0</v>
          </cell>
          <cell r="J261">
            <v>0</v>
          </cell>
          <cell r="K261">
            <v>0</v>
          </cell>
          <cell r="L261">
            <v>0</v>
          </cell>
          <cell r="N261">
            <v>0</v>
          </cell>
          <cell r="P261">
            <v>0</v>
          </cell>
          <cell r="Q261">
            <v>0</v>
          </cell>
          <cell r="R261">
            <v>0</v>
          </cell>
          <cell r="S261">
            <v>0</v>
          </cell>
          <cell r="T261">
            <v>0</v>
          </cell>
          <cell r="U261">
            <v>0</v>
          </cell>
          <cell r="W261">
            <v>0</v>
          </cell>
          <cell r="AA261">
            <v>252</v>
          </cell>
          <cell r="AS261">
            <v>252</v>
          </cell>
          <cell r="CA261">
            <v>252</v>
          </cell>
          <cell r="CB261">
            <v>252</v>
          </cell>
          <cell r="CC261" t="str">
            <v>ROCKPORT</v>
          </cell>
          <cell r="CD261">
            <v>0</v>
          </cell>
          <cell r="CE261">
            <v>0</v>
          </cell>
          <cell r="CF261">
            <v>0</v>
          </cell>
          <cell r="CG261">
            <v>0</v>
          </cell>
          <cell r="CH261">
            <v>0</v>
          </cell>
          <cell r="CI261">
            <v>0</v>
          </cell>
          <cell r="CJ261">
            <v>0</v>
          </cell>
          <cell r="CK261">
            <v>0</v>
          </cell>
          <cell r="CT261">
            <v>0</v>
          </cell>
          <cell r="CU261">
            <v>0</v>
          </cell>
          <cell r="CV261">
            <v>0</v>
          </cell>
          <cell r="CW261">
            <v>0</v>
          </cell>
          <cell r="CX261">
            <v>0</v>
          </cell>
          <cell r="CY261">
            <v>0</v>
          </cell>
          <cell r="DA261">
            <v>252</v>
          </cell>
          <cell r="DB261" t="str">
            <v>ROCKPORT</v>
          </cell>
          <cell r="DC261">
            <v>0</v>
          </cell>
          <cell r="DD261">
            <v>0</v>
          </cell>
          <cell r="DE261">
            <v>0</v>
          </cell>
          <cell r="DF261">
            <v>0</v>
          </cell>
          <cell r="DG261">
            <v>0</v>
          </cell>
          <cell r="DH261">
            <v>0</v>
          </cell>
          <cell r="DI261">
            <v>0</v>
          </cell>
          <cell r="DJ261">
            <v>0</v>
          </cell>
          <cell r="DK261">
            <v>0</v>
          </cell>
          <cell r="DL261">
            <v>0</v>
          </cell>
          <cell r="DN261">
            <v>0</v>
          </cell>
          <cell r="DP261">
            <v>0</v>
          </cell>
          <cell r="DQ261">
            <v>0</v>
          </cell>
          <cell r="DR261">
            <v>0</v>
          </cell>
          <cell r="DS261">
            <v>0</v>
          </cell>
          <cell r="DT261">
            <v>0</v>
          </cell>
          <cell r="DV261">
            <v>0</v>
          </cell>
          <cell r="EC261">
            <v>0</v>
          </cell>
          <cell r="EE261">
            <v>252</v>
          </cell>
        </row>
        <row r="262">
          <cell r="A262">
            <v>253</v>
          </cell>
          <cell r="B262">
            <v>253</v>
          </cell>
          <cell r="C262" t="str">
            <v>ROWE</v>
          </cell>
          <cell r="D262">
            <v>1</v>
          </cell>
          <cell r="E262">
            <v>31690</v>
          </cell>
          <cell r="F262">
            <v>0</v>
          </cell>
          <cell r="G262">
            <v>938</v>
          </cell>
          <cell r="H262">
            <v>32628</v>
          </cell>
          <cell r="J262">
            <v>938</v>
          </cell>
          <cell r="K262">
            <v>5931</v>
          </cell>
          <cell r="L262">
            <v>6869</v>
          </cell>
          <cell r="N262">
            <v>25759</v>
          </cell>
          <cell r="P262">
            <v>938</v>
          </cell>
          <cell r="Q262">
            <v>0</v>
          </cell>
          <cell r="R262">
            <v>0</v>
          </cell>
          <cell r="S262">
            <v>0</v>
          </cell>
          <cell r="T262">
            <v>5931</v>
          </cell>
          <cell r="U262">
            <v>6869</v>
          </cell>
          <cell r="W262">
            <v>6869</v>
          </cell>
          <cell r="AA262">
            <v>253</v>
          </cell>
          <cell r="AB262">
            <v>1</v>
          </cell>
          <cell r="AC262">
            <v>0</v>
          </cell>
          <cell r="AD262">
            <v>0</v>
          </cell>
          <cell r="AE262">
            <v>0</v>
          </cell>
          <cell r="AF262">
            <v>31690</v>
          </cell>
          <cell r="AG262">
            <v>0</v>
          </cell>
          <cell r="AH262">
            <v>0</v>
          </cell>
          <cell r="AI262">
            <v>31690</v>
          </cell>
          <cell r="AJ262">
            <v>0</v>
          </cell>
          <cell r="AK262">
            <v>938</v>
          </cell>
          <cell r="AL262">
            <v>32628</v>
          </cell>
          <cell r="AM262">
            <v>0</v>
          </cell>
          <cell r="AN262">
            <v>0</v>
          </cell>
          <cell r="AO262">
            <v>0</v>
          </cell>
          <cell r="AP262">
            <v>0</v>
          </cell>
          <cell r="AQ262">
            <v>32628</v>
          </cell>
          <cell r="AR262" t="str">
            <v xml:space="preserve"> </v>
          </cell>
          <cell r="AS262">
            <v>253</v>
          </cell>
          <cell r="AT262">
            <v>0</v>
          </cell>
          <cell r="AU262">
            <v>0</v>
          </cell>
          <cell r="AV262">
            <v>0</v>
          </cell>
          <cell r="AW262">
            <v>0</v>
          </cell>
          <cell r="AX262">
            <v>0</v>
          </cell>
          <cell r="AY262">
            <v>0</v>
          </cell>
          <cell r="AZ262" t="str">
            <v xml:space="preserve"> </v>
          </cell>
          <cell r="BA262">
            <v>0</v>
          </cell>
          <cell r="BB262">
            <v>0</v>
          </cell>
          <cell r="BC262">
            <v>0</v>
          </cell>
          <cell r="BD262">
            <v>0</v>
          </cell>
          <cell r="BE262">
            <v>0</v>
          </cell>
          <cell r="BF262" t="str">
            <v xml:space="preserve"> </v>
          </cell>
          <cell r="BG262">
            <v>9</v>
          </cell>
          <cell r="BH262">
            <v>1.6396271590284732</v>
          </cell>
          <cell r="BI262">
            <v>0</v>
          </cell>
          <cell r="CA262">
            <v>253</v>
          </cell>
          <cell r="CB262">
            <v>253</v>
          </cell>
          <cell r="CC262" t="str">
            <v>ROWE</v>
          </cell>
          <cell r="CD262">
            <v>31690</v>
          </cell>
          <cell r="CE262">
            <v>25759</v>
          </cell>
          <cell r="CF262">
            <v>5931</v>
          </cell>
          <cell r="CG262">
            <v>0</v>
          </cell>
          <cell r="CH262">
            <v>0</v>
          </cell>
          <cell r="CI262">
            <v>0</v>
          </cell>
          <cell r="CJ262">
            <v>5931</v>
          </cell>
          <cell r="CK262">
            <v>5931</v>
          </cell>
          <cell r="CT262">
            <v>5931</v>
          </cell>
          <cell r="CU262">
            <v>0</v>
          </cell>
          <cell r="CV262">
            <v>0</v>
          </cell>
          <cell r="CW262">
            <v>5931</v>
          </cell>
          <cell r="CX262">
            <v>0</v>
          </cell>
          <cell r="CY262">
            <v>0</v>
          </cell>
          <cell r="DA262">
            <v>253</v>
          </cell>
          <cell r="DB262" t="str">
            <v>ROWE</v>
          </cell>
          <cell r="DC262">
            <v>0</v>
          </cell>
          <cell r="DD262">
            <v>0</v>
          </cell>
          <cell r="DE262">
            <v>0</v>
          </cell>
          <cell r="DF262">
            <v>0</v>
          </cell>
          <cell r="DG262">
            <v>0</v>
          </cell>
          <cell r="DH262">
            <v>0</v>
          </cell>
          <cell r="DI262">
            <v>0</v>
          </cell>
          <cell r="DJ262">
            <v>0</v>
          </cell>
          <cell r="DK262">
            <v>0</v>
          </cell>
          <cell r="DL262">
            <v>0</v>
          </cell>
          <cell r="DN262">
            <v>0</v>
          </cell>
          <cell r="DP262">
            <v>5931</v>
          </cell>
          <cell r="DQ262">
            <v>5931</v>
          </cell>
          <cell r="DR262">
            <v>0</v>
          </cell>
          <cell r="DS262">
            <v>0</v>
          </cell>
          <cell r="DT262">
            <v>0</v>
          </cell>
          <cell r="DV262">
            <v>0</v>
          </cell>
          <cell r="EC262">
            <v>0</v>
          </cell>
          <cell r="EE262">
            <v>253</v>
          </cell>
        </row>
        <row r="263">
          <cell r="A263">
            <v>254</v>
          </cell>
          <cell r="B263">
            <v>254</v>
          </cell>
          <cell r="C263" t="str">
            <v>ROWLEY</v>
          </cell>
          <cell r="D263">
            <v>0</v>
          </cell>
          <cell r="E263">
            <v>0</v>
          </cell>
          <cell r="F263">
            <v>0</v>
          </cell>
          <cell r="G263">
            <v>0</v>
          </cell>
          <cell r="H263">
            <v>0</v>
          </cell>
          <cell r="J263">
            <v>0</v>
          </cell>
          <cell r="K263">
            <v>0</v>
          </cell>
          <cell r="L263">
            <v>0</v>
          </cell>
          <cell r="N263">
            <v>0</v>
          </cell>
          <cell r="P263">
            <v>0</v>
          </cell>
          <cell r="Q263">
            <v>0</v>
          </cell>
          <cell r="R263">
            <v>0</v>
          </cell>
          <cell r="S263">
            <v>0</v>
          </cell>
          <cell r="T263">
            <v>0</v>
          </cell>
          <cell r="U263">
            <v>0</v>
          </cell>
          <cell r="W263">
            <v>0</v>
          </cell>
          <cell r="AA263">
            <v>254</v>
          </cell>
          <cell r="AS263">
            <v>254</v>
          </cell>
          <cell r="CA263">
            <v>254</v>
          </cell>
          <cell r="CB263">
            <v>254</v>
          </cell>
          <cell r="CC263" t="str">
            <v>ROWLEY</v>
          </cell>
          <cell r="CD263">
            <v>0</v>
          </cell>
          <cell r="CE263">
            <v>0</v>
          </cell>
          <cell r="CF263">
            <v>0</v>
          </cell>
          <cell r="CG263">
            <v>0</v>
          </cell>
          <cell r="CH263">
            <v>0</v>
          </cell>
          <cell r="CI263">
            <v>0</v>
          </cell>
          <cell r="CJ263">
            <v>0</v>
          </cell>
          <cell r="CK263">
            <v>0</v>
          </cell>
          <cell r="CT263">
            <v>0</v>
          </cell>
          <cell r="CU263">
            <v>0</v>
          </cell>
          <cell r="CV263">
            <v>0</v>
          </cell>
          <cell r="CW263">
            <v>0</v>
          </cell>
          <cell r="CX263">
            <v>0</v>
          </cell>
          <cell r="CY263">
            <v>0</v>
          </cell>
          <cell r="DA263">
            <v>254</v>
          </cell>
          <cell r="DB263" t="str">
            <v>ROWLEY</v>
          </cell>
          <cell r="DC263">
            <v>0</v>
          </cell>
          <cell r="DD263">
            <v>0</v>
          </cell>
          <cell r="DE263">
            <v>0</v>
          </cell>
          <cell r="DF263">
            <v>0</v>
          </cell>
          <cell r="DG263">
            <v>0</v>
          </cell>
          <cell r="DH263">
            <v>0</v>
          </cell>
          <cell r="DI263">
            <v>0</v>
          </cell>
          <cell r="DJ263">
            <v>0</v>
          </cell>
          <cell r="DK263">
            <v>0</v>
          </cell>
          <cell r="DL263">
            <v>0</v>
          </cell>
          <cell r="DN263">
            <v>0</v>
          </cell>
          <cell r="DP263">
            <v>0</v>
          </cell>
          <cell r="DQ263">
            <v>0</v>
          </cell>
          <cell r="DR263">
            <v>0</v>
          </cell>
          <cell r="DS263">
            <v>0</v>
          </cell>
          <cell r="DT263">
            <v>0</v>
          </cell>
          <cell r="DV263">
            <v>0</v>
          </cell>
          <cell r="EC263">
            <v>0</v>
          </cell>
          <cell r="EE263">
            <v>254</v>
          </cell>
        </row>
        <row r="264">
          <cell r="A264">
            <v>255</v>
          </cell>
          <cell r="B264">
            <v>255</v>
          </cell>
          <cell r="C264" t="str">
            <v>ROYALSTON</v>
          </cell>
          <cell r="D264">
            <v>0</v>
          </cell>
          <cell r="E264">
            <v>0</v>
          </cell>
          <cell r="F264">
            <v>0</v>
          </cell>
          <cell r="G264">
            <v>0</v>
          </cell>
          <cell r="H264">
            <v>0</v>
          </cell>
          <cell r="J264">
            <v>0</v>
          </cell>
          <cell r="K264">
            <v>0</v>
          </cell>
          <cell r="L264">
            <v>0</v>
          </cell>
          <cell r="N264">
            <v>0</v>
          </cell>
          <cell r="P264">
            <v>0</v>
          </cell>
          <cell r="Q264">
            <v>0</v>
          </cell>
          <cell r="R264">
            <v>0</v>
          </cell>
          <cell r="S264">
            <v>0</v>
          </cell>
          <cell r="T264">
            <v>0</v>
          </cell>
          <cell r="U264">
            <v>0</v>
          </cell>
          <cell r="W264">
            <v>0</v>
          </cell>
          <cell r="AA264">
            <v>255</v>
          </cell>
          <cell r="AS264">
            <v>255</v>
          </cell>
          <cell r="CA264">
            <v>255</v>
          </cell>
          <cell r="CB264">
            <v>255</v>
          </cell>
          <cell r="CC264" t="str">
            <v>ROYALSTON</v>
          </cell>
          <cell r="CD264">
            <v>0</v>
          </cell>
          <cell r="CE264">
            <v>0</v>
          </cell>
          <cell r="CF264">
            <v>0</v>
          </cell>
          <cell r="CG264">
            <v>0</v>
          </cell>
          <cell r="CH264">
            <v>0</v>
          </cell>
          <cell r="CI264">
            <v>0</v>
          </cell>
          <cell r="CJ264">
            <v>0</v>
          </cell>
          <cell r="CK264">
            <v>0</v>
          </cell>
          <cell r="CT264">
            <v>0</v>
          </cell>
          <cell r="CU264">
            <v>0</v>
          </cell>
          <cell r="CV264">
            <v>0</v>
          </cell>
          <cell r="CW264">
            <v>0</v>
          </cell>
          <cell r="CX264">
            <v>0</v>
          </cell>
          <cell r="CY264">
            <v>0</v>
          </cell>
          <cell r="DA264">
            <v>255</v>
          </cell>
          <cell r="DB264" t="str">
            <v>ROYALSTON</v>
          </cell>
          <cell r="DC264">
            <v>0</v>
          </cell>
          <cell r="DD264">
            <v>0</v>
          </cell>
          <cell r="DE264">
            <v>0</v>
          </cell>
          <cell r="DF264">
            <v>0</v>
          </cell>
          <cell r="DG264">
            <v>0</v>
          </cell>
          <cell r="DH264">
            <v>0</v>
          </cell>
          <cell r="DI264">
            <v>0</v>
          </cell>
          <cell r="DJ264">
            <v>0</v>
          </cell>
          <cell r="DK264">
            <v>0</v>
          </cell>
          <cell r="DL264">
            <v>0</v>
          </cell>
          <cell r="DN264">
            <v>0</v>
          </cell>
          <cell r="DP264">
            <v>0</v>
          </cell>
          <cell r="DQ264">
            <v>0</v>
          </cell>
          <cell r="DR264">
            <v>0</v>
          </cell>
          <cell r="DS264">
            <v>0</v>
          </cell>
          <cell r="DT264">
            <v>0</v>
          </cell>
          <cell r="DV264">
            <v>0</v>
          </cell>
          <cell r="EC264">
            <v>0</v>
          </cell>
          <cell r="EE264">
            <v>255</v>
          </cell>
        </row>
        <row r="265">
          <cell r="A265">
            <v>256</v>
          </cell>
          <cell r="B265">
            <v>256</v>
          </cell>
          <cell r="C265" t="str">
            <v>RUSSELL</v>
          </cell>
          <cell r="D265">
            <v>0</v>
          </cell>
          <cell r="E265">
            <v>0</v>
          </cell>
          <cell r="F265">
            <v>0</v>
          </cell>
          <cell r="G265">
            <v>0</v>
          </cell>
          <cell r="H265">
            <v>0</v>
          </cell>
          <cell r="J265">
            <v>0</v>
          </cell>
          <cell r="K265">
            <v>0</v>
          </cell>
          <cell r="L265">
            <v>0</v>
          </cell>
          <cell r="N265">
            <v>0</v>
          </cell>
          <cell r="P265">
            <v>0</v>
          </cell>
          <cell r="Q265">
            <v>0</v>
          </cell>
          <cell r="R265">
            <v>0</v>
          </cell>
          <cell r="S265">
            <v>0</v>
          </cell>
          <cell r="T265">
            <v>0</v>
          </cell>
          <cell r="U265">
            <v>0</v>
          </cell>
          <cell r="W265">
            <v>0</v>
          </cell>
          <cell r="AA265">
            <v>256</v>
          </cell>
          <cell r="AS265">
            <v>256</v>
          </cell>
          <cell r="CA265">
            <v>256</v>
          </cell>
          <cell r="CB265">
            <v>256</v>
          </cell>
          <cell r="CC265" t="str">
            <v>RUSSELL</v>
          </cell>
          <cell r="CD265">
            <v>0</v>
          </cell>
          <cell r="CE265">
            <v>0</v>
          </cell>
          <cell r="CF265">
            <v>0</v>
          </cell>
          <cell r="CG265">
            <v>0</v>
          </cell>
          <cell r="CH265">
            <v>0</v>
          </cell>
          <cell r="CI265">
            <v>0</v>
          </cell>
          <cell r="CJ265">
            <v>0</v>
          </cell>
          <cell r="CK265">
            <v>0</v>
          </cell>
          <cell r="CT265">
            <v>0</v>
          </cell>
          <cell r="CU265">
            <v>0</v>
          </cell>
          <cell r="CV265">
            <v>0</v>
          </cell>
          <cell r="CW265">
            <v>0</v>
          </cell>
          <cell r="CX265">
            <v>0</v>
          </cell>
          <cell r="CY265">
            <v>0</v>
          </cell>
          <cell r="DA265">
            <v>256</v>
          </cell>
          <cell r="DB265" t="str">
            <v>RUSSELL</v>
          </cell>
          <cell r="DC265">
            <v>0</v>
          </cell>
          <cell r="DD265">
            <v>0</v>
          </cell>
          <cell r="DE265">
            <v>0</v>
          </cell>
          <cell r="DF265">
            <v>0</v>
          </cell>
          <cell r="DG265">
            <v>0</v>
          </cell>
          <cell r="DH265">
            <v>0</v>
          </cell>
          <cell r="DI265">
            <v>0</v>
          </cell>
          <cell r="DJ265">
            <v>0</v>
          </cell>
          <cell r="DK265">
            <v>0</v>
          </cell>
          <cell r="DL265">
            <v>0</v>
          </cell>
          <cell r="DN265">
            <v>0</v>
          </cell>
          <cell r="DP265">
            <v>0</v>
          </cell>
          <cell r="DQ265">
            <v>0</v>
          </cell>
          <cell r="DR265">
            <v>0</v>
          </cell>
          <cell r="DS265">
            <v>0</v>
          </cell>
          <cell r="DT265">
            <v>0</v>
          </cell>
          <cell r="DV265">
            <v>0</v>
          </cell>
          <cell r="EC265">
            <v>0</v>
          </cell>
          <cell r="EE265">
            <v>256</v>
          </cell>
        </row>
        <row r="266">
          <cell r="A266">
            <v>257</v>
          </cell>
          <cell r="B266">
            <v>257</v>
          </cell>
          <cell r="C266" t="str">
            <v>RUTLAND</v>
          </cell>
          <cell r="D266">
            <v>0</v>
          </cell>
          <cell r="E266">
            <v>0</v>
          </cell>
          <cell r="F266">
            <v>0</v>
          </cell>
          <cell r="G266">
            <v>0</v>
          </cell>
          <cell r="H266">
            <v>0</v>
          </cell>
          <cell r="J266">
            <v>0</v>
          </cell>
          <cell r="K266">
            <v>0</v>
          </cell>
          <cell r="L266">
            <v>0</v>
          </cell>
          <cell r="N266">
            <v>0</v>
          </cell>
          <cell r="P266">
            <v>0</v>
          </cell>
          <cell r="Q266">
            <v>0</v>
          </cell>
          <cell r="R266">
            <v>0</v>
          </cell>
          <cell r="S266">
            <v>0</v>
          </cell>
          <cell r="T266">
            <v>0</v>
          </cell>
          <cell r="U266">
            <v>0</v>
          </cell>
          <cell r="W266">
            <v>0</v>
          </cell>
          <cell r="AA266">
            <v>257</v>
          </cell>
          <cell r="AS266">
            <v>257</v>
          </cell>
          <cell r="CA266">
            <v>257</v>
          </cell>
          <cell r="CB266">
            <v>257</v>
          </cell>
          <cell r="CC266" t="str">
            <v>RUTLAND</v>
          </cell>
          <cell r="CD266">
            <v>0</v>
          </cell>
          <cell r="CE266">
            <v>0</v>
          </cell>
          <cell r="CF266">
            <v>0</v>
          </cell>
          <cell r="CG266">
            <v>0</v>
          </cell>
          <cell r="CH266">
            <v>0</v>
          </cell>
          <cell r="CI266">
            <v>0</v>
          </cell>
          <cell r="CJ266">
            <v>0</v>
          </cell>
          <cell r="CK266">
            <v>0</v>
          </cell>
          <cell r="CT266">
            <v>0</v>
          </cell>
          <cell r="CU266">
            <v>0</v>
          </cell>
          <cell r="CV266">
            <v>0</v>
          </cell>
          <cell r="CW266">
            <v>0</v>
          </cell>
          <cell r="CX266">
            <v>0</v>
          </cell>
          <cell r="CY266">
            <v>0</v>
          </cell>
          <cell r="DA266">
            <v>257</v>
          </cell>
          <cell r="DB266" t="str">
            <v>RUTLAND</v>
          </cell>
          <cell r="DC266">
            <v>0</v>
          </cell>
          <cell r="DD266">
            <v>0</v>
          </cell>
          <cell r="DE266">
            <v>0</v>
          </cell>
          <cell r="DF266">
            <v>0</v>
          </cell>
          <cell r="DG266">
            <v>0</v>
          </cell>
          <cell r="DH266">
            <v>0</v>
          </cell>
          <cell r="DI266">
            <v>0</v>
          </cell>
          <cell r="DJ266">
            <v>0</v>
          </cell>
          <cell r="DK266">
            <v>0</v>
          </cell>
          <cell r="DL266">
            <v>0</v>
          </cell>
          <cell r="DN266">
            <v>0</v>
          </cell>
          <cell r="DP266">
            <v>0</v>
          </cell>
          <cell r="DQ266">
            <v>0</v>
          </cell>
          <cell r="DR266">
            <v>0</v>
          </cell>
          <cell r="DS266">
            <v>0</v>
          </cell>
          <cell r="DT266">
            <v>0</v>
          </cell>
          <cell r="DV266">
            <v>0</v>
          </cell>
          <cell r="EC266">
            <v>0</v>
          </cell>
          <cell r="EE266">
            <v>257</v>
          </cell>
        </row>
        <row r="267">
          <cell r="A267">
            <v>258</v>
          </cell>
          <cell r="B267">
            <v>258</v>
          </cell>
          <cell r="C267" t="str">
            <v>SALEM</v>
          </cell>
          <cell r="D267">
            <v>491</v>
          </cell>
          <cell r="E267">
            <v>7282230</v>
          </cell>
          <cell r="F267">
            <v>0</v>
          </cell>
          <cell r="G267">
            <v>406255</v>
          </cell>
          <cell r="H267">
            <v>7688485</v>
          </cell>
          <cell r="J267">
            <v>406255</v>
          </cell>
          <cell r="K267">
            <v>543380.00210436434</v>
          </cell>
          <cell r="L267">
            <v>949635.00210436434</v>
          </cell>
          <cell r="N267">
            <v>6738849.9978956357</v>
          </cell>
          <cell r="P267">
            <v>447538</v>
          </cell>
          <cell r="Q267">
            <v>43.960699773579762</v>
          </cell>
          <cell r="R267">
            <v>777792</v>
          </cell>
          <cell r="S267">
            <v>41283</v>
          </cell>
          <cell r="T267">
            <v>543380.00210436434</v>
          </cell>
          <cell r="U267">
            <v>1727427.0021043643</v>
          </cell>
          <cell r="W267">
            <v>1727427.0021043643</v>
          </cell>
          <cell r="AA267">
            <v>258</v>
          </cell>
          <cell r="AB267">
            <v>491</v>
          </cell>
          <cell r="AC267">
            <v>14.091584994930891</v>
          </cell>
          <cell r="AD267">
            <v>0</v>
          </cell>
          <cell r="AE267">
            <v>43.960699773579762</v>
          </cell>
          <cell r="AF267">
            <v>8018739</v>
          </cell>
          <cell r="AG267">
            <v>736509</v>
          </cell>
          <cell r="AH267">
            <v>0</v>
          </cell>
          <cell r="AI267">
            <v>7282230</v>
          </cell>
          <cell r="AJ267">
            <v>0</v>
          </cell>
          <cell r="AK267">
            <v>406255</v>
          </cell>
          <cell r="AL267">
            <v>7688485</v>
          </cell>
          <cell r="AM267">
            <v>736509</v>
          </cell>
          <cell r="AN267">
            <v>0</v>
          </cell>
          <cell r="AO267">
            <v>41283</v>
          </cell>
          <cell r="AP267">
            <v>777792</v>
          </cell>
          <cell r="AQ267">
            <v>8466277</v>
          </cell>
          <cell r="AR267" t="str">
            <v xml:space="preserve"> </v>
          </cell>
          <cell r="AS267">
            <v>258</v>
          </cell>
          <cell r="AT267">
            <v>123</v>
          </cell>
          <cell r="AU267">
            <v>43.960699773579762</v>
          </cell>
          <cell r="AV267">
            <v>736509</v>
          </cell>
          <cell r="AW267">
            <v>0</v>
          </cell>
          <cell r="AX267">
            <v>41283</v>
          </cell>
          <cell r="AY267">
            <v>777792</v>
          </cell>
          <cell r="AZ267" t="str">
            <v xml:space="preserve"> </v>
          </cell>
          <cell r="BA267">
            <v>0</v>
          </cell>
          <cell r="BB267">
            <v>0</v>
          </cell>
          <cell r="BC267">
            <v>0</v>
          </cell>
          <cell r="BD267">
            <v>0</v>
          </cell>
          <cell r="BE267">
            <v>0</v>
          </cell>
          <cell r="BF267" t="str">
            <v xml:space="preserve"> </v>
          </cell>
          <cell r="BG267">
            <v>9</v>
          </cell>
          <cell r="BH267">
            <v>9.9103092272172546</v>
          </cell>
          <cell r="BI267">
            <v>1</v>
          </cell>
          <cell r="CA267">
            <v>258</v>
          </cell>
          <cell r="CB267">
            <v>258</v>
          </cell>
          <cell r="CC267" t="str">
            <v>SALEM</v>
          </cell>
          <cell r="CD267">
            <v>7282230</v>
          </cell>
          <cell r="CE267">
            <v>7050451</v>
          </cell>
          <cell r="CF267">
            <v>231779</v>
          </cell>
          <cell r="CG267">
            <v>234107.4</v>
          </cell>
          <cell r="CH267">
            <v>77531.600000000006</v>
          </cell>
          <cell r="CI267">
            <v>-37.997895635664463</v>
          </cell>
          <cell r="CJ267">
            <v>543380.00210436434</v>
          </cell>
          <cell r="CK267">
            <v>543380.00210436434</v>
          </cell>
          <cell r="CT267">
            <v>231741.00210436434</v>
          </cell>
          <cell r="CU267">
            <v>234107.4</v>
          </cell>
          <cell r="CV267">
            <v>77531.600000000006</v>
          </cell>
          <cell r="CW267">
            <v>543380.00210436434</v>
          </cell>
          <cell r="CX267">
            <v>0</v>
          </cell>
          <cell r="CY267">
            <v>0</v>
          </cell>
          <cell r="DA267">
            <v>258</v>
          </cell>
          <cell r="DB267" t="str">
            <v>SALEM</v>
          </cell>
          <cell r="DC267">
            <v>0</v>
          </cell>
          <cell r="DD267">
            <v>0</v>
          </cell>
          <cell r="DE267">
            <v>0</v>
          </cell>
          <cell r="DF267">
            <v>0</v>
          </cell>
          <cell r="DG267">
            <v>0</v>
          </cell>
          <cell r="DH267">
            <v>0</v>
          </cell>
          <cell r="DI267">
            <v>0</v>
          </cell>
          <cell r="DJ267">
            <v>0</v>
          </cell>
          <cell r="DK267">
            <v>0</v>
          </cell>
          <cell r="DL267">
            <v>0</v>
          </cell>
          <cell r="DN267">
            <v>0</v>
          </cell>
          <cell r="DP267">
            <v>231779</v>
          </cell>
          <cell r="DQ267">
            <v>231779</v>
          </cell>
          <cell r="DR267">
            <v>0</v>
          </cell>
          <cell r="DS267">
            <v>-37.997895635664463</v>
          </cell>
          <cell r="DT267">
            <v>-37.997895635664463</v>
          </cell>
          <cell r="DV267">
            <v>-3.5748051707464867E-3</v>
          </cell>
          <cell r="EC267">
            <v>0</v>
          </cell>
          <cell r="EE267">
            <v>258</v>
          </cell>
        </row>
        <row r="268">
          <cell r="A268">
            <v>259</v>
          </cell>
          <cell r="B268">
            <v>259</v>
          </cell>
          <cell r="C268" t="str">
            <v>SALISBURY</v>
          </cell>
          <cell r="D268">
            <v>0</v>
          </cell>
          <cell r="E268">
            <v>0</v>
          </cell>
          <cell r="F268">
            <v>0</v>
          </cell>
          <cell r="G268">
            <v>0</v>
          </cell>
          <cell r="H268">
            <v>0</v>
          </cell>
          <cell r="J268">
            <v>0</v>
          </cell>
          <cell r="K268">
            <v>0</v>
          </cell>
          <cell r="L268">
            <v>0</v>
          </cell>
          <cell r="N268">
            <v>0</v>
          </cell>
          <cell r="P268">
            <v>0</v>
          </cell>
          <cell r="Q268">
            <v>0</v>
          </cell>
          <cell r="R268">
            <v>0</v>
          </cell>
          <cell r="S268">
            <v>0</v>
          </cell>
          <cell r="T268">
            <v>0</v>
          </cell>
          <cell r="U268">
            <v>0</v>
          </cell>
          <cell r="W268">
            <v>0</v>
          </cell>
          <cell r="AA268">
            <v>259</v>
          </cell>
          <cell r="AS268">
            <v>259</v>
          </cell>
          <cell r="CA268">
            <v>259</v>
          </cell>
          <cell r="CB268">
            <v>259</v>
          </cell>
          <cell r="CC268" t="str">
            <v>SALISBURY</v>
          </cell>
          <cell r="CD268">
            <v>0</v>
          </cell>
          <cell r="CE268">
            <v>0</v>
          </cell>
          <cell r="CF268">
            <v>0</v>
          </cell>
          <cell r="CG268">
            <v>0</v>
          </cell>
          <cell r="CH268">
            <v>0</v>
          </cell>
          <cell r="CI268">
            <v>0</v>
          </cell>
          <cell r="CJ268">
            <v>0</v>
          </cell>
          <cell r="CK268">
            <v>0</v>
          </cell>
          <cell r="CT268">
            <v>0</v>
          </cell>
          <cell r="CU268">
            <v>0</v>
          </cell>
          <cell r="CV268">
            <v>0</v>
          </cell>
          <cell r="CW268">
            <v>0</v>
          </cell>
          <cell r="CX268">
            <v>0</v>
          </cell>
          <cell r="CY268">
            <v>0</v>
          </cell>
          <cell r="DA268">
            <v>259</v>
          </cell>
          <cell r="DB268" t="str">
            <v>SALISBURY</v>
          </cell>
          <cell r="DC268">
            <v>0</v>
          </cell>
          <cell r="DD268">
            <v>0</v>
          </cell>
          <cell r="DE268">
            <v>0</v>
          </cell>
          <cell r="DF268">
            <v>0</v>
          </cell>
          <cell r="DG268">
            <v>0</v>
          </cell>
          <cell r="DH268">
            <v>0</v>
          </cell>
          <cell r="DI268">
            <v>0</v>
          </cell>
          <cell r="DJ268">
            <v>0</v>
          </cell>
          <cell r="DK268">
            <v>0</v>
          </cell>
          <cell r="DL268">
            <v>0</v>
          </cell>
          <cell r="DN268">
            <v>0</v>
          </cell>
          <cell r="DP268">
            <v>0</v>
          </cell>
          <cell r="DQ268">
            <v>0</v>
          </cell>
          <cell r="DR268">
            <v>0</v>
          </cell>
          <cell r="DS268">
            <v>0</v>
          </cell>
          <cell r="DT268">
            <v>0</v>
          </cell>
          <cell r="DV268">
            <v>0</v>
          </cell>
          <cell r="EC268">
            <v>0</v>
          </cell>
          <cell r="EE268">
            <v>259</v>
          </cell>
        </row>
        <row r="269">
          <cell r="A269">
            <v>260</v>
          </cell>
          <cell r="B269">
            <v>260</v>
          </cell>
          <cell r="C269" t="str">
            <v>SANDISFIELD</v>
          </cell>
          <cell r="D269">
            <v>0</v>
          </cell>
          <cell r="E269">
            <v>0</v>
          </cell>
          <cell r="F269">
            <v>0</v>
          </cell>
          <cell r="G269">
            <v>0</v>
          </cell>
          <cell r="H269">
            <v>0</v>
          </cell>
          <cell r="J269">
            <v>0</v>
          </cell>
          <cell r="K269">
            <v>0</v>
          </cell>
          <cell r="L269">
            <v>0</v>
          </cell>
          <cell r="N269">
            <v>0</v>
          </cell>
          <cell r="P269">
            <v>0</v>
          </cell>
          <cell r="Q269">
            <v>0</v>
          </cell>
          <cell r="R269">
            <v>0</v>
          </cell>
          <cell r="S269">
            <v>0</v>
          </cell>
          <cell r="T269">
            <v>0</v>
          </cell>
          <cell r="U269">
            <v>0</v>
          </cell>
          <cell r="W269">
            <v>0</v>
          </cell>
          <cell r="AA269">
            <v>260</v>
          </cell>
          <cell r="AS269">
            <v>260</v>
          </cell>
          <cell r="CA269">
            <v>260</v>
          </cell>
          <cell r="CB269">
            <v>260</v>
          </cell>
          <cell r="CC269" t="str">
            <v>SANDISFIELD</v>
          </cell>
          <cell r="CD269">
            <v>0</v>
          </cell>
          <cell r="CE269">
            <v>0</v>
          </cell>
          <cell r="CF269">
            <v>0</v>
          </cell>
          <cell r="CG269">
            <v>0</v>
          </cell>
          <cell r="CH269">
            <v>0</v>
          </cell>
          <cell r="CI269">
            <v>0</v>
          </cell>
          <cell r="CJ269">
            <v>0</v>
          </cell>
          <cell r="CK269">
            <v>0</v>
          </cell>
          <cell r="CT269">
            <v>0</v>
          </cell>
          <cell r="CU269">
            <v>0</v>
          </cell>
          <cell r="CV269">
            <v>0</v>
          </cell>
          <cell r="CW269">
            <v>0</v>
          </cell>
          <cell r="CX269">
            <v>0</v>
          </cell>
          <cell r="CY269">
            <v>0</v>
          </cell>
          <cell r="DA269">
            <v>260</v>
          </cell>
          <cell r="DB269" t="str">
            <v>SANDISFIELD</v>
          </cell>
          <cell r="DC269">
            <v>0</v>
          </cell>
          <cell r="DD269">
            <v>0</v>
          </cell>
          <cell r="DE269">
            <v>0</v>
          </cell>
          <cell r="DF269">
            <v>0</v>
          </cell>
          <cell r="DG269">
            <v>0</v>
          </cell>
          <cell r="DH269">
            <v>0</v>
          </cell>
          <cell r="DI269">
            <v>0</v>
          </cell>
          <cell r="DJ269">
            <v>0</v>
          </cell>
          <cell r="DK269">
            <v>0</v>
          </cell>
          <cell r="DL269">
            <v>0</v>
          </cell>
          <cell r="DN269">
            <v>0</v>
          </cell>
          <cell r="DP269">
            <v>0</v>
          </cell>
          <cell r="DQ269">
            <v>0</v>
          </cell>
          <cell r="DR269">
            <v>0</v>
          </cell>
          <cell r="DS269">
            <v>0</v>
          </cell>
          <cell r="DT269">
            <v>0</v>
          </cell>
          <cell r="DV269">
            <v>0</v>
          </cell>
          <cell r="EC269">
            <v>0</v>
          </cell>
          <cell r="EE269">
            <v>260</v>
          </cell>
        </row>
        <row r="270">
          <cell r="A270">
            <v>261</v>
          </cell>
          <cell r="B270">
            <v>261</v>
          </cell>
          <cell r="C270" t="str">
            <v>SANDWICH</v>
          </cell>
          <cell r="D270">
            <v>191</v>
          </cell>
          <cell r="E270">
            <v>3777364</v>
          </cell>
          <cell r="F270">
            <v>0</v>
          </cell>
          <cell r="G270">
            <v>179132</v>
          </cell>
          <cell r="H270">
            <v>3956496</v>
          </cell>
          <cell r="J270">
            <v>179132</v>
          </cell>
          <cell r="K270">
            <v>124524.82338989007</v>
          </cell>
          <cell r="L270">
            <v>303656.82338989008</v>
          </cell>
          <cell r="N270">
            <v>3652839.1766101099</v>
          </cell>
          <cell r="P270">
            <v>179132</v>
          </cell>
          <cell r="Q270">
            <v>0</v>
          </cell>
          <cell r="R270">
            <v>0</v>
          </cell>
          <cell r="S270">
            <v>0</v>
          </cell>
          <cell r="T270">
            <v>124524.82338989007</v>
          </cell>
          <cell r="U270">
            <v>303656.82338989008</v>
          </cell>
          <cell r="W270">
            <v>442765.62338989013</v>
          </cell>
          <cell r="AA270">
            <v>261</v>
          </cell>
          <cell r="AB270">
            <v>191</v>
          </cell>
          <cell r="AC270">
            <v>2.6905829596412557E-2</v>
          </cell>
          <cell r="AD270">
            <v>0</v>
          </cell>
          <cell r="AE270">
            <v>0</v>
          </cell>
          <cell r="AF270">
            <v>3777364</v>
          </cell>
          <cell r="AG270">
            <v>0</v>
          </cell>
          <cell r="AH270">
            <v>0</v>
          </cell>
          <cell r="AI270">
            <v>3777364</v>
          </cell>
          <cell r="AJ270">
            <v>0</v>
          </cell>
          <cell r="AK270">
            <v>179132</v>
          </cell>
          <cell r="AL270">
            <v>3956496</v>
          </cell>
          <cell r="AM270">
            <v>0</v>
          </cell>
          <cell r="AN270">
            <v>0</v>
          </cell>
          <cell r="AO270">
            <v>0</v>
          </cell>
          <cell r="AP270">
            <v>0</v>
          </cell>
          <cell r="AQ270">
            <v>3956496</v>
          </cell>
          <cell r="AR270" t="str">
            <v xml:space="preserve"> </v>
          </cell>
          <cell r="AS270">
            <v>261</v>
          </cell>
          <cell r="AT270">
            <v>59</v>
          </cell>
          <cell r="AU270">
            <v>0</v>
          </cell>
          <cell r="AV270">
            <v>0</v>
          </cell>
          <cell r="AW270">
            <v>0</v>
          </cell>
          <cell r="AX270">
            <v>0</v>
          </cell>
          <cell r="AY270">
            <v>0</v>
          </cell>
          <cell r="AZ270" t="str">
            <v xml:space="preserve"> </v>
          </cell>
          <cell r="BA270">
            <v>0</v>
          </cell>
          <cell r="BB270">
            <v>0</v>
          </cell>
          <cell r="BC270">
            <v>0</v>
          </cell>
          <cell r="BD270">
            <v>0</v>
          </cell>
          <cell r="BE270">
            <v>0</v>
          </cell>
          <cell r="BF270" t="str">
            <v xml:space="preserve"> </v>
          </cell>
          <cell r="BG270">
            <v>9</v>
          </cell>
          <cell r="BH270">
            <v>7.6511219682095915</v>
          </cell>
          <cell r="BI270">
            <v>0</v>
          </cell>
          <cell r="CA270">
            <v>261</v>
          </cell>
          <cell r="CB270">
            <v>261</v>
          </cell>
          <cell r="CC270" t="str">
            <v>SANDWICH</v>
          </cell>
          <cell r="CD270">
            <v>3777364</v>
          </cell>
          <cell r="CE270">
            <v>3652771</v>
          </cell>
          <cell r="CF270">
            <v>124593</v>
          </cell>
          <cell r="CG270">
            <v>0</v>
          </cell>
          <cell r="CH270">
            <v>139108.80000000002</v>
          </cell>
          <cell r="CI270">
            <v>-68.1766101099347</v>
          </cell>
          <cell r="CJ270">
            <v>263633.62338989013</v>
          </cell>
          <cell r="CK270">
            <v>124524.82338989007</v>
          </cell>
          <cell r="CT270">
            <v>124524.82338989007</v>
          </cell>
          <cell r="CU270">
            <v>0</v>
          </cell>
          <cell r="CV270">
            <v>0</v>
          </cell>
          <cell r="CW270">
            <v>124524.82338989007</v>
          </cell>
          <cell r="CX270">
            <v>0</v>
          </cell>
          <cell r="CY270">
            <v>-139108.80000000005</v>
          </cell>
          <cell r="DA270">
            <v>261</v>
          </cell>
          <cell r="DB270" t="str">
            <v>SANDWICH</v>
          </cell>
          <cell r="DC270">
            <v>0</v>
          </cell>
          <cell r="DD270">
            <v>0</v>
          </cell>
          <cell r="DE270">
            <v>0</v>
          </cell>
          <cell r="DF270">
            <v>0</v>
          </cell>
          <cell r="DG270">
            <v>0</v>
          </cell>
          <cell r="DH270">
            <v>0</v>
          </cell>
          <cell r="DI270">
            <v>0</v>
          </cell>
          <cell r="DJ270">
            <v>0</v>
          </cell>
          <cell r="DK270">
            <v>0</v>
          </cell>
          <cell r="DL270">
            <v>0</v>
          </cell>
          <cell r="DN270">
            <v>0</v>
          </cell>
          <cell r="DP270">
            <v>124593</v>
          </cell>
          <cell r="DQ270">
            <v>124593</v>
          </cell>
          <cell r="DR270">
            <v>0</v>
          </cell>
          <cell r="DS270">
            <v>-68.1766101099347</v>
          </cell>
          <cell r="DT270">
            <v>-68.1766101099347</v>
          </cell>
          <cell r="DV270">
            <v>0</v>
          </cell>
          <cell r="EC270">
            <v>0</v>
          </cell>
          <cell r="EE270">
            <v>261</v>
          </cell>
        </row>
        <row r="271">
          <cell r="A271">
            <v>262</v>
          </cell>
          <cell r="B271">
            <v>262</v>
          </cell>
          <cell r="C271" t="str">
            <v>SAUGUS</v>
          </cell>
          <cell r="D271">
            <v>232</v>
          </cell>
          <cell r="E271">
            <v>4097999</v>
          </cell>
          <cell r="F271">
            <v>0</v>
          </cell>
          <cell r="G271">
            <v>217504</v>
          </cell>
          <cell r="H271">
            <v>4315503</v>
          </cell>
          <cell r="J271">
            <v>217504</v>
          </cell>
          <cell r="K271">
            <v>741633.89036659081</v>
          </cell>
          <cell r="L271">
            <v>959137.89036659081</v>
          </cell>
          <cell r="N271">
            <v>3356365.1096334094</v>
          </cell>
          <cell r="P271">
            <v>217504</v>
          </cell>
          <cell r="Q271">
            <v>0</v>
          </cell>
          <cell r="R271">
            <v>0</v>
          </cell>
          <cell r="S271">
            <v>0</v>
          </cell>
          <cell r="T271">
            <v>741633.89036659081</v>
          </cell>
          <cell r="U271">
            <v>959137.89036659081</v>
          </cell>
          <cell r="W271">
            <v>1203675.762094188</v>
          </cell>
          <cell r="AA271">
            <v>262</v>
          </cell>
          <cell r="AB271">
            <v>232</v>
          </cell>
          <cell r="AC271">
            <v>0.12143742255266421</v>
          </cell>
          <cell r="AD271">
            <v>0</v>
          </cell>
          <cell r="AE271">
            <v>0</v>
          </cell>
          <cell r="AF271">
            <v>4097999</v>
          </cell>
          <cell r="AG271">
            <v>0</v>
          </cell>
          <cell r="AH271">
            <v>0</v>
          </cell>
          <cell r="AI271">
            <v>4097999</v>
          </cell>
          <cell r="AJ271">
            <v>0</v>
          </cell>
          <cell r="AK271">
            <v>217504</v>
          </cell>
          <cell r="AL271">
            <v>4315503</v>
          </cell>
          <cell r="AM271">
            <v>0</v>
          </cell>
          <cell r="AN271">
            <v>0</v>
          </cell>
          <cell r="AO271">
            <v>0</v>
          </cell>
          <cell r="AP271">
            <v>0</v>
          </cell>
          <cell r="AQ271">
            <v>4315503</v>
          </cell>
          <cell r="AR271" t="str">
            <v xml:space="preserve"> </v>
          </cell>
          <cell r="AS271">
            <v>262</v>
          </cell>
          <cell r="AT271">
            <v>76</v>
          </cell>
          <cell r="AU271">
            <v>0</v>
          </cell>
          <cell r="AV271">
            <v>0</v>
          </cell>
          <cell r="AW271">
            <v>0</v>
          </cell>
          <cell r="AX271">
            <v>0</v>
          </cell>
          <cell r="AY271">
            <v>0</v>
          </cell>
          <cell r="AZ271" t="str">
            <v xml:space="preserve"> </v>
          </cell>
          <cell r="BA271">
            <v>0</v>
          </cell>
          <cell r="BB271">
            <v>0</v>
          </cell>
          <cell r="BC271">
            <v>0</v>
          </cell>
          <cell r="BD271">
            <v>0</v>
          </cell>
          <cell r="BE271">
            <v>0</v>
          </cell>
          <cell r="BF271" t="str">
            <v xml:space="preserve"> </v>
          </cell>
          <cell r="BG271">
            <v>9</v>
          </cell>
          <cell r="BH271">
            <v>8.860672080533579</v>
          </cell>
          <cell r="BI271">
            <v>0</v>
          </cell>
          <cell r="CA271">
            <v>262</v>
          </cell>
          <cell r="CB271">
            <v>262</v>
          </cell>
          <cell r="CC271" t="str">
            <v>SAUGUS</v>
          </cell>
          <cell r="CD271">
            <v>4097999</v>
          </cell>
          <cell r="CE271">
            <v>3398502</v>
          </cell>
          <cell r="CF271">
            <v>699497</v>
          </cell>
          <cell r="CG271">
            <v>43498.799999999996</v>
          </cell>
          <cell r="CH271">
            <v>243295.2</v>
          </cell>
          <cell r="CI271">
            <v>-119.2379058120132</v>
          </cell>
          <cell r="CJ271">
            <v>986171.76209418802</v>
          </cell>
          <cell r="CK271">
            <v>741633.89036659081</v>
          </cell>
          <cell r="CT271">
            <v>699377.76209418802</v>
          </cell>
          <cell r="CU271">
            <v>42256.128272402748</v>
          </cell>
          <cell r="CV271">
            <v>0</v>
          </cell>
          <cell r="CW271">
            <v>741633.89036659081</v>
          </cell>
          <cell r="CX271">
            <v>0</v>
          </cell>
          <cell r="CY271">
            <v>-244537.8717275972</v>
          </cell>
          <cell r="DA271">
            <v>262</v>
          </cell>
          <cell r="DB271" t="str">
            <v>SAUGUS</v>
          </cell>
          <cell r="DC271">
            <v>0</v>
          </cell>
          <cell r="DD271">
            <v>0</v>
          </cell>
          <cell r="DE271">
            <v>0</v>
          </cell>
          <cell r="DF271">
            <v>0</v>
          </cell>
          <cell r="DG271">
            <v>0</v>
          </cell>
          <cell r="DH271">
            <v>0</v>
          </cell>
          <cell r="DI271">
            <v>0</v>
          </cell>
          <cell r="DJ271">
            <v>0</v>
          </cell>
          <cell r="DK271">
            <v>0</v>
          </cell>
          <cell r="DL271">
            <v>0</v>
          </cell>
          <cell r="DN271">
            <v>0</v>
          </cell>
          <cell r="DP271">
            <v>699497</v>
          </cell>
          <cell r="DQ271">
            <v>699497</v>
          </cell>
          <cell r="DR271">
            <v>0</v>
          </cell>
          <cell r="DS271">
            <v>-119.2379058120132</v>
          </cell>
          <cell r="DT271">
            <v>-119.2379058120132</v>
          </cell>
          <cell r="DV271">
            <v>0</v>
          </cell>
          <cell r="EC271">
            <v>0</v>
          </cell>
          <cell r="EE271">
            <v>262</v>
          </cell>
        </row>
        <row r="272">
          <cell r="A272">
            <v>263</v>
          </cell>
          <cell r="B272">
            <v>263</v>
          </cell>
          <cell r="C272" t="str">
            <v>SAVOY</v>
          </cell>
          <cell r="D272">
            <v>1</v>
          </cell>
          <cell r="E272">
            <v>20426</v>
          </cell>
          <cell r="F272">
            <v>0</v>
          </cell>
          <cell r="G272">
            <v>930</v>
          </cell>
          <cell r="H272">
            <v>21356</v>
          </cell>
          <cell r="J272">
            <v>930</v>
          </cell>
          <cell r="K272">
            <v>4640.7251690373623</v>
          </cell>
          <cell r="L272">
            <v>5570.7251690373623</v>
          </cell>
          <cell r="N272">
            <v>15785.274830962637</v>
          </cell>
          <cell r="P272">
            <v>930</v>
          </cell>
          <cell r="Q272">
            <v>0</v>
          </cell>
          <cell r="R272">
            <v>0</v>
          </cell>
          <cell r="S272">
            <v>0</v>
          </cell>
          <cell r="T272">
            <v>4640.7251690373623</v>
          </cell>
          <cell r="U272">
            <v>5570.7251690373623</v>
          </cell>
          <cell r="W272">
            <v>5707.2</v>
          </cell>
          <cell r="AA272">
            <v>263</v>
          </cell>
          <cell r="AB272">
            <v>1</v>
          </cell>
          <cell r="AC272">
            <v>8.1967213114754103E-3</v>
          </cell>
          <cell r="AD272">
            <v>0</v>
          </cell>
          <cell r="AE272">
            <v>0</v>
          </cell>
          <cell r="AF272">
            <v>20426</v>
          </cell>
          <cell r="AG272">
            <v>0</v>
          </cell>
          <cell r="AH272">
            <v>0</v>
          </cell>
          <cell r="AI272">
            <v>20426</v>
          </cell>
          <cell r="AJ272">
            <v>0</v>
          </cell>
          <cell r="AK272">
            <v>930</v>
          </cell>
          <cell r="AL272">
            <v>21356</v>
          </cell>
          <cell r="AM272">
            <v>0</v>
          </cell>
          <cell r="AN272">
            <v>0</v>
          </cell>
          <cell r="AO272">
            <v>0</v>
          </cell>
          <cell r="AP272">
            <v>0</v>
          </cell>
          <cell r="AQ272">
            <v>21356</v>
          </cell>
          <cell r="AR272" t="str">
            <v xml:space="preserve"> </v>
          </cell>
          <cell r="AS272">
            <v>263</v>
          </cell>
          <cell r="AT272">
            <v>1</v>
          </cell>
          <cell r="AU272">
            <v>0</v>
          </cell>
          <cell r="AV272">
            <v>0</v>
          </cell>
          <cell r="AW272">
            <v>0</v>
          </cell>
          <cell r="AX272">
            <v>0</v>
          </cell>
          <cell r="AY272">
            <v>0</v>
          </cell>
          <cell r="AZ272" t="str">
            <v xml:space="preserve"> </v>
          </cell>
          <cell r="BA272">
            <v>0</v>
          </cell>
          <cell r="BB272">
            <v>0</v>
          </cell>
          <cell r="BC272">
            <v>0</v>
          </cell>
          <cell r="BD272">
            <v>0</v>
          </cell>
          <cell r="BE272">
            <v>0</v>
          </cell>
          <cell r="BF272" t="str">
            <v xml:space="preserve"> </v>
          </cell>
          <cell r="BG272">
            <v>9</v>
          </cell>
          <cell r="BH272">
            <v>2.0242606037818569</v>
          </cell>
          <cell r="BI272">
            <v>0</v>
          </cell>
          <cell r="CA272">
            <v>263</v>
          </cell>
          <cell r="CB272">
            <v>263</v>
          </cell>
          <cell r="CC272" t="str">
            <v>SAVOY</v>
          </cell>
          <cell r="CD272">
            <v>20426</v>
          </cell>
          <cell r="CE272">
            <v>45024</v>
          </cell>
          <cell r="CF272">
            <v>0</v>
          </cell>
          <cell r="CG272">
            <v>4777.2</v>
          </cell>
          <cell r="CH272">
            <v>0</v>
          </cell>
          <cell r="CI272">
            <v>0</v>
          </cell>
          <cell r="CJ272">
            <v>4777.2</v>
          </cell>
          <cell r="CK272">
            <v>4640.7251690373623</v>
          </cell>
          <cell r="CT272">
            <v>0</v>
          </cell>
          <cell r="CU272">
            <v>4640.7251690373623</v>
          </cell>
          <cell r="CV272">
            <v>0</v>
          </cell>
          <cell r="CW272">
            <v>4640.7251690373623</v>
          </cell>
          <cell r="CX272">
            <v>0</v>
          </cell>
          <cell r="CY272">
            <v>-136.4748309626375</v>
          </cell>
          <cell r="DA272">
            <v>263</v>
          </cell>
          <cell r="DB272" t="str">
            <v>SAVOY</v>
          </cell>
          <cell r="DC272">
            <v>0</v>
          </cell>
          <cell r="DD272">
            <v>0</v>
          </cell>
          <cell r="DE272">
            <v>0</v>
          </cell>
          <cell r="DF272">
            <v>0</v>
          </cell>
          <cell r="DG272">
            <v>0</v>
          </cell>
          <cell r="DH272">
            <v>0</v>
          </cell>
          <cell r="DI272">
            <v>0</v>
          </cell>
          <cell r="DJ272">
            <v>0</v>
          </cell>
          <cell r="DK272">
            <v>0</v>
          </cell>
          <cell r="DL272">
            <v>0</v>
          </cell>
          <cell r="DN272">
            <v>0</v>
          </cell>
          <cell r="DP272">
            <v>0</v>
          </cell>
          <cell r="DQ272">
            <v>0</v>
          </cell>
          <cell r="DR272">
            <v>0</v>
          </cell>
          <cell r="DS272">
            <v>0</v>
          </cell>
          <cell r="DT272">
            <v>0</v>
          </cell>
          <cell r="DV272">
            <v>0</v>
          </cell>
          <cell r="EC272">
            <v>0</v>
          </cell>
          <cell r="EE272">
            <v>263</v>
          </cell>
        </row>
        <row r="273">
          <cell r="A273">
            <v>264</v>
          </cell>
          <cell r="B273">
            <v>264</v>
          </cell>
          <cell r="C273" t="str">
            <v>SCITUATE</v>
          </cell>
          <cell r="D273">
            <v>15</v>
          </cell>
          <cell r="E273">
            <v>246764</v>
          </cell>
          <cell r="F273">
            <v>0</v>
          </cell>
          <cell r="G273">
            <v>14070</v>
          </cell>
          <cell r="H273">
            <v>260834</v>
          </cell>
          <cell r="J273">
            <v>14070</v>
          </cell>
          <cell r="K273">
            <v>9529.7483689727305</v>
          </cell>
          <cell r="L273">
            <v>23599.748368972731</v>
          </cell>
          <cell r="N273">
            <v>237234.25163102726</v>
          </cell>
          <cell r="P273">
            <v>14070</v>
          </cell>
          <cell r="Q273">
            <v>0</v>
          </cell>
          <cell r="R273">
            <v>0</v>
          </cell>
          <cell r="S273">
            <v>0</v>
          </cell>
          <cell r="T273">
            <v>9529.7483689727305</v>
          </cell>
          <cell r="U273">
            <v>23599.748368972731</v>
          </cell>
          <cell r="W273">
            <v>23880</v>
          </cell>
          <cell r="AA273">
            <v>264</v>
          </cell>
          <cell r="AB273">
            <v>15</v>
          </cell>
          <cell r="AC273">
            <v>0</v>
          </cell>
          <cell r="AD273">
            <v>0</v>
          </cell>
          <cell r="AE273">
            <v>0</v>
          </cell>
          <cell r="AF273">
            <v>246764</v>
          </cell>
          <cell r="AG273">
            <v>0</v>
          </cell>
          <cell r="AH273">
            <v>0</v>
          </cell>
          <cell r="AI273">
            <v>246764</v>
          </cell>
          <cell r="AJ273">
            <v>0</v>
          </cell>
          <cell r="AK273">
            <v>14070</v>
          </cell>
          <cell r="AL273">
            <v>260834</v>
          </cell>
          <cell r="AM273">
            <v>0</v>
          </cell>
          <cell r="AN273">
            <v>0</v>
          </cell>
          <cell r="AO273">
            <v>0</v>
          </cell>
          <cell r="AP273">
            <v>0</v>
          </cell>
          <cell r="AQ273">
            <v>260834</v>
          </cell>
          <cell r="AR273" t="str">
            <v xml:space="preserve"> </v>
          </cell>
          <cell r="AS273">
            <v>264</v>
          </cell>
          <cell r="AT273">
            <v>0</v>
          </cell>
          <cell r="AU273">
            <v>0</v>
          </cell>
          <cell r="AV273">
            <v>0</v>
          </cell>
          <cell r="AW273">
            <v>0</v>
          </cell>
          <cell r="AX273">
            <v>0</v>
          </cell>
          <cell r="AY273">
            <v>0</v>
          </cell>
          <cell r="AZ273" t="str">
            <v xml:space="preserve"> </v>
          </cell>
          <cell r="BA273">
            <v>0</v>
          </cell>
          <cell r="BB273">
            <v>0</v>
          </cell>
          <cell r="BC273">
            <v>0</v>
          </cell>
          <cell r="BD273">
            <v>0</v>
          </cell>
          <cell r="BE273">
            <v>0</v>
          </cell>
          <cell r="BF273" t="str">
            <v xml:space="preserve"> </v>
          </cell>
          <cell r="BG273">
            <v>9</v>
          </cell>
          <cell r="BH273">
            <v>0.51268560967343058</v>
          </cell>
          <cell r="BI273">
            <v>0</v>
          </cell>
          <cell r="CA273">
            <v>264</v>
          </cell>
          <cell r="CB273">
            <v>264</v>
          </cell>
          <cell r="CC273" t="str">
            <v>SCITUATE</v>
          </cell>
          <cell r="CD273">
            <v>246764</v>
          </cell>
          <cell r="CE273">
            <v>267980</v>
          </cell>
          <cell r="CF273">
            <v>0</v>
          </cell>
          <cell r="CG273">
            <v>9810</v>
          </cell>
          <cell r="CH273">
            <v>0</v>
          </cell>
          <cell r="CI273">
            <v>0</v>
          </cell>
          <cell r="CJ273">
            <v>9810</v>
          </cell>
          <cell r="CK273">
            <v>9529.7483689727305</v>
          </cell>
          <cell r="CT273">
            <v>0</v>
          </cell>
          <cell r="CU273">
            <v>9529.7483689727305</v>
          </cell>
          <cell r="CV273">
            <v>0</v>
          </cell>
          <cell r="CW273">
            <v>9529.7483689727305</v>
          </cell>
          <cell r="CX273">
            <v>0</v>
          </cell>
          <cell r="CY273">
            <v>-280.25163102726947</v>
          </cell>
          <cell r="DA273">
            <v>264</v>
          </cell>
          <cell r="DB273" t="str">
            <v>SCITUATE</v>
          </cell>
          <cell r="DC273">
            <v>0</v>
          </cell>
          <cell r="DD273">
            <v>0</v>
          </cell>
          <cell r="DE273">
            <v>0</v>
          </cell>
          <cell r="DF273">
            <v>0</v>
          </cell>
          <cell r="DG273">
            <v>0</v>
          </cell>
          <cell r="DH273">
            <v>0</v>
          </cell>
          <cell r="DI273">
            <v>0</v>
          </cell>
          <cell r="DJ273">
            <v>0</v>
          </cell>
          <cell r="DK273">
            <v>0</v>
          </cell>
          <cell r="DL273">
            <v>0</v>
          </cell>
          <cell r="DN273">
            <v>0</v>
          </cell>
          <cell r="DP273">
            <v>0</v>
          </cell>
          <cell r="DQ273">
            <v>0</v>
          </cell>
          <cell r="DR273">
            <v>0</v>
          </cell>
          <cell r="DS273">
            <v>0</v>
          </cell>
          <cell r="DT273">
            <v>0</v>
          </cell>
          <cell r="DV273">
            <v>0</v>
          </cell>
          <cell r="EC273">
            <v>0</v>
          </cell>
          <cell r="EE273">
            <v>264</v>
          </cell>
        </row>
        <row r="274">
          <cell r="A274">
            <v>265</v>
          </cell>
          <cell r="B274">
            <v>265</v>
          </cell>
          <cell r="C274" t="str">
            <v>SEEKONK</v>
          </cell>
          <cell r="D274">
            <v>5</v>
          </cell>
          <cell r="E274">
            <v>99163</v>
          </cell>
          <cell r="F274">
            <v>0</v>
          </cell>
          <cell r="G274">
            <v>4690</v>
          </cell>
          <cell r="H274">
            <v>103853</v>
          </cell>
          <cell r="J274">
            <v>4690</v>
          </cell>
          <cell r="K274">
            <v>44264.719344826372</v>
          </cell>
          <cell r="L274">
            <v>48954.719344826372</v>
          </cell>
          <cell r="N274">
            <v>54898.280655173628</v>
          </cell>
          <cell r="P274">
            <v>4690</v>
          </cell>
          <cell r="Q274">
            <v>0</v>
          </cell>
          <cell r="R274">
            <v>0</v>
          </cell>
          <cell r="S274">
            <v>0</v>
          </cell>
          <cell r="T274">
            <v>44264.719344826372</v>
          </cell>
          <cell r="U274">
            <v>48954.719344826372</v>
          </cell>
          <cell r="W274">
            <v>65850.719344826372</v>
          </cell>
          <cell r="AA274">
            <v>265</v>
          </cell>
          <cell r="AB274">
            <v>5</v>
          </cell>
          <cell r="AC274">
            <v>0</v>
          </cell>
          <cell r="AD274">
            <v>0</v>
          </cell>
          <cell r="AE274">
            <v>0</v>
          </cell>
          <cell r="AF274">
            <v>99163</v>
          </cell>
          <cell r="AG274">
            <v>0</v>
          </cell>
          <cell r="AH274">
            <v>0</v>
          </cell>
          <cell r="AI274">
            <v>99163</v>
          </cell>
          <cell r="AJ274">
            <v>0</v>
          </cell>
          <cell r="AK274">
            <v>4690</v>
          </cell>
          <cell r="AL274">
            <v>103853</v>
          </cell>
          <cell r="AM274">
            <v>0</v>
          </cell>
          <cell r="AN274">
            <v>0</v>
          </cell>
          <cell r="AO274">
            <v>0</v>
          </cell>
          <cell r="AP274">
            <v>0</v>
          </cell>
          <cell r="AQ274">
            <v>103853</v>
          </cell>
          <cell r="AR274" t="str">
            <v xml:space="preserve"> </v>
          </cell>
          <cell r="AS274">
            <v>265</v>
          </cell>
          <cell r="AT274">
            <v>1</v>
          </cell>
          <cell r="AU274">
            <v>0</v>
          </cell>
          <cell r="AV274">
            <v>0</v>
          </cell>
          <cell r="AW274">
            <v>0</v>
          </cell>
          <cell r="AX274">
            <v>0</v>
          </cell>
          <cell r="AY274">
            <v>0</v>
          </cell>
          <cell r="AZ274" t="str">
            <v xml:space="preserve"> </v>
          </cell>
          <cell r="BA274">
            <v>0</v>
          </cell>
          <cell r="BB274">
            <v>0</v>
          </cell>
          <cell r="BC274">
            <v>0</v>
          </cell>
          <cell r="BD274">
            <v>0</v>
          </cell>
          <cell r="BE274">
            <v>0</v>
          </cell>
          <cell r="BF274" t="str">
            <v xml:space="preserve"> </v>
          </cell>
          <cell r="BG274">
            <v>9</v>
          </cell>
          <cell r="BH274">
            <v>0.2910772070559004</v>
          </cell>
          <cell r="BI274">
            <v>0</v>
          </cell>
          <cell r="CA274">
            <v>265</v>
          </cell>
          <cell r="CB274">
            <v>265</v>
          </cell>
          <cell r="CC274" t="str">
            <v>SEEKONK</v>
          </cell>
          <cell r="CD274">
            <v>99163</v>
          </cell>
          <cell r="CE274">
            <v>54890</v>
          </cell>
          <cell r="CF274">
            <v>44273</v>
          </cell>
          <cell r="CG274">
            <v>0</v>
          </cell>
          <cell r="CH274">
            <v>16896</v>
          </cell>
          <cell r="CI274">
            <v>-8.2806551736302936</v>
          </cell>
          <cell r="CJ274">
            <v>61160.719344826372</v>
          </cell>
          <cell r="CK274">
            <v>44264.719344826372</v>
          </cell>
          <cell r="CT274">
            <v>44264.719344826372</v>
          </cell>
          <cell r="CU274">
            <v>0</v>
          </cell>
          <cell r="CV274">
            <v>0</v>
          </cell>
          <cell r="CW274">
            <v>44264.719344826372</v>
          </cell>
          <cell r="CX274">
            <v>0</v>
          </cell>
          <cell r="CY274">
            <v>-16896</v>
          </cell>
          <cell r="DA274">
            <v>265</v>
          </cell>
          <cell r="DB274" t="str">
            <v>SEEKONK</v>
          </cell>
          <cell r="DC274">
            <v>0</v>
          </cell>
          <cell r="DD274">
            <v>0</v>
          </cell>
          <cell r="DE274">
            <v>0</v>
          </cell>
          <cell r="DF274">
            <v>0</v>
          </cell>
          <cell r="DG274">
            <v>0</v>
          </cell>
          <cell r="DH274">
            <v>0</v>
          </cell>
          <cell r="DI274">
            <v>0</v>
          </cell>
          <cell r="DJ274">
            <v>0</v>
          </cell>
          <cell r="DK274">
            <v>0</v>
          </cell>
          <cell r="DL274">
            <v>0</v>
          </cell>
          <cell r="DN274">
            <v>0</v>
          </cell>
          <cell r="DP274">
            <v>44273</v>
          </cell>
          <cell r="DQ274">
            <v>44273</v>
          </cell>
          <cell r="DR274">
            <v>0</v>
          </cell>
          <cell r="DS274">
            <v>-8.2806551736302936</v>
          </cell>
          <cell r="DT274">
            <v>-8.2806551736302936</v>
          </cell>
          <cell r="DV274">
            <v>0</v>
          </cell>
          <cell r="EC274">
            <v>0</v>
          </cell>
          <cell r="EE274">
            <v>265</v>
          </cell>
        </row>
        <row r="275">
          <cell r="A275">
            <v>266</v>
          </cell>
          <cell r="B275">
            <v>266</v>
          </cell>
          <cell r="C275" t="str">
            <v>SHARON</v>
          </cell>
          <cell r="D275">
            <v>14</v>
          </cell>
          <cell r="E275">
            <v>248414</v>
          </cell>
          <cell r="F275">
            <v>0</v>
          </cell>
          <cell r="G275">
            <v>13132</v>
          </cell>
          <cell r="H275">
            <v>261546</v>
          </cell>
          <cell r="J275">
            <v>13132</v>
          </cell>
          <cell r="K275">
            <v>151769.79969452167</v>
          </cell>
          <cell r="L275">
            <v>164901.79969452167</v>
          </cell>
          <cell r="N275">
            <v>96644.200305478327</v>
          </cell>
          <cell r="P275">
            <v>13132</v>
          </cell>
          <cell r="Q275">
            <v>0</v>
          </cell>
          <cell r="R275">
            <v>0</v>
          </cell>
          <cell r="S275">
            <v>0</v>
          </cell>
          <cell r="T275">
            <v>151769.79969452167</v>
          </cell>
          <cell r="U275">
            <v>164901.79969452167</v>
          </cell>
          <cell r="W275">
            <v>166336.20361068271</v>
          </cell>
          <cell r="AA275">
            <v>266</v>
          </cell>
          <cell r="AB275">
            <v>14</v>
          </cell>
          <cell r="AC275">
            <v>0</v>
          </cell>
          <cell r="AD275">
            <v>0</v>
          </cell>
          <cell r="AE275">
            <v>0</v>
          </cell>
          <cell r="AF275">
            <v>248414</v>
          </cell>
          <cell r="AG275">
            <v>0</v>
          </cell>
          <cell r="AH275">
            <v>0</v>
          </cell>
          <cell r="AI275">
            <v>248414</v>
          </cell>
          <cell r="AJ275">
            <v>0</v>
          </cell>
          <cell r="AK275">
            <v>13132</v>
          </cell>
          <cell r="AL275">
            <v>261546</v>
          </cell>
          <cell r="AM275">
            <v>0</v>
          </cell>
          <cell r="AN275">
            <v>0</v>
          </cell>
          <cell r="AO275">
            <v>0</v>
          </cell>
          <cell r="AP275">
            <v>0</v>
          </cell>
          <cell r="AQ275">
            <v>261546</v>
          </cell>
          <cell r="AR275" t="str">
            <v xml:space="preserve"> </v>
          </cell>
          <cell r="AS275">
            <v>266</v>
          </cell>
          <cell r="AT275">
            <v>3</v>
          </cell>
          <cell r="AU275">
            <v>0</v>
          </cell>
          <cell r="AV275">
            <v>0</v>
          </cell>
          <cell r="AW275">
            <v>0</v>
          </cell>
          <cell r="AX275">
            <v>0</v>
          </cell>
          <cell r="AY275">
            <v>0</v>
          </cell>
          <cell r="AZ275" t="str">
            <v xml:space="preserve"> </v>
          </cell>
          <cell r="BA275">
            <v>0</v>
          </cell>
          <cell r="BB275">
            <v>0</v>
          </cell>
          <cell r="BC275">
            <v>0</v>
          </cell>
          <cell r="BD275">
            <v>0</v>
          </cell>
          <cell r="BE275">
            <v>0</v>
          </cell>
          <cell r="BF275" t="str">
            <v xml:space="preserve"> </v>
          </cell>
          <cell r="BG275">
            <v>9</v>
          </cell>
          <cell r="BH275">
            <v>0.41797703037381095</v>
          </cell>
          <cell r="BI275">
            <v>0</v>
          </cell>
          <cell r="CA275">
            <v>266</v>
          </cell>
          <cell r="CB275">
            <v>266</v>
          </cell>
          <cell r="CC275" t="str">
            <v>SHARON</v>
          </cell>
          <cell r="CD275">
            <v>248414</v>
          </cell>
          <cell r="CE275">
            <v>117917</v>
          </cell>
          <cell r="CF275">
            <v>130497</v>
          </cell>
          <cell r="CG275">
            <v>21898.799999999999</v>
          </cell>
          <cell r="CH275">
            <v>808.80000000000007</v>
          </cell>
          <cell r="CI275">
            <v>-0.39638931726221927</v>
          </cell>
          <cell r="CJ275">
            <v>153204.20361068271</v>
          </cell>
          <cell r="CK275">
            <v>151769.79969452167</v>
          </cell>
          <cell r="CT275">
            <v>130496.60361068274</v>
          </cell>
          <cell r="CU275">
            <v>21273.196083838942</v>
          </cell>
          <cell r="CV275">
            <v>0</v>
          </cell>
          <cell r="CW275">
            <v>151769.79969452167</v>
          </cell>
          <cell r="CX275">
            <v>0</v>
          </cell>
          <cell r="CY275">
            <v>-1434.4039161610417</v>
          </cell>
          <cell r="DA275">
            <v>266</v>
          </cell>
          <cell r="DB275" t="str">
            <v>SHARON</v>
          </cell>
          <cell r="DC275">
            <v>0</v>
          </cell>
          <cell r="DD275">
            <v>0</v>
          </cell>
          <cell r="DE275">
            <v>0</v>
          </cell>
          <cell r="DF275">
            <v>0</v>
          </cell>
          <cell r="DG275">
            <v>0</v>
          </cell>
          <cell r="DH275">
            <v>0</v>
          </cell>
          <cell r="DI275">
            <v>0</v>
          </cell>
          <cell r="DJ275">
            <v>0</v>
          </cell>
          <cell r="DK275">
            <v>0</v>
          </cell>
          <cell r="DL275">
            <v>0</v>
          </cell>
          <cell r="DN275">
            <v>0</v>
          </cell>
          <cell r="DP275">
            <v>130497</v>
          </cell>
          <cell r="DQ275">
            <v>130497</v>
          </cell>
          <cell r="DR275">
            <v>0</v>
          </cell>
          <cell r="DS275">
            <v>-0.39638931726221927</v>
          </cell>
          <cell r="DT275">
            <v>-0.39638931726221927</v>
          </cell>
          <cell r="DV275">
            <v>0</v>
          </cell>
          <cell r="EC275">
            <v>0</v>
          </cell>
          <cell r="EE275">
            <v>266</v>
          </cell>
        </row>
        <row r="276">
          <cell r="A276">
            <v>267</v>
          </cell>
          <cell r="B276">
            <v>267</v>
          </cell>
          <cell r="C276" t="str">
            <v>SHEFFIELD</v>
          </cell>
          <cell r="D276">
            <v>0</v>
          </cell>
          <cell r="E276">
            <v>0</v>
          </cell>
          <cell r="F276">
            <v>0</v>
          </cell>
          <cell r="G276">
            <v>0</v>
          </cell>
          <cell r="H276">
            <v>0</v>
          </cell>
          <cell r="J276">
            <v>0</v>
          </cell>
          <cell r="K276">
            <v>0</v>
          </cell>
          <cell r="L276">
            <v>0</v>
          </cell>
          <cell r="N276">
            <v>0</v>
          </cell>
          <cell r="P276">
            <v>0</v>
          </cell>
          <cell r="Q276">
            <v>0</v>
          </cell>
          <cell r="R276">
            <v>0</v>
          </cell>
          <cell r="S276">
            <v>0</v>
          </cell>
          <cell r="T276">
            <v>0</v>
          </cell>
          <cell r="U276">
            <v>0</v>
          </cell>
          <cell r="W276">
            <v>0</v>
          </cell>
          <cell r="AA276">
            <v>267</v>
          </cell>
          <cell r="AS276">
            <v>267</v>
          </cell>
          <cell r="CA276">
            <v>267</v>
          </cell>
          <cell r="CB276">
            <v>267</v>
          </cell>
          <cell r="CC276" t="str">
            <v>SHEFFIELD</v>
          </cell>
          <cell r="CD276">
            <v>0</v>
          </cell>
          <cell r="CE276">
            <v>0</v>
          </cell>
          <cell r="CF276">
            <v>0</v>
          </cell>
          <cell r="CG276">
            <v>0</v>
          </cell>
          <cell r="CH276">
            <v>0</v>
          </cell>
          <cell r="CI276">
            <v>0</v>
          </cell>
          <cell r="CJ276">
            <v>0</v>
          </cell>
          <cell r="CK276">
            <v>0</v>
          </cell>
          <cell r="CT276">
            <v>0</v>
          </cell>
          <cell r="CU276">
            <v>0</v>
          </cell>
          <cell r="CV276">
            <v>0</v>
          </cell>
          <cell r="CW276">
            <v>0</v>
          </cell>
          <cell r="CX276">
            <v>0</v>
          </cell>
          <cell r="CY276">
            <v>0</v>
          </cell>
          <cell r="DA276">
            <v>267</v>
          </cell>
          <cell r="DB276" t="str">
            <v>SHEFFIELD</v>
          </cell>
          <cell r="DC276">
            <v>0</v>
          </cell>
          <cell r="DD276">
            <v>0</v>
          </cell>
          <cell r="DE276">
            <v>0</v>
          </cell>
          <cell r="DF276">
            <v>0</v>
          </cell>
          <cell r="DG276">
            <v>0</v>
          </cell>
          <cell r="DH276">
            <v>0</v>
          </cell>
          <cell r="DI276">
            <v>0</v>
          </cell>
          <cell r="DJ276">
            <v>0</v>
          </cell>
          <cell r="DK276">
            <v>0</v>
          </cell>
          <cell r="DL276">
            <v>0</v>
          </cell>
          <cell r="DN276">
            <v>0</v>
          </cell>
          <cell r="DP276">
            <v>0</v>
          </cell>
          <cell r="DQ276">
            <v>0</v>
          </cell>
          <cell r="DR276">
            <v>0</v>
          </cell>
          <cell r="DS276">
            <v>0</v>
          </cell>
          <cell r="DT276">
            <v>0</v>
          </cell>
          <cell r="DV276">
            <v>0</v>
          </cell>
          <cell r="EC276">
            <v>0</v>
          </cell>
          <cell r="EE276">
            <v>267</v>
          </cell>
        </row>
        <row r="277">
          <cell r="A277">
            <v>268</v>
          </cell>
          <cell r="B277">
            <v>268</v>
          </cell>
          <cell r="C277" t="str">
            <v>SHELBURNE</v>
          </cell>
          <cell r="D277">
            <v>0</v>
          </cell>
          <cell r="E277">
            <v>0</v>
          </cell>
          <cell r="F277">
            <v>0</v>
          </cell>
          <cell r="G277">
            <v>0</v>
          </cell>
          <cell r="H277">
            <v>0</v>
          </cell>
          <cell r="J277">
            <v>0</v>
          </cell>
          <cell r="K277">
            <v>0</v>
          </cell>
          <cell r="L277">
            <v>0</v>
          </cell>
          <cell r="N277">
            <v>0</v>
          </cell>
          <cell r="P277">
            <v>0</v>
          </cell>
          <cell r="Q277">
            <v>0</v>
          </cell>
          <cell r="R277">
            <v>0</v>
          </cell>
          <cell r="S277">
            <v>0</v>
          </cell>
          <cell r="T277">
            <v>0</v>
          </cell>
          <cell r="U277">
            <v>0</v>
          </cell>
          <cell r="W277">
            <v>0</v>
          </cell>
          <cell r="AA277">
            <v>268</v>
          </cell>
          <cell r="AS277">
            <v>268</v>
          </cell>
          <cell r="CA277">
            <v>268</v>
          </cell>
          <cell r="CB277">
            <v>268</v>
          </cell>
          <cell r="CC277" t="str">
            <v>SHELBURNE</v>
          </cell>
          <cell r="CD277">
            <v>0</v>
          </cell>
          <cell r="CE277">
            <v>0</v>
          </cell>
          <cell r="CF277">
            <v>0</v>
          </cell>
          <cell r="CG277">
            <v>0</v>
          </cell>
          <cell r="CH277">
            <v>0</v>
          </cell>
          <cell r="CI277">
            <v>0</v>
          </cell>
          <cell r="CJ277">
            <v>0</v>
          </cell>
          <cell r="CK277">
            <v>0</v>
          </cell>
          <cell r="CT277">
            <v>0</v>
          </cell>
          <cell r="CU277">
            <v>0</v>
          </cell>
          <cell r="CV277">
            <v>0</v>
          </cell>
          <cell r="CW277">
            <v>0</v>
          </cell>
          <cell r="CX277">
            <v>0</v>
          </cell>
          <cell r="CY277">
            <v>0</v>
          </cell>
          <cell r="DA277">
            <v>268</v>
          </cell>
          <cell r="DB277" t="str">
            <v>SHELBURNE</v>
          </cell>
          <cell r="DC277">
            <v>0</v>
          </cell>
          <cell r="DD277">
            <v>0</v>
          </cell>
          <cell r="DE277">
            <v>0</v>
          </cell>
          <cell r="DF277">
            <v>0</v>
          </cell>
          <cell r="DG277">
            <v>0</v>
          </cell>
          <cell r="DH277">
            <v>0</v>
          </cell>
          <cell r="DI277">
            <v>0</v>
          </cell>
          <cell r="DJ277">
            <v>0</v>
          </cell>
          <cell r="DK277">
            <v>0</v>
          </cell>
          <cell r="DL277">
            <v>0</v>
          </cell>
          <cell r="DN277">
            <v>0</v>
          </cell>
          <cell r="DP277">
            <v>0</v>
          </cell>
          <cell r="DQ277">
            <v>0</v>
          </cell>
          <cell r="DR277">
            <v>0</v>
          </cell>
          <cell r="DS277">
            <v>0</v>
          </cell>
          <cell r="DT277">
            <v>0</v>
          </cell>
          <cell r="DV277">
            <v>0</v>
          </cell>
          <cell r="EC277">
            <v>0</v>
          </cell>
          <cell r="EE277">
            <v>268</v>
          </cell>
        </row>
        <row r="278">
          <cell r="A278">
            <v>269</v>
          </cell>
          <cell r="B278">
            <v>269</v>
          </cell>
          <cell r="C278" t="str">
            <v>SHERBORN</v>
          </cell>
          <cell r="D278">
            <v>0</v>
          </cell>
          <cell r="E278">
            <v>0</v>
          </cell>
          <cell r="F278">
            <v>0</v>
          </cell>
          <cell r="G278">
            <v>0</v>
          </cell>
          <cell r="H278">
            <v>0</v>
          </cell>
          <cell r="J278">
            <v>0</v>
          </cell>
          <cell r="K278">
            <v>0</v>
          </cell>
          <cell r="L278">
            <v>0</v>
          </cell>
          <cell r="N278">
            <v>0</v>
          </cell>
          <cell r="P278">
            <v>0</v>
          </cell>
          <cell r="Q278">
            <v>0</v>
          </cell>
          <cell r="R278">
            <v>0</v>
          </cell>
          <cell r="S278">
            <v>0</v>
          </cell>
          <cell r="T278">
            <v>0</v>
          </cell>
          <cell r="U278">
            <v>0</v>
          </cell>
          <cell r="W278">
            <v>0</v>
          </cell>
          <cell r="AA278">
            <v>269</v>
          </cell>
          <cell r="AS278">
            <v>269</v>
          </cell>
          <cell r="CA278">
            <v>269</v>
          </cell>
          <cell r="CB278">
            <v>269</v>
          </cell>
          <cell r="CC278" t="str">
            <v>SHERBORN</v>
          </cell>
          <cell r="CD278">
            <v>0</v>
          </cell>
          <cell r="CE278">
            <v>0</v>
          </cell>
          <cell r="CF278">
            <v>0</v>
          </cell>
          <cell r="CG278">
            <v>0</v>
          </cell>
          <cell r="CH278">
            <v>0</v>
          </cell>
          <cell r="CI278">
            <v>0</v>
          </cell>
          <cell r="CJ278">
            <v>0</v>
          </cell>
          <cell r="CK278">
            <v>0</v>
          </cell>
          <cell r="CT278">
            <v>0</v>
          </cell>
          <cell r="CU278">
            <v>0</v>
          </cell>
          <cell r="CV278">
            <v>0</v>
          </cell>
          <cell r="CW278">
            <v>0</v>
          </cell>
          <cell r="CX278">
            <v>0</v>
          </cell>
          <cell r="CY278">
            <v>0</v>
          </cell>
          <cell r="DA278">
            <v>269</v>
          </cell>
          <cell r="DB278" t="str">
            <v>SHERBORN</v>
          </cell>
          <cell r="DC278">
            <v>0</v>
          </cell>
          <cell r="DD278">
            <v>0</v>
          </cell>
          <cell r="DE278">
            <v>0</v>
          </cell>
          <cell r="DF278">
            <v>0</v>
          </cell>
          <cell r="DG278">
            <v>0</v>
          </cell>
          <cell r="DH278">
            <v>0</v>
          </cell>
          <cell r="DI278">
            <v>0</v>
          </cell>
          <cell r="DJ278">
            <v>0</v>
          </cell>
          <cell r="DK278">
            <v>0</v>
          </cell>
          <cell r="DL278">
            <v>0</v>
          </cell>
          <cell r="DN278">
            <v>0</v>
          </cell>
          <cell r="DP278">
            <v>0</v>
          </cell>
          <cell r="DQ278">
            <v>0</v>
          </cell>
          <cell r="DR278">
            <v>0</v>
          </cell>
          <cell r="DS278">
            <v>0</v>
          </cell>
          <cell r="DT278">
            <v>0</v>
          </cell>
          <cell r="DV278">
            <v>0</v>
          </cell>
          <cell r="EC278">
            <v>0</v>
          </cell>
          <cell r="EE278">
            <v>269</v>
          </cell>
        </row>
        <row r="279">
          <cell r="A279">
            <v>270</v>
          </cell>
          <cell r="B279">
            <v>270</v>
          </cell>
          <cell r="C279" t="str">
            <v>SHIRLEY</v>
          </cell>
          <cell r="D279">
            <v>0</v>
          </cell>
          <cell r="E279">
            <v>0</v>
          </cell>
          <cell r="F279">
            <v>0</v>
          </cell>
          <cell r="G279">
            <v>0</v>
          </cell>
          <cell r="H279">
            <v>0</v>
          </cell>
          <cell r="J279">
            <v>0</v>
          </cell>
          <cell r="K279">
            <v>0</v>
          </cell>
          <cell r="L279">
            <v>0</v>
          </cell>
          <cell r="N279">
            <v>0</v>
          </cell>
          <cell r="P279">
            <v>0</v>
          </cell>
          <cell r="Q279">
            <v>0</v>
          </cell>
          <cell r="R279">
            <v>0</v>
          </cell>
          <cell r="S279">
            <v>0</v>
          </cell>
          <cell r="T279">
            <v>0</v>
          </cell>
          <cell r="U279">
            <v>0</v>
          </cell>
          <cell r="W279">
            <v>0</v>
          </cell>
          <cell r="AA279">
            <v>270</v>
          </cell>
          <cell r="AS279">
            <v>270</v>
          </cell>
          <cell r="CA279">
            <v>270</v>
          </cell>
          <cell r="CB279">
            <v>270</v>
          </cell>
          <cell r="CC279" t="str">
            <v>SHIRLEY</v>
          </cell>
          <cell r="CD279">
            <v>0</v>
          </cell>
          <cell r="CE279">
            <v>0</v>
          </cell>
          <cell r="CF279">
            <v>0</v>
          </cell>
          <cell r="CG279">
            <v>0</v>
          </cell>
          <cell r="CH279">
            <v>0</v>
          </cell>
          <cell r="CI279">
            <v>0</v>
          </cell>
          <cell r="CJ279">
            <v>0</v>
          </cell>
          <cell r="CK279">
            <v>0</v>
          </cell>
          <cell r="CT279">
            <v>0</v>
          </cell>
          <cell r="CU279">
            <v>0</v>
          </cell>
          <cell r="CV279">
            <v>0</v>
          </cell>
          <cell r="CW279">
            <v>0</v>
          </cell>
          <cell r="CX279">
            <v>0</v>
          </cell>
          <cell r="CY279">
            <v>0</v>
          </cell>
          <cell r="DA279">
            <v>270</v>
          </cell>
          <cell r="DB279" t="str">
            <v>SHIRLEY</v>
          </cell>
          <cell r="DC279">
            <v>0</v>
          </cell>
          <cell r="DD279">
            <v>0</v>
          </cell>
          <cell r="DE279">
            <v>0</v>
          </cell>
          <cell r="DF279">
            <v>0</v>
          </cell>
          <cell r="DG279">
            <v>0</v>
          </cell>
          <cell r="DH279">
            <v>0</v>
          </cell>
          <cell r="DI279">
            <v>0</v>
          </cell>
          <cell r="DJ279">
            <v>0</v>
          </cell>
          <cell r="DK279">
            <v>0</v>
          </cell>
          <cell r="DL279">
            <v>0</v>
          </cell>
          <cell r="DN279">
            <v>0</v>
          </cell>
          <cell r="DP279">
            <v>0</v>
          </cell>
          <cell r="DQ279">
            <v>0</v>
          </cell>
          <cell r="DR279">
            <v>0</v>
          </cell>
          <cell r="DS279">
            <v>0</v>
          </cell>
          <cell r="DT279">
            <v>0</v>
          </cell>
          <cell r="DV279">
            <v>0</v>
          </cell>
          <cell r="EB279" t="str">
            <v>fy12</v>
          </cell>
          <cell r="EC279">
            <v>0</v>
          </cell>
          <cell r="EE279">
            <v>270</v>
          </cell>
        </row>
        <row r="280">
          <cell r="A280">
            <v>271</v>
          </cell>
          <cell r="B280">
            <v>271</v>
          </cell>
          <cell r="C280" t="str">
            <v>SHREWSBURY</v>
          </cell>
          <cell r="D280">
            <v>26</v>
          </cell>
          <cell r="E280">
            <v>368754</v>
          </cell>
          <cell r="F280">
            <v>0</v>
          </cell>
          <cell r="G280">
            <v>24381</v>
          </cell>
          <cell r="H280">
            <v>393135</v>
          </cell>
          <cell r="J280">
            <v>24381</v>
          </cell>
          <cell r="K280">
            <v>-7.3202638456095883</v>
          </cell>
          <cell r="L280">
            <v>24373.67973615439</v>
          </cell>
          <cell r="N280">
            <v>368761.32026384561</v>
          </cell>
          <cell r="P280">
            <v>24381</v>
          </cell>
          <cell r="Q280">
            <v>0</v>
          </cell>
          <cell r="R280">
            <v>0</v>
          </cell>
          <cell r="S280">
            <v>0</v>
          </cell>
          <cell r="T280">
            <v>-7.3202638456095883</v>
          </cell>
          <cell r="U280">
            <v>24373.67973615439</v>
          </cell>
          <cell r="W280">
            <v>39310.079736154396</v>
          </cell>
          <cell r="AA280">
            <v>271</v>
          </cell>
          <cell r="AB280">
            <v>26</v>
          </cell>
          <cell r="AC280">
            <v>7.4515648286140089E-3</v>
          </cell>
          <cell r="AD280">
            <v>0</v>
          </cell>
          <cell r="AE280">
            <v>0</v>
          </cell>
          <cell r="AF280">
            <v>368754</v>
          </cell>
          <cell r="AG280">
            <v>0</v>
          </cell>
          <cell r="AH280">
            <v>0</v>
          </cell>
          <cell r="AI280">
            <v>368754</v>
          </cell>
          <cell r="AJ280">
            <v>0</v>
          </cell>
          <cell r="AK280">
            <v>24381</v>
          </cell>
          <cell r="AL280">
            <v>393135</v>
          </cell>
          <cell r="AM280">
            <v>0</v>
          </cell>
          <cell r="AN280">
            <v>0</v>
          </cell>
          <cell r="AO280">
            <v>0</v>
          </cell>
          <cell r="AP280">
            <v>0</v>
          </cell>
          <cell r="AQ280">
            <v>393135</v>
          </cell>
          <cell r="AR280" t="str">
            <v xml:space="preserve"> </v>
          </cell>
          <cell r="AS280">
            <v>271</v>
          </cell>
          <cell r="AT280">
            <v>11</v>
          </cell>
          <cell r="AU280">
            <v>0</v>
          </cell>
          <cell r="AV280">
            <v>0</v>
          </cell>
          <cell r="AW280">
            <v>0</v>
          </cell>
          <cell r="AX280">
            <v>0</v>
          </cell>
          <cell r="AY280">
            <v>0</v>
          </cell>
          <cell r="AZ280" t="str">
            <v xml:space="preserve"> </v>
          </cell>
          <cell r="BA280">
            <v>0</v>
          </cell>
          <cell r="BB280">
            <v>0</v>
          </cell>
          <cell r="BC280">
            <v>0</v>
          </cell>
          <cell r="BD280">
            <v>0</v>
          </cell>
          <cell r="BE280">
            <v>0</v>
          </cell>
          <cell r="BF280" t="str">
            <v xml:space="preserve"> </v>
          </cell>
          <cell r="BG280">
            <v>9</v>
          </cell>
          <cell r="BH280">
            <v>0.41392209653338213</v>
          </cell>
          <cell r="BI280">
            <v>0</v>
          </cell>
          <cell r="CA280">
            <v>271</v>
          </cell>
          <cell r="CB280">
            <v>271</v>
          </cell>
          <cell r="CC280" t="str">
            <v>SHREWSBURY</v>
          </cell>
          <cell r="CD280">
            <v>368754</v>
          </cell>
          <cell r="CE280">
            <v>427778</v>
          </cell>
          <cell r="CF280">
            <v>0</v>
          </cell>
          <cell r="CG280">
            <v>0</v>
          </cell>
          <cell r="CH280">
            <v>14936.400000000001</v>
          </cell>
          <cell r="CI280">
            <v>-7.3202638456095883</v>
          </cell>
          <cell r="CJ280">
            <v>14929.079736154392</v>
          </cell>
          <cell r="CK280">
            <v>-7.3202638456095883</v>
          </cell>
          <cell r="CT280">
            <v>-7.3202638456095883</v>
          </cell>
          <cell r="CU280">
            <v>0</v>
          </cell>
          <cell r="CV280">
            <v>0</v>
          </cell>
          <cell r="CW280">
            <v>-7.3202638456095883</v>
          </cell>
          <cell r="CX280">
            <v>0</v>
          </cell>
          <cell r="CY280">
            <v>-14936.400000000001</v>
          </cell>
          <cell r="DA280">
            <v>271</v>
          </cell>
          <cell r="DB280" t="str">
            <v>SHREWSBURY</v>
          </cell>
          <cell r="DC280">
            <v>0</v>
          </cell>
          <cell r="DD280">
            <v>0</v>
          </cell>
          <cell r="DE280">
            <v>0</v>
          </cell>
          <cell r="DF280">
            <v>0</v>
          </cell>
          <cell r="DG280">
            <v>0</v>
          </cell>
          <cell r="DH280">
            <v>0</v>
          </cell>
          <cell r="DI280">
            <v>0</v>
          </cell>
          <cell r="DJ280">
            <v>0</v>
          </cell>
          <cell r="DK280">
            <v>0</v>
          </cell>
          <cell r="DL280">
            <v>0</v>
          </cell>
          <cell r="DN280">
            <v>0</v>
          </cell>
          <cell r="DP280">
            <v>0</v>
          </cell>
          <cell r="DQ280">
            <v>0</v>
          </cell>
          <cell r="DR280">
            <v>0</v>
          </cell>
          <cell r="DS280">
            <v>-7.3202638456095883</v>
          </cell>
          <cell r="DT280">
            <v>-7.3202638456095883</v>
          </cell>
          <cell r="DV280">
            <v>0</v>
          </cell>
          <cell r="EC280">
            <v>0</v>
          </cell>
          <cell r="EE280">
            <v>271</v>
          </cell>
        </row>
        <row r="281">
          <cell r="A281">
            <v>272</v>
          </cell>
          <cell r="B281">
            <v>272</v>
          </cell>
          <cell r="C281" t="str">
            <v>SHUTESBURY</v>
          </cell>
          <cell r="D281">
            <v>3</v>
          </cell>
          <cell r="E281">
            <v>72894</v>
          </cell>
          <cell r="F281">
            <v>0</v>
          </cell>
          <cell r="G281">
            <v>2814</v>
          </cell>
          <cell r="H281">
            <v>75708</v>
          </cell>
          <cell r="J281">
            <v>2814</v>
          </cell>
          <cell r="K281">
            <v>24448.38499375118</v>
          </cell>
          <cell r="L281">
            <v>27262.38499375118</v>
          </cell>
          <cell r="N281">
            <v>48445.615006248816</v>
          </cell>
          <cell r="P281">
            <v>2814</v>
          </cell>
          <cell r="Q281">
            <v>0</v>
          </cell>
          <cell r="R281">
            <v>0</v>
          </cell>
          <cell r="S281">
            <v>0</v>
          </cell>
          <cell r="T281">
            <v>24448.38499375118</v>
          </cell>
          <cell r="U281">
            <v>27262.38499375118</v>
          </cell>
          <cell r="W281">
            <v>27796.799999999999</v>
          </cell>
          <cell r="AA281">
            <v>272</v>
          </cell>
          <cell r="AB281">
            <v>3</v>
          </cell>
          <cell r="AC281">
            <v>0</v>
          </cell>
          <cell r="AD281">
            <v>0</v>
          </cell>
          <cell r="AE281">
            <v>0</v>
          </cell>
          <cell r="AF281">
            <v>72894</v>
          </cell>
          <cell r="AG281">
            <v>0</v>
          </cell>
          <cell r="AH281">
            <v>0</v>
          </cell>
          <cell r="AI281">
            <v>72894</v>
          </cell>
          <cell r="AJ281">
            <v>0</v>
          </cell>
          <cell r="AK281">
            <v>2814</v>
          </cell>
          <cell r="AL281">
            <v>75708</v>
          </cell>
          <cell r="AM281">
            <v>0</v>
          </cell>
          <cell r="AN281">
            <v>0</v>
          </cell>
          <cell r="AO281">
            <v>0</v>
          </cell>
          <cell r="AP281">
            <v>0</v>
          </cell>
          <cell r="AQ281">
            <v>75708</v>
          </cell>
          <cell r="AR281" t="str">
            <v xml:space="preserve"> </v>
          </cell>
          <cell r="AS281">
            <v>272</v>
          </cell>
          <cell r="AT281">
            <v>0</v>
          </cell>
          <cell r="AU281">
            <v>0</v>
          </cell>
          <cell r="AV281">
            <v>0</v>
          </cell>
          <cell r="AW281">
            <v>0</v>
          </cell>
          <cell r="AX281">
            <v>0</v>
          </cell>
          <cell r="AY281">
            <v>0</v>
          </cell>
          <cell r="AZ281" t="str">
            <v xml:space="preserve"> </v>
          </cell>
          <cell r="BA281">
            <v>0</v>
          </cell>
          <cell r="BB281">
            <v>0</v>
          </cell>
          <cell r="BC281">
            <v>0</v>
          </cell>
          <cell r="BD281">
            <v>0</v>
          </cell>
          <cell r="BE281">
            <v>0</v>
          </cell>
          <cell r="BF281" t="str">
            <v xml:space="preserve"> </v>
          </cell>
          <cell r="BG281">
            <v>9</v>
          </cell>
          <cell r="BH281">
            <v>2.4330299711778478</v>
          </cell>
          <cell r="BI281">
            <v>0</v>
          </cell>
          <cell r="CA281">
            <v>272</v>
          </cell>
          <cell r="CB281">
            <v>272</v>
          </cell>
          <cell r="CC281" t="str">
            <v>SHUTESBURY</v>
          </cell>
          <cell r="CD281">
            <v>72894</v>
          </cell>
          <cell r="CE281">
            <v>66618</v>
          </cell>
          <cell r="CF281">
            <v>6276</v>
          </cell>
          <cell r="CG281">
            <v>18706.8</v>
          </cell>
          <cell r="CH281">
            <v>0</v>
          </cell>
          <cell r="CI281">
            <v>0</v>
          </cell>
          <cell r="CJ281">
            <v>24982.799999999999</v>
          </cell>
          <cell r="CK281">
            <v>24448.38499375118</v>
          </cell>
          <cell r="CT281">
            <v>6276</v>
          </cell>
          <cell r="CU281">
            <v>18172.38499375118</v>
          </cell>
          <cell r="CV281">
            <v>0</v>
          </cell>
          <cell r="CW281">
            <v>24448.38499375118</v>
          </cell>
          <cell r="CX281">
            <v>0</v>
          </cell>
          <cell r="CY281">
            <v>-534.41500624881883</v>
          </cell>
          <cell r="DA281">
            <v>272</v>
          </cell>
          <cell r="DB281" t="str">
            <v>SHUTESBURY</v>
          </cell>
          <cell r="DC281">
            <v>0</v>
          </cell>
          <cell r="DD281">
            <v>0</v>
          </cell>
          <cell r="DE281">
            <v>0</v>
          </cell>
          <cell r="DF281">
            <v>0</v>
          </cell>
          <cell r="DG281">
            <v>0</v>
          </cell>
          <cell r="DH281">
            <v>0</v>
          </cell>
          <cell r="DI281">
            <v>0</v>
          </cell>
          <cell r="DJ281">
            <v>0</v>
          </cell>
          <cell r="DK281">
            <v>0</v>
          </cell>
          <cell r="DL281">
            <v>0</v>
          </cell>
          <cell r="DN281">
            <v>0</v>
          </cell>
          <cell r="DP281">
            <v>6276</v>
          </cell>
          <cell r="DQ281">
            <v>6276</v>
          </cell>
          <cell r="DR281">
            <v>0</v>
          </cell>
          <cell r="DS281">
            <v>0</v>
          </cell>
          <cell r="DT281">
            <v>0</v>
          </cell>
          <cell r="DV281">
            <v>0</v>
          </cell>
          <cell r="EC281">
            <v>0</v>
          </cell>
          <cell r="EE281">
            <v>272</v>
          </cell>
        </row>
        <row r="282">
          <cell r="A282">
            <v>273</v>
          </cell>
          <cell r="B282">
            <v>273</v>
          </cell>
          <cell r="C282" t="str">
            <v>SOMERSET</v>
          </cell>
          <cell r="D282">
            <v>14</v>
          </cell>
          <cell r="E282">
            <v>223104</v>
          </cell>
          <cell r="F282">
            <v>0</v>
          </cell>
          <cell r="G282">
            <v>13132</v>
          </cell>
          <cell r="H282">
            <v>236236</v>
          </cell>
          <cell r="J282">
            <v>13132</v>
          </cell>
          <cell r="K282">
            <v>95249.033144688408</v>
          </cell>
          <cell r="L282">
            <v>108381.03314468841</v>
          </cell>
          <cell r="N282">
            <v>127854.96685531159</v>
          </cell>
          <cell r="P282">
            <v>13132</v>
          </cell>
          <cell r="Q282">
            <v>0</v>
          </cell>
          <cell r="R282">
            <v>0</v>
          </cell>
          <cell r="S282">
            <v>0</v>
          </cell>
          <cell r="T282">
            <v>95249.033144688408</v>
          </cell>
          <cell r="U282">
            <v>108381.03314468841</v>
          </cell>
          <cell r="W282">
            <v>109217.4</v>
          </cell>
          <cell r="AA282">
            <v>273</v>
          </cell>
          <cell r="AB282">
            <v>14</v>
          </cell>
          <cell r="AC282">
            <v>0</v>
          </cell>
          <cell r="AD282">
            <v>0</v>
          </cell>
          <cell r="AE282">
            <v>0</v>
          </cell>
          <cell r="AF282">
            <v>223104</v>
          </cell>
          <cell r="AG282">
            <v>0</v>
          </cell>
          <cell r="AH282">
            <v>0</v>
          </cell>
          <cell r="AI282">
            <v>223104</v>
          </cell>
          <cell r="AJ282">
            <v>0</v>
          </cell>
          <cell r="AK282">
            <v>13132</v>
          </cell>
          <cell r="AL282">
            <v>236236</v>
          </cell>
          <cell r="AM282">
            <v>0</v>
          </cell>
          <cell r="AN282">
            <v>0</v>
          </cell>
          <cell r="AO282">
            <v>0</v>
          </cell>
          <cell r="AP282">
            <v>0</v>
          </cell>
          <cell r="AQ282">
            <v>236236</v>
          </cell>
          <cell r="AR282" t="str">
            <v xml:space="preserve"> </v>
          </cell>
          <cell r="AS282">
            <v>273</v>
          </cell>
          <cell r="AT282">
            <v>0</v>
          </cell>
          <cell r="AU282">
            <v>0</v>
          </cell>
          <cell r="AV282">
            <v>0</v>
          </cell>
          <cell r="AW282">
            <v>0</v>
          </cell>
          <cell r="AX282">
            <v>0</v>
          </cell>
          <cell r="AY282">
            <v>0</v>
          </cell>
          <cell r="AZ282" t="str">
            <v xml:space="preserve"> </v>
          </cell>
          <cell r="BA282">
            <v>0</v>
          </cell>
          <cell r="BB282">
            <v>0</v>
          </cell>
          <cell r="BC282">
            <v>0</v>
          </cell>
          <cell r="BD282">
            <v>0</v>
          </cell>
          <cell r="BE282">
            <v>0</v>
          </cell>
          <cell r="BF282" t="str">
            <v xml:space="preserve"> </v>
          </cell>
          <cell r="BG282">
            <v>9</v>
          </cell>
          <cell r="BH282">
            <v>0.82353117822011446</v>
          </cell>
          <cell r="BI282">
            <v>0</v>
          </cell>
          <cell r="CA282">
            <v>273</v>
          </cell>
          <cell r="CB282">
            <v>273</v>
          </cell>
          <cell r="CC282" t="str">
            <v>SOMERSET</v>
          </cell>
          <cell r="CD282">
            <v>223104</v>
          </cell>
          <cell r="CE282">
            <v>156295</v>
          </cell>
          <cell r="CF282">
            <v>66809</v>
          </cell>
          <cell r="CG282">
            <v>29276.399999999998</v>
          </cell>
          <cell r="CH282">
            <v>0</v>
          </cell>
          <cell r="CI282">
            <v>0</v>
          </cell>
          <cell r="CJ282">
            <v>96085.4</v>
          </cell>
          <cell r="CK282">
            <v>95249.033144688408</v>
          </cell>
          <cell r="CT282">
            <v>66809</v>
          </cell>
          <cell r="CU282">
            <v>28440.033144688401</v>
          </cell>
          <cell r="CV282">
            <v>0</v>
          </cell>
          <cell r="CW282">
            <v>95249.033144688408</v>
          </cell>
          <cell r="CX282">
            <v>0</v>
          </cell>
          <cell r="CY282">
            <v>-836.36685531158582</v>
          </cell>
          <cell r="DA282">
            <v>273</v>
          </cell>
          <cell r="DB282" t="str">
            <v>SOMERSET</v>
          </cell>
          <cell r="DC282">
            <v>0</v>
          </cell>
          <cell r="DD282">
            <v>0</v>
          </cell>
          <cell r="DE282">
            <v>0</v>
          </cell>
          <cell r="DF282">
            <v>0</v>
          </cell>
          <cell r="DG282">
            <v>0</v>
          </cell>
          <cell r="DH282">
            <v>0</v>
          </cell>
          <cell r="DI282">
            <v>0</v>
          </cell>
          <cell r="DJ282">
            <v>0</v>
          </cell>
          <cell r="DK282">
            <v>0</v>
          </cell>
          <cell r="DL282">
            <v>0</v>
          </cell>
          <cell r="DN282">
            <v>0</v>
          </cell>
          <cell r="DP282">
            <v>66809</v>
          </cell>
          <cell r="DQ282">
            <v>66809</v>
          </cell>
          <cell r="DR282">
            <v>0</v>
          </cell>
          <cell r="DS282">
            <v>0</v>
          </cell>
          <cell r="DT282">
            <v>0</v>
          </cell>
          <cell r="DV282">
            <v>0</v>
          </cell>
          <cell r="EB282" t="str">
            <v>fy12</v>
          </cell>
          <cell r="EC282">
            <v>0</v>
          </cell>
          <cell r="EE282">
            <v>273</v>
          </cell>
        </row>
        <row r="283">
          <cell r="A283">
            <v>274</v>
          </cell>
          <cell r="B283">
            <v>274</v>
          </cell>
          <cell r="C283" t="str">
            <v>SOMERVILLE</v>
          </cell>
          <cell r="D283">
            <v>377</v>
          </cell>
          <cell r="E283">
            <v>7858802</v>
          </cell>
          <cell r="F283">
            <v>0</v>
          </cell>
          <cell r="G283">
            <v>353626</v>
          </cell>
          <cell r="H283">
            <v>8212428</v>
          </cell>
          <cell r="J283">
            <v>353626</v>
          </cell>
          <cell r="K283">
            <v>731796.76420423796</v>
          </cell>
          <cell r="L283">
            <v>1085422.7642042381</v>
          </cell>
          <cell r="N283">
            <v>7127005.2357957624</v>
          </cell>
          <cell r="P283">
            <v>353626</v>
          </cell>
          <cell r="Q283">
            <v>0</v>
          </cell>
          <cell r="R283">
            <v>0</v>
          </cell>
          <cell r="S283">
            <v>0</v>
          </cell>
          <cell r="T283">
            <v>731796.76420423796</v>
          </cell>
          <cell r="U283">
            <v>1085422.7642042381</v>
          </cell>
          <cell r="W283">
            <v>1228733.164204238</v>
          </cell>
          <cell r="AA283">
            <v>274</v>
          </cell>
          <cell r="AB283">
            <v>377</v>
          </cell>
          <cell r="AC283">
            <v>0</v>
          </cell>
          <cell r="AD283">
            <v>0</v>
          </cell>
          <cell r="AE283">
            <v>0</v>
          </cell>
          <cell r="AF283">
            <v>7858802</v>
          </cell>
          <cell r="AG283">
            <v>0</v>
          </cell>
          <cell r="AH283">
            <v>0</v>
          </cell>
          <cell r="AI283">
            <v>7858802</v>
          </cell>
          <cell r="AJ283">
            <v>0</v>
          </cell>
          <cell r="AK283">
            <v>353626</v>
          </cell>
          <cell r="AL283">
            <v>8212428</v>
          </cell>
          <cell r="AM283">
            <v>0</v>
          </cell>
          <cell r="AN283">
            <v>0</v>
          </cell>
          <cell r="AO283">
            <v>0</v>
          </cell>
          <cell r="AP283">
            <v>0</v>
          </cell>
          <cell r="AQ283">
            <v>8212428</v>
          </cell>
          <cell r="AR283" t="str">
            <v xml:space="preserve"> </v>
          </cell>
          <cell r="AS283">
            <v>274</v>
          </cell>
          <cell r="AT283">
            <v>40</v>
          </cell>
          <cell r="AU283">
            <v>0</v>
          </cell>
          <cell r="AV283">
            <v>0</v>
          </cell>
          <cell r="AW283">
            <v>0</v>
          </cell>
          <cell r="AX283">
            <v>0</v>
          </cell>
          <cell r="AY283">
            <v>0</v>
          </cell>
          <cell r="AZ283" t="str">
            <v xml:space="preserve"> </v>
          </cell>
          <cell r="BA283">
            <v>0</v>
          </cell>
          <cell r="BB283">
            <v>0</v>
          </cell>
          <cell r="BC283">
            <v>0</v>
          </cell>
          <cell r="BD283">
            <v>0</v>
          </cell>
          <cell r="BE283">
            <v>0</v>
          </cell>
          <cell r="BF283" t="str">
            <v xml:space="preserve"> </v>
          </cell>
          <cell r="BG283">
            <v>9</v>
          </cell>
          <cell r="BH283">
            <v>7.0619500758982383</v>
          </cell>
          <cell r="BI283">
            <v>0</v>
          </cell>
          <cell r="CA283">
            <v>274</v>
          </cell>
          <cell r="CB283">
            <v>274</v>
          </cell>
          <cell r="CC283" t="str">
            <v>SOMERVILLE</v>
          </cell>
          <cell r="CD283">
            <v>7858802</v>
          </cell>
          <cell r="CE283">
            <v>7126935</v>
          </cell>
          <cell r="CF283">
            <v>731867</v>
          </cell>
          <cell r="CG283">
            <v>0</v>
          </cell>
          <cell r="CH283">
            <v>143310.39999999999</v>
          </cell>
          <cell r="CI283">
            <v>-70.235795762011549</v>
          </cell>
          <cell r="CJ283">
            <v>875107.16420423798</v>
          </cell>
          <cell r="CK283">
            <v>731796.76420423796</v>
          </cell>
          <cell r="CT283">
            <v>731796.76420423796</v>
          </cell>
          <cell r="CU283">
            <v>0</v>
          </cell>
          <cell r="CV283">
            <v>0</v>
          </cell>
          <cell r="CW283">
            <v>731796.76420423796</v>
          </cell>
          <cell r="CX283">
            <v>0</v>
          </cell>
          <cell r="CY283">
            <v>-143310.40000000002</v>
          </cell>
          <cell r="DA283">
            <v>274</v>
          </cell>
          <cell r="DB283" t="str">
            <v>SOMERVILLE</v>
          </cell>
          <cell r="DC283">
            <v>0</v>
          </cell>
          <cell r="DD283">
            <v>0</v>
          </cell>
          <cell r="DE283">
            <v>0</v>
          </cell>
          <cell r="DF283">
            <v>0</v>
          </cell>
          <cell r="DG283">
            <v>0</v>
          </cell>
          <cell r="DH283">
            <v>0</v>
          </cell>
          <cell r="DI283">
            <v>0</v>
          </cell>
          <cell r="DJ283">
            <v>0</v>
          </cell>
          <cell r="DK283">
            <v>0</v>
          </cell>
          <cell r="DL283">
            <v>0</v>
          </cell>
          <cell r="DN283">
            <v>0</v>
          </cell>
          <cell r="DP283">
            <v>731867</v>
          </cell>
          <cell r="DQ283">
            <v>731867</v>
          </cell>
          <cell r="DR283">
            <v>0</v>
          </cell>
          <cell r="DS283">
            <v>-70.235795762011549</v>
          </cell>
          <cell r="DT283">
            <v>-70.235795762011549</v>
          </cell>
          <cell r="DV283">
            <v>0</v>
          </cell>
          <cell r="EC283">
            <v>0</v>
          </cell>
          <cell r="EE283">
            <v>274</v>
          </cell>
        </row>
        <row r="284">
          <cell r="A284">
            <v>275</v>
          </cell>
          <cell r="B284">
            <v>276</v>
          </cell>
          <cell r="C284" t="str">
            <v>SOUTHAMPTON</v>
          </cell>
          <cell r="D284">
            <v>11</v>
          </cell>
          <cell r="E284">
            <v>175975</v>
          </cell>
          <cell r="F284">
            <v>0</v>
          </cell>
          <cell r="G284">
            <v>10318</v>
          </cell>
          <cell r="H284">
            <v>186293</v>
          </cell>
          <cell r="J284">
            <v>10318</v>
          </cell>
          <cell r="K284">
            <v>57795.589605690315</v>
          </cell>
          <cell r="L284">
            <v>68113.589605690315</v>
          </cell>
          <cell r="N284">
            <v>118179.41039430969</v>
          </cell>
          <cell r="P284">
            <v>10318</v>
          </cell>
          <cell r="Q284">
            <v>0</v>
          </cell>
          <cell r="R284">
            <v>0</v>
          </cell>
          <cell r="S284">
            <v>0</v>
          </cell>
          <cell r="T284">
            <v>57795.589605690315</v>
          </cell>
          <cell r="U284">
            <v>68113.589605690315</v>
          </cell>
          <cell r="W284">
            <v>91554.821311553838</v>
          </cell>
          <cell r="AA284">
            <v>275</v>
          </cell>
          <cell r="AB284">
            <v>11</v>
          </cell>
          <cell r="AC284">
            <v>0</v>
          </cell>
          <cell r="AD284">
            <v>0</v>
          </cell>
          <cell r="AE284">
            <v>0</v>
          </cell>
          <cell r="AF284">
            <v>175975</v>
          </cell>
          <cell r="AG284">
            <v>0</v>
          </cell>
          <cell r="AH284">
            <v>0</v>
          </cell>
          <cell r="AI284">
            <v>175975</v>
          </cell>
          <cell r="AJ284">
            <v>0</v>
          </cell>
          <cell r="AK284">
            <v>10318</v>
          </cell>
          <cell r="AL284">
            <v>186293</v>
          </cell>
          <cell r="AM284">
            <v>0</v>
          </cell>
          <cell r="AN284">
            <v>0</v>
          </cell>
          <cell r="AO284">
            <v>0</v>
          </cell>
          <cell r="AP284">
            <v>0</v>
          </cell>
          <cell r="AQ284">
            <v>186293</v>
          </cell>
          <cell r="AR284" t="str">
            <v xml:space="preserve"> </v>
          </cell>
          <cell r="AS284">
            <v>275</v>
          </cell>
          <cell r="AT284">
            <v>4</v>
          </cell>
          <cell r="AU284">
            <v>0</v>
          </cell>
          <cell r="AV284">
            <v>0</v>
          </cell>
          <cell r="AW284">
            <v>0</v>
          </cell>
          <cell r="AX284">
            <v>0</v>
          </cell>
          <cell r="AY284">
            <v>0</v>
          </cell>
          <cell r="AZ284" t="str">
            <v xml:space="preserve"> </v>
          </cell>
          <cell r="BA284">
            <v>0</v>
          </cell>
          <cell r="BB284">
            <v>0</v>
          </cell>
          <cell r="BC284">
            <v>0</v>
          </cell>
          <cell r="BD284">
            <v>0</v>
          </cell>
          <cell r="BE284">
            <v>0</v>
          </cell>
          <cell r="BF284" t="str">
            <v xml:space="preserve"> </v>
          </cell>
          <cell r="BG284">
            <v>9</v>
          </cell>
          <cell r="BH284">
            <v>2.3856379587308325</v>
          </cell>
          <cell r="BI284">
            <v>0</v>
          </cell>
          <cell r="CA284">
            <v>275</v>
          </cell>
          <cell r="CB284">
            <v>276</v>
          </cell>
          <cell r="CC284" t="str">
            <v>SOUTHAMPTON</v>
          </cell>
          <cell r="CD284">
            <v>175975</v>
          </cell>
          <cell r="CE284">
            <v>139660</v>
          </cell>
          <cell r="CF284">
            <v>36315</v>
          </cell>
          <cell r="CG284">
            <v>22123.8</v>
          </cell>
          <cell r="CH284">
            <v>22809.200000000001</v>
          </cell>
          <cell r="CI284">
            <v>-11.178688446161686</v>
          </cell>
          <cell r="CJ284">
            <v>81236.821311553838</v>
          </cell>
          <cell r="CK284">
            <v>57795.589605690315</v>
          </cell>
          <cell r="CT284">
            <v>36303.821311553838</v>
          </cell>
          <cell r="CU284">
            <v>21491.76829413648</v>
          </cell>
          <cell r="CV284">
            <v>0</v>
          </cell>
          <cell r="CW284">
            <v>57795.589605690315</v>
          </cell>
          <cell r="CX284">
            <v>0</v>
          </cell>
          <cell r="CY284">
            <v>-23441.231705863524</v>
          </cell>
          <cell r="DA284">
            <v>275</v>
          </cell>
          <cell r="DB284" t="str">
            <v>SOUTHAMPTON</v>
          </cell>
          <cell r="DC284">
            <v>0</v>
          </cell>
          <cell r="DD284">
            <v>0</v>
          </cell>
          <cell r="DE284">
            <v>0</v>
          </cell>
          <cell r="DF284">
            <v>0</v>
          </cell>
          <cell r="DG284">
            <v>0</v>
          </cell>
          <cell r="DH284">
            <v>0</v>
          </cell>
          <cell r="DI284">
            <v>0</v>
          </cell>
          <cell r="DJ284">
            <v>0</v>
          </cell>
          <cell r="DK284">
            <v>0</v>
          </cell>
          <cell r="DL284">
            <v>0</v>
          </cell>
          <cell r="DN284">
            <v>0</v>
          </cell>
          <cell r="DP284">
            <v>36315</v>
          </cell>
          <cell r="DQ284">
            <v>36315</v>
          </cell>
          <cell r="DR284">
            <v>0</v>
          </cell>
          <cell r="DS284">
            <v>-11.178688446161686</v>
          </cell>
          <cell r="DT284">
            <v>-11.178688446161686</v>
          </cell>
          <cell r="DV284">
            <v>0</v>
          </cell>
          <cell r="EC284">
            <v>0</v>
          </cell>
          <cell r="EE284">
            <v>275</v>
          </cell>
        </row>
        <row r="285">
          <cell r="A285">
            <v>276</v>
          </cell>
          <cell r="B285">
            <v>277</v>
          </cell>
          <cell r="C285" t="str">
            <v>SOUTHBOROUGH</v>
          </cell>
          <cell r="D285">
            <v>2</v>
          </cell>
          <cell r="E285">
            <v>42878</v>
          </cell>
          <cell r="F285">
            <v>0</v>
          </cell>
          <cell r="G285">
            <v>1876</v>
          </cell>
          <cell r="H285">
            <v>44754</v>
          </cell>
          <cell r="J285">
            <v>1876</v>
          </cell>
          <cell r="K285">
            <v>24904</v>
          </cell>
          <cell r="L285">
            <v>26780</v>
          </cell>
          <cell r="N285">
            <v>17974</v>
          </cell>
          <cell r="P285">
            <v>1876</v>
          </cell>
          <cell r="Q285">
            <v>0</v>
          </cell>
          <cell r="R285">
            <v>0</v>
          </cell>
          <cell r="S285">
            <v>0</v>
          </cell>
          <cell r="T285">
            <v>24904</v>
          </cell>
          <cell r="U285">
            <v>26780</v>
          </cell>
          <cell r="W285">
            <v>26780</v>
          </cell>
          <cell r="AA285">
            <v>276</v>
          </cell>
          <cell r="AB285">
            <v>2</v>
          </cell>
          <cell r="AC285">
            <v>0</v>
          </cell>
          <cell r="AD285">
            <v>0</v>
          </cell>
          <cell r="AE285">
            <v>0</v>
          </cell>
          <cell r="AF285">
            <v>42878</v>
          </cell>
          <cell r="AG285">
            <v>0</v>
          </cell>
          <cell r="AH285">
            <v>0</v>
          </cell>
          <cell r="AI285">
            <v>42878</v>
          </cell>
          <cell r="AJ285">
            <v>0</v>
          </cell>
          <cell r="AK285">
            <v>1876</v>
          </cell>
          <cell r="AL285">
            <v>44754</v>
          </cell>
          <cell r="AM285">
            <v>0</v>
          </cell>
          <cell r="AN285">
            <v>0</v>
          </cell>
          <cell r="AO285">
            <v>0</v>
          </cell>
          <cell r="AP285">
            <v>0</v>
          </cell>
          <cell r="AQ285">
            <v>44754</v>
          </cell>
          <cell r="AR285" t="str">
            <v xml:space="preserve"> </v>
          </cell>
          <cell r="AS285">
            <v>276</v>
          </cell>
          <cell r="AT285">
            <v>0</v>
          </cell>
          <cell r="AU285">
            <v>0</v>
          </cell>
          <cell r="AV285">
            <v>0</v>
          </cell>
          <cell r="AW285">
            <v>0</v>
          </cell>
          <cell r="AX285">
            <v>0</v>
          </cell>
          <cell r="AY285">
            <v>0</v>
          </cell>
          <cell r="AZ285" t="str">
            <v xml:space="preserve"> </v>
          </cell>
          <cell r="BA285">
            <v>0</v>
          </cell>
          <cell r="BB285">
            <v>0</v>
          </cell>
          <cell r="BC285">
            <v>0</v>
          </cell>
          <cell r="BD285">
            <v>0</v>
          </cell>
          <cell r="BE285">
            <v>0</v>
          </cell>
          <cell r="BF285" t="str">
            <v xml:space="preserve"> </v>
          </cell>
          <cell r="BG285">
            <v>9</v>
          </cell>
          <cell r="BH285">
            <v>0.16758555942534148</v>
          </cell>
          <cell r="BI285">
            <v>0</v>
          </cell>
          <cell r="CA285">
            <v>276</v>
          </cell>
          <cell r="CB285">
            <v>277</v>
          </cell>
          <cell r="CC285" t="str">
            <v>SOUTHBOROUGH</v>
          </cell>
          <cell r="CD285">
            <v>42878</v>
          </cell>
          <cell r="CE285">
            <v>17974</v>
          </cell>
          <cell r="CF285">
            <v>24904</v>
          </cell>
          <cell r="CG285">
            <v>0</v>
          </cell>
          <cell r="CH285">
            <v>0</v>
          </cell>
          <cell r="CI285">
            <v>0</v>
          </cell>
          <cell r="CJ285">
            <v>24904</v>
          </cell>
          <cell r="CK285">
            <v>24904</v>
          </cell>
          <cell r="CT285">
            <v>24904</v>
          </cell>
          <cell r="CU285">
            <v>0</v>
          </cell>
          <cell r="CV285">
            <v>0</v>
          </cell>
          <cell r="CW285">
            <v>24904</v>
          </cell>
          <cell r="CX285">
            <v>0</v>
          </cell>
          <cell r="CY285">
            <v>0</v>
          </cell>
          <cell r="DA285">
            <v>276</v>
          </cell>
          <cell r="DB285" t="str">
            <v>SOUTHBOROUGH</v>
          </cell>
          <cell r="DC285">
            <v>0</v>
          </cell>
          <cell r="DD285">
            <v>0</v>
          </cell>
          <cell r="DE285">
            <v>0</v>
          </cell>
          <cell r="DF285">
            <v>0</v>
          </cell>
          <cell r="DG285">
            <v>0</v>
          </cell>
          <cell r="DH285">
            <v>0</v>
          </cell>
          <cell r="DI285">
            <v>0</v>
          </cell>
          <cell r="DJ285">
            <v>0</v>
          </cell>
          <cell r="DK285">
            <v>0</v>
          </cell>
          <cell r="DL285">
            <v>0</v>
          </cell>
          <cell r="DN285">
            <v>0</v>
          </cell>
          <cell r="DP285">
            <v>24904</v>
          </cell>
          <cell r="DQ285">
            <v>24904</v>
          </cell>
          <cell r="DR285">
            <v>0</v>
          </cell>
          <cell r="DS285">
            <v>0</v>
          </cell>
          <cell r="DT285">
            <v>0</v>
          </cell>
          <cell r="DV285">
            <v>0</v>
          </cell>
          <cell r="EC285">
            <v>0</v>
          </cell>
          <cell r="EE285">
            <v>276</v>
          </cell>
        </row>
        <row r="286">
          <cell r="A286">
            <v>277</v>
          </cell>
          <cell r="B286">
            <v>278</v>
          </cell>
          <cell r="C286" t="str">
            <v>SOUTHBRIDGE</v>
          </cell>
          <cell r="D286">
            <v>130</v>
          </cell>
          <cell r="E286">
            <v>1859013</v>
          </cell>
          <cell r="F286">
            <v>0</v>
          </cell>
          <cell r="G286">
            <v>121884</v>
          </cell>
          <cell r="H286">
            <v>1980897</v>
          </cell>
          <cell r="J286">
            <v>121884</v>
          </cell>
          <cell r="K286">
            <v>643361.32818310207</v>
          </cell>
          <cell r="L286">
            <v>765245.32818310207</v>
          </cell>
          <cell r="N286">
            <v>1215651.671816898</v>
          </cell>
          <cell r="P286">
            <v>121884</v>
          </cell>
          <cell r="Q286">
            <v>0</v>
          </cell>
          <cell r="R286">
            <v>0</v>
          </cell>
          <cell r="S286">
            <v>0</v>
          </cell>
          <cell r="T286">
            <v>643361.32818310207</v>
          </cell>
          <cell r="U286">
            <v>765245.32818310207</v>
          </cell>
          <cell r="W286">
            <v>865472.47306874313</v>
          </cell>
          <cell r="AA286">
            <v>277</v>
          </cell>
          <cell r="AB286">
            <v>130</v>
          </cell>
          <cell r="AC286">
            <v>5.9612518628912078E-2</v>
          </cell>
          <cell r="AD286">
            <v>0</v>
          </cell>
          <cell r="AE286">
            <v>0</v>
          </cell>
          <cell r="AF286">
            <v>1859013</v>
          </cell>
          <cell r="AG286">
            <v>0</v>
          </cell>
          <cell r="AH286">
            <v>0</v>
          </cell>
          <cell r="AI286">
            <v>1859013</v>
          </cell>
          <cell r="AJ286">
            <v>0</v>
          </cell>
          <cell r="AK286">
            <v>121884</v>
          </cell>
          <cell r="AL286">
            <v>1980897</v>
          </cell>
          <cell r="AM286">
            <v>0</v>
          </cell>
          <cell r="AN286">
            <v>0</v>
          </cell>
          <cell r="AO286">
            <v>0</v>
          </cell>
          <cell r="AP286">
            <v>0</v>
          </cell>
          <cell r="AQ286">
            <v>1980897</v>
          </cell>
          <cell r="AR286" t="str">
            <v xml:space="preserve"> </v>
          </cell>
          <cell r="AS286">
            <v>277</v>
          </cell>
          <cell r="AT286">
            <v>26</v>
          </cell>
          <cell r="AU286">
            <v>0</v>
          </cell>
          <cell r="AV286">
            <v>0</v>
          </cell>
          <cell r="AW286">
            <v>0</v>
          </cell>
          <cell r="AX286">
            <v>0</v>
          </cell>
          <cell r="AY286">
            <v>0</v>
          </cell>
          <cell r="AZ286" t="str">
            <v xml:space="preserve"> </v>
          </cell>
          <cell r="BA286">
            <v>0</v>
          </cell>
          <cell r="BB286">
            <v>0</v>
          </cell>
          <cell r="BC286">
            <v>0</v>
          </cell>
          <cell r="BD286">
            <v>0</v>
          </cell>
          <cell r="BE286">
            <v>0</v>
          </cell>
          <cell r="BF286" t="str">
            <v xml:space="preserve"> </v>
          </cell>
          <cell r="BG286">
            <v>18</v>
          </cell>
          <cell r="BH286">
            <v>5.520263492427735</v>
          </cell>
          <cell r="BI286">
            <v>0</v>
          </cell>
          <cell r="CA286">
            <v>277</v>
          </cell>
          <cell r="CB286">
            <v>278</v>
          </cell>
          <cell r="CC286" t="str">
            <v>SOUTHBRIDGE</v>
          </cell>
          <cell r="CD286">
            <v>1859013</v>
          </cell>
          <cell r="CE286">
            <v>1395581</v>
          </cell>
          <cell r="CF286">
            <v>463432</v>
          </cell>
          <cell r="CG286">
            <v>185268.6</v>
          </cell>
          <cell r="CH286">
            <v>94934.400000000009</v>
          </cell>
          <cell r="CI286">
            <v>-46.526931256870739</v>
          </cell>
          <cell r="CJ286">
            <v>743588.47306874313</v>
          </cell>
          <cell r="CK286">
            <v>643361.32818310207</v>
          </cell>
          <cell r="CT286">
            <v>463385.47306874313</v>
          </cell>
          <cell r="CU286">
            <v>179975.85511435894</v>
          </cell>
          <cell r="CV286">
            <v>0</v>
          </cell>
          <cell r="CW286">
            <v>643361.32818310207</v>
          </cell>
          <cell r="CX286">
            <v>0</v>
          </cell>
          <cell r="CY286">
            <v>-100227.14488564106</v>
          </cell>
          <cell r="DA286">
            <v>277</v>
          </cell>
          <cell r="DB286" t="str">
            <v>SOUTHBRIDGE</v>
          </cell>
          <cell r="DC286">
            <v>0</v>
          </cell>
          <cell r="DD286">
            <v>0</v>
          </cell>
          <cell r="DE286">
            <v>0</v>
          </cell>
          <cell r="DF286">
            <v>0</v>
          </cell>
          <cell r="DG286">
            <v>0</v>
          </cell>
          <cell r="DH286">
            <v>0</v>
          </cell>
          <cell r="DI286">
            <v>0</v>
          </cell>
          <cell r="DJ286">
            <v>0</v>
          </cell>
          <cell r="DK286">
            <v>0</v>
          </cell>
          <cell r="DL286">
            <v>0</v>
          </cell>
          <cell r="DN286">
            <v>0</v>
          </cell>
          <cell r="DP286">
            <v>463432</v>
          </cell>
          <cell r="DQ286">
            <v>463432</v>
          </cell>
          <cell r="DR286">
            <v>0</v>
          </cell>
          <cell r="DS286">
            <v>-46.526931256870739</v>
          </cell>
          <cell r="DT286">
            <v>-46.526931256870739</v>
          </cell>
          <cell r="DV286">
            <v>0</v>
          </cell>
          <cell r="EC286">
            <v>0</v>
          </cell>
          <cell r="EE286">
            <v>277</v>
          </cell>
        </row>
        <row r="287">
          <cell r="A287">
            <v>278</v>
          </cell>
          <cell r="B287">
            <v>275</v>
          </cell>
          <cell r="C287" t="str">
            <v>SOUTH HADLEY</v>
          </cell>
          <cell r="D287">
            <v>123</v>
          </cell>
          <cell r="E287">
            <v>1729267</v>
          </cell>
          <cell r="F287">
            <v>0</v>
          </cell>
          <cell r="G287">
            <v>115374</v>
          </cell>
          <cell r="H287">
            <v>1844641</v>
          </cell>
          <cell r="J287">
            <v>115374</v>
          </cell>
          <cell r="K287">
            <v>137897.66569621494</v>
          </cell>
          <cell r="L287">
            <v>253271.66569621494</v>
          </cell>
          <cell r="N287">
            <v>1591369.3343037851</v>
          </cell>
          <cell r="P287">
            <v>115374</v>
          </cell>
          <cell r="Q287">
            <v>0</v>
          </cell>
          <cell r="R287">
            <v>0</v>
          </cell>
          <cell r="S287">
            <v>0</v>
          </cell>
          <cell r="T287">
            <v>137897.66569621494</v>
          </cell>
          <cell r="U287">
            <v>253271.66569621494</v>
          </cell>
          <cell r="W287">
            <v>325670.86174619157</v>
          </cell>
          <cell r="AA287">
            <v>278</v>
          </cell>
          <cell r="AB287">
            <v>123</v>
          </cell>
          <cell r="AC287">
            <v>0</v>
          </cell>
          <cell r="AD287">
            <v>0</v>
          </cell>
          <cell r="AE287">
            <v>0</v>
          </cell>
          <cell r="AF287">
            <v>1729267</v>
          </cell>
          <cell r="AG287">
            <v>0</v>
          </cell>
          <cell r="AH287">
            <v>0</v>
          </cell>
          <cell r="AI287">
            <v>1729267</v>
          </cell>
          <cell r="AJ287">
            <v>0</v>
          </cell>
          <cell r="AK287">
            <v>115374</v>
          </cell>
          <cell r="AL287">
            <v>1844641</v>
          </cell>
          <cell r="AM287">
            <v>0</v>
          </cell>
          <cell r="AN287">
            <v>0</v>
          </cell>
          <cell r="AO287">
            <v>0</v>
          </cell>
          <cell r="AP287">
            <v>0</v>
          </cell>
          <cell r="AQ287">
            <v>1844641</v>
          </cell>
          <cell r="AR287" t="str">
            <v xml:space="preserve"> </v>
          </cell>
          <cell r="AS287">
            <v>278</v>
          </cell>
          <cell r="AT287">
            <v>10</v>
          </cell>
          <cell r="AU287">
            <v>0</v>
          </cell>
          <cell r="AV287">
            <v>0</v>
          </cell>
          <cell r="AW287">
            <v>0</v>
          </cell>
          <cell r="AX287">
            <v>0</v>
          </cell>
          <cell r="AY287">
            <v>0</v>
          </cell>
          <cell r="AZ287" t="str">
            <v xml:space="preserve"> </v>
          </cell>
          <cell r="BA287">
            <v>0</v>
          </cell>
          <cell r="BB287">
            <v>0</v>
          </cell>
          <cell r="BC287">
            <v>0</v>
          </cell>
          <cell r="BD287">
            <v>0</v>
          </cell>
          <cell r="BE287">
            <v>0</v>
          </cell>
          <cell r="BF287" t="str">
            <v xml:space="preserve"> </v>
          </cell>
          <cell r="BG287">
            <v>9</v>
          </cell>
          <cell r="BH287">
            <v>6.243338358179237</v>
          </cell>
          <cell r="BI287">
            <v>0</v>
          </cell>
          <cell r="CA287">
            <v>278</v>
          </cell>
          <cell r="CB287">
            <v>275</v>
          </cell>
          <cell r="CC287" t="str">
            <v>SOUTH HADLEY</v>
          </cell>
          <cell r="CD287">
            <v>1729267</v>
          </cell>
          <cell r="CE287">
            <v>1670728</v>
          </cell>
          <cell r="CF287">
            <v>58539</v>
          </cell>
          <cell r="CG287">
            <v>81727.8</v>
          </cell>
          <cell r="CH287">
            <v>70064.400000000009</v>
          </cell>
          <cell r="CI287">
            <v>-34.338253808440641</v>
          </cell>
          <cell r="CJ287">
            <v>210296.86174619157</v>
          </cell>
          <cell r="CK287">
            <v>137897.66569621494</v>
          </cell>
          <cell r="CT287">
            <v>58504.661746191559</v>
          </cell>
          <cell r="CU287">
            <v>79393.003950023398</v>
          </cell>
          <cell r="CV287">
            <v>0</v>
          </cell>
          <cell r="CW287">
            <v>137897.66569621494</v>
          </cell>
          <cell r="CX287">
            <v>0</v>
          </cell>
          <cell r="CY287">
            <v>-72399.196049976628</v>
          </cell>
          <cell r="DA287">
            <v>278</v>
          </cell>
          <cell r="DB287" t="str">
            <v>SOUTH HADLEY</v>
          </cell>
          <cell r="DC287">
            <v>0</v>
          </cell>
          <cell r="DD287">
            <v>0</v>
          </cell>
          <cell r="DE287">
            <v>0</v>
          </cell>
          <cell r="DF287">
            <v>0</v>
          </cell>
          <cell r="DG287">
            <v>0</v>
          </cell>
          <cell r="DH287">
            <v>0</v>
          </cell>
          <cell r="DI287">
            <v>0</v>
          </cell>
          <cell r="DJ287">
            <v>0</v>
          </cell>
          <cell r="DK287">
            <v>0</v>
          </cell>
          <cell r="DL287">
            <v>0</v>
          </cell>
          <cell r="DN287">
            <v>0</v>
          </cell>
          <cell r="DP287">
            <v>58539</v>
          </cell>
          <cell r="DQ287">
            <v>58539</v>
          </cell>
          <cell r="DR287">
            <v>0</v>
          </cell>
          <cell r="DS287">
            <v>-34.338253808440641</v>
          </cell>
          <cell r="DT287">
            <v>-34.338253808440641</v>
          </cell>
          <cell r="DV287">
            <v>0</v>
          </cell>
          <cell r="EC287">
            <v>0</v>
          </cell>
          <cell r="EE287">
            <v>278</v>
          </cell>
        </row>
        <row r="288">
          <cell r="A288">
            <v>279</v>
          </cell>
          <cell r="B288">
            <v>279</v>
          </cell>
          <cell r="C288" t="str">
            <v>SOUTHWICK</v>
          </cell>
          <cell r="D288">
            <v>0</v>
          </cell>
          <cell r="E288">
            <v>0</v>
          </cell>
          <cell r="F288">
            <v>0</v>
          </cell>
          <cell r="G288">
            <v>0</v>
          </cell>
          <cell r="H288">
            <v>0</v>
          </cell>
          <cell r="J288">
            <v>0</v>
          </cell>
          <cell r="K288">
            <v>0</v>
          </cell>
          <cell r="L288">
            <v>0</v>
          </cell>
          <cell r="N288">
            <v>0</v>
          </cell>
          <cell r="P288">
            <v>0</v>
          </cell>
          <cell r="Q288">
            <v>0</v>
          </cell>
          <cell r="R288">
            <v>0</v>
          </cell>
          <cell r="S288">
            <v>0</v>
          </cell>
          <cell r="T288">
            <v>0</v>
          </cell>
          <cell r="U288">
            <v>0</v>
          </cell>
          <cell r="W288">
            <v>0</v>
          </cell>
          <cell r="AA288">
            <v>279</v>
          </cell>
          <cell r="AS288">
            <v>279</v>
          </cell>
          <cell r="CA288">
            <v>279</v>
          </cell>
          <cell r="CB288">
            <v>279</v>
          </cell>
          <cell r="CC288" t="str">
            <v>SOUTHWICK</v>
          </cell>
          <cell r="CD288">
            <v>0</v>
          </cell>
          <cell r="CE288">
            <v>0</v>
          </cell>
          <cell r="CF288">
            <v>0</v>
          </cell>
          <cell r="CG288">
            <v>0</v>
          </cell>
          <cell r="CH288">
            <v>0</v>
          </cell>
          <cell r="CI288">
            <v>0</v>
          </cell>
          <cell r="CJ288">
            <v>0</v>
          </cell>
          <cell r="CK288">
            <v>0</v>
          </cell>
          <cell r="CT288">
            <v>0</v>
          </cell>
          <cell r="CU288">
            <v>0</v>
          </cell>
          <cell r="CV288">
            <v>0</v>
          </cell>
          <cell r="CW288">
            <v>0</v>
          </cell>
          <cell r="CX288">
            <v>0</v>
          </cell>
          <cell r="CY288">
            <v>0</v>
          </cell>
          <cell r="DA288">
            <v>279</v>
          </cell>
          <cell r="DB288" t="str">
            <v>SOUTHWICK</v>
          </cell>
          <cell r="DC288">
            <v>0</v>
          </cell>
          <cell r="DD288">
            <v>0</v>
          </cell>
          <cell r="DE288">
            <v>0</v>
          </cell>
          <cell r="DF288">
            <v>0</v>
          </cell>
          <cell r="DG288">
            <v>0</v>
          </cell>
          <cell r="DH288">
            <v>0</v>
          </cell>
          <cell r="DI288">
            <v>0</v>
          </cell>
          <cell r="DJ288">
            <v>0</v>
          </cell>
          <cell r="DK288">
            <v>0</v>
          </cell>
          <cell r="DL288">
            <v>0</v>
          </cell>
          <cell r="DN288">
            <v>0</v>
          </cell>
          <cell r="DP288">
            <v>0</v>
          </cell>
          <cell r="DQ288">
            <v>0</v>
          </cell>
          <cell r="DR288">
            <v>0</v>
          </cell>
          <cell r="DS288">
            <v>0</v>
          </cell>
          <cell r="DT288">
            <v>0</v>
          </cell>
          <cell r="DV288">
            <v>0</v>
          </cell>
          <cell r="EC288">
            <v>0</v>
          </cell>
          <cell r="EE288">
            <v>279</v>
          </cell>
        </row>
        <row r="289">
          <cell r="A289">
            <v>280</v>
          </cell>
          <cell r="B289">
            <v>280</v>
          </cell>
          <cell r="C289" t="str">
            <v>SPENCER</v>
          </cell>
          <cell r="D289">
            <v>0</v>
          </cell>
          <cell r="E289">
            <v>0</v>
          </cell>
          <cell r="F289">
            <v>0</v>
          </cell>
          <cell r="G289">
            <v>0</v>
          </cell>
          <cell r="H289">
            <v>0</v>
          </cell>
          <cell r="J289">
            <v>0</v>
          </cell>
          <cell r="K289">
            <v>0</v>
          </cell>
          <cell r="L289">
            <v>0</v>
          </cell>
          <cell r="N289">
            <v>0</v>
          </cell>
          <cell r="P289">
            <v>0</v>
          </cell>
          <cell r="Q289">
            <v>0</v>
          </cell>
          <cell r="R289">
            <v>0</v>
          </cell>
          <cell r="S289">
            <v>0</v>
          </cell>
          <cell r="T289">
            <v>0</v>
          </cell>
          <cell r="U289">
            <v>0</v>
          </cell>
          <cell r="W289">
            <v>0</v>
          </cell>
          <cell r="AA289">
            <v>280</v>
          </cell>
          <cell r="AS289">
            <v>280</v>
          </cell>
          <cell r="CA289">
            <v>280</v>
          </cell>
          <cell r="CB289">
            <v>280</v>
          </cell>
          <cell r="CC289" t="str">
            <v>SPENCER</v>
          </cell>
          <cell r="CD289">
            <v>0</v>
          </cell>
          <cell r="CE289">
            <v>0</v>
          </cell>
          <cell r="CF289">
            <v>0</v>
          </cell>
          <cell r="CG289">
            <v>0</v>
          </cell>
          <cell r="CH289">
            <v>0</v>
          </cell>
          <cell r="CI289">
            <v>0</v>
          </cell>
          <cell r="CJ289">
            <v>0</v>
          </cell>
          <cell r="CK289">
            <v>0</v>
          </cell>
          <cell r="CT289">
            <v>0</v>
          </cell>
          <cell r="CU289">
            <v>0</v>
          </cell>
          <cell r="CV289">
            <v>0</v>
          </cell>
          <cell r="CW289">
            <v>0</v>
          </cell>
          <cell r="CX289">
            <v>0</v>
          </cell>
          <cell r="CY289">
            <v>0</v>
          </cell>
          <cell r="DA289">
            <v>280</v>
          </cell>
          <cell r="DB289" t="str">
            <v>SPENCER</v>
          </cell>
          <cell r="DC289">
            <v>0</v>
          </cell>
          <cell r="DD289">
            <v>0</v>
          </cell>
          <cell r="DE289">
            <v>0</v>
          </cell>
          <cell r="DF289">
            <v>0</v>
          </cell>
          <cell r="DG289">
            <v>0</v>
          </cell>
          <cell r="DH289">
            <v>0</v>
          </cell>
          <cell r="DI289">
            <v>0</v>
          </cell>
          <cell r="DJ289">
            <v>0</v>
          </cell>
          <cell r="DK289">
            <v>0</v>
          </cell>
          <cell r="DL289">
            <v>0</v>
          </cell>
          <cell r="DN289">
            <v>0</v>
          </cell>
          <cell r="DP289">
            <v>0</v>
          </cell>
          <cell r="DQ289">
            <v>0</v>
          </cell>
          <cell r="DR289">
            <v>0</v>
          </cell>
          <cell r="DS289">
            <v>0</v>
          </cell>
          <cell r="DT289">
            <v>0</v>
          </cell>
          <cell r="DV289">
            <v>0</v>
          </cell>
          <cell r="EC289">
            <v>0</v>
          </cell>
          <cell r="EE289">
            <v>280</v>
          </cell>
        </row>
        <row r="290">
          <cell r="A290">
            <v>281</v>
          </cell>
          <cell r="B290">
            <v>281</v>
          </cell>
          <cell r="C290" t="str">
            <v>SPRINGFIELD</v>
          </cell>
          <cell r="D290">
            <v>4475</v>
          </cell>
          <cell r="E290">
            <v>63042140</v>
          </cell>
          <cell r="F290">
            <v>-124065</v>
          </cell>
          <cell r="G290">
            <v>4196720</v>
          </cell>
          <cell r="H290">
            <v>67114795</v>
          </cell>
          <cell r="J290">
            <v>4196720</v>
          </cell>
          <cell r="K290">
            <v>6985961.1667954084</v>
          </cell>
          <cell r="L290">
            <v>11182681.166795408</v>
          </cell>
          <cell r="N290">
            <v>55932113.83320459</v>
          </cell>
          <cell r="P290">
            <v>4196720</v>
          </cell>
          <cell r="Q290">
            <v>0</v>
          </cell>
          <cell r="R290">
            <v>0</v>
          </cell>
          <cell r="S290">
            <v>0</v>
          </cell>
          <cell r="T290">
            <v>6985961.1667954084</v>
          </cell>
          <cell r="U290">
            <v>11182681.166795408</v>
          </cell>
          <cell r="W290">
            <v>13653706.893417783</v>
          </cell>
          <cell r="AA290">
            <v>281</v>
          </cell>
          <cell r="AB290">
            <v>4475</v>
          </cell>
          <cell r="AC290">
            <v>0.95842956120091949</v>
          </cell>
          <cell r="AD290">
            <v>0</v>
          </cell>
          <cell r="AE290">
            <v>0</v>
          </cell>
          <cell r="AF290">
            <v>63042140</v>
          </cell>
          <cell r="AG290">
            <v>0</v>
          </cell>
          <cell r="AH290">
            <v>0</v>
          </cell>
          <cell r="AI290">
            <v>63042140</v>
          </cell>
          <cell r="AJ290">
            <v>0</v>
          </cell>
          <cell r="AK290">
            <v>4196720</v>
          </cell>
          <cell r="AL290">
            <v>67238860</v>
          </cell>
          <cell r="AM290">
            <v>0</v>
          </cell>
          <cell r="AN290">
            <v>0</v>
          </cell>
          <cell r="AO290">
            <v>0</v>
          </cell>
          <cell r="AP290">
            <v>0</v>
          </cell>
          <cell r="AQ290">
            <v>67238860</v>
          </cell>
          <cell r="AR290" t="str">
            <v xml:space="preserve"> </v>
          </cell>
          <cell r="AS290">
            <v>281</v>
          </cell>
          <cell r="AT290">
            <v>685</v>
          </cell>
          <cell r="AU290">
            <v>0</v>
          </cell>
          <cell r="AV290">
            <v>0</v>
          </cell>
          <cell r="AW290">
            <v>0</v>
          </cell>
          <cell r="AX290">
            <v>0</v>
          </cell>
          <cell r="AY290">
            <v>0</v>
          </cell>
          <cell r="AZ290" t="str">
            <v xml:space="preserve"> </v>
          </cell>
          <cell r="BA290">
            <v>0</v>
          </cell>
          <cell r="BB290">
            <v>0</v>
          </cell>
          <cell r="BC290">
            <v>0</v>
          </cell>
          <cell r="BD290">
            <v>0</v>
          </cell>
          <cell r="BE290">
            <v>0</v>
          </cell>
          <cell r="BF290" t="str">
            <v xml:space="preserve"> </v>
          </cell>
          <cell r="BG290">
            <v>18</v>
          </cell>
          <cell r="BH290">
            <v>14.118364487897248</v>
          </cell>
          <cell r="BI290">
            <v>0</v>
          </cell>
          <cell r="CA290">
            <v>281</v>
          </cell>
          <cell r="CB290">
            <v>281</v>
          </cell>
          <cell r="CC290" t="str">
            <v>SPRINGFIELD</v>
          </cell>
          <cell r="CD290">
            <v>63042140</v>
          </cell>
          <cell r="CE290">
            <v>59630476</v>
          </cell>
          <cell r="CF290">
            <v>3411664</v>
          </cell>
          <cell r="CG290">
            <v>3680604</v>
          </cell>
          <cell r="CH290">
            <v>2365878.4</v>
          </cell>
          <cell r="CI290">
            <v>-1159.506582217291</v>
          </cell>
          <cell r="CJ290">
            <v>9456986.8934177831</v>
          </cell>
          <cell r="CK290">
            <v>6985961.1667954084</v>
          </cell>
          <cell r="CT290">
            <v>3410504.4934177827</v>
          </cell>
          <cell r="CU290">
            <v>3575456.6733776256</v>
          </cell>
          <cell r="CV290">
            <v>0</v>
          </cell>
          <cell r="CW290">
            <v>6985961.1667954084</v>
          </cell>
          <cell r="CX290">
            <v>0</v>
          </cell>
          <cell r="CY290">
            <v>-2471025.7266223747</v>
          </cell>
          <cell r="DA290">
            <v>281</v>
          </cell>
          <cell r="DB290" t="str">
            <v>SPRINGFIELD</v>
          </cell>
          <cell r="DC290">
            <v>0</v>
          </cell>
          <cell r="DD290">
            <v>0</v>
          </cell>
          <cell r="DE290">
            <v>-124065</v>
          </cell>
          <cell r="DF290">
            <v>0</v>
          </cell>
          <cell r="DG290">
            <v>-124065</v>
          </cell>
          <cell r="DH290">
            <v>0</v>
          </cell>
          <cell r="DI290">
            <v>0</v>
          </cell>
          <cell r="DJ290">
            <v>0</v>
          </cell>
          <cell r="DK290">
            <v>0</v>
          </cell>
          <cell r="DL290">
            <v>-124065</v>
          </cell>
          <cell r="DN290">
            <v>0</v>
          </cell>
          <cell r="DP290">
            <v>3411664</v>
          </cell>
          <cell r="DQ290">
            <v>3411664</v>
          </cell>
          <cell r="DR290">
            <v>0</v>
          </cell>
          <cell r="DS290">
            <v>-1159.506582217291</v>
          </cell>
          <cell r="DT290">
            <v>-1159.506582217291</v>
          </cell>
          <cell r="DV290">
            <v>0</v>
          </cell>
          <cell r="EC290">
            <v>0</v>
          </cell>
          <cell r="EE290">
            <v>281</v>
          </cell>
        </row>
        <row r="291">
          <cell r="A291">
            <v>282</v>
          </cell>
          <cell r="B291">
            <v>282</v>
          </cell>
          <cell r="C291" t="str">
            <v>STERLING</v>
          </cell>
          <cell r="D291">
            <v>0</v>
          </cell>
          <cell r="E291">
            <v>0</v>
          </cell>
          <cell r="F291">
            <v>0</v>
          </cell>
          <cell r="G291">
            <v>0</v>
          </cell>
          <cell r="H291">
            <v>0</v>
          </cell>
          <cell r="J291">
            <v>0</v>
          </cell>
          <cell r="K291">
            <v>0</v>
          </cell>
          <cell r="L291">
            <v>0</v>
          </cell>
          <cell r="N291">
            <v>0</v>
          </cell>
          <cell r="P291">
            <v>0</v>
          </cell>
          <cell r="Q291">
            <v>0</v>
          </cell>
          <cell r="R291">
            <v>0</v>
          </cell>
          <cell r="S291">
            <v>0</v>
          </cell>
          <cell r="T291">
            <v>0</v>
          </cell>
          <cell r="U291">
            <v>0</v>
          </cell>
          <cell r="W291">
            <v>0</v>
          </cell>
          <cell r="AA291">
            <v>282</v>
          </cell>
          <cell r="AS291">
            <v>282</v>
          </cell>
          <cell r="CA291">
            <v>282</v>
          </cell>
          <cell r="CB291">
            <v>282</v>
          </cell>
          <cell r="CC291" t="str">
            <v>STERLING</v>
          </cell>
          <cell r="CD291">
            <v>0</v>
          </cell>
          <cell r="CE291">
            <v>0</v>
          </cell>
          <cell r="CF291">
            <v>0</v>
          </cell>
          <cell r="CG291">
            <v>0</v>
          </cell>
          <cell r="CH291">
            <v>0</v>
          </cell>
          <cell r="CI291">
            <v>0</v>
          </cell>
          <cell r="CJ291">
            <v>0</v>
          </cell>
          <cell r="CK291">
            <v>0</v>
          </cell>
          <cell r="CT291">
            <v>0</v>
          </cell>
          <cell r="CU291">
            <v>0</v>
          </cell>
          <cell r="CV291">
            <v>0</v>
          </cell>
          <cell r="CW291">
            <v>0</v>
          </cell>
          <cell r="CX291">
            <v>0</v>
          </cell>
          <cell r="CY291">
            <v>0</v>
          </cell>
          <cell r="DA291">
            <v>282</v>
          </cell>
          <cell r="DB291" t="str">
            <v>STERLING</v>
          </cell>
          <cell r="DC291">
            <v>0</v>
          </cell>
          <cell r="DD291">
            <v>0</v>
          </cell>
          <cell r="DE291">
            <v>0</v>
          </cell>
          <cell r="DF291">
            <v>0</v>
          </cell>
          <cell r="DG291">
            <v>0</v>
          </cell>
          <cell r="DH291">
            <v>0</v>
          </cell>
          <cell r="DI291">
            <v>0</v>
          </cell>
          <cell r="DJ291">
            <v>0</v>
          </cell>
          <cell r="DK291">
            <v>0</v>
          </cell>
          <cell r="DL291">
            <v>0</v>
          </cell>
          <cell r="DN291">
            <v>0</v>
          </cell>
          <cell r="DP291">
            <v>0</v>
          </cell>
          <cell r="DQ291">
            <v>0</v>
          </cell>
          <cell r="DR291">
            <v>0</v>
          </cell>
          <cell r="DS291">
            <v>0</v>
          </cell>
          <cell r="DT291">
            <v>0</v>
          </cell>
          <cell r="DV291">
            <v>0</v>
          </cell>
          <cell r="EC291">
            <v>0</v>
          </cell>
          <cell r="EE291">
            <v>282</v>
          </cell>
        </row>
        <row r="292">
          <cell r="A292">
            <v>283</v>
          </cell>
          <cell r="B292">
            <v>283</v>
          </cell>
          <cell r="C292" t="str">
            <v>STOCKBRIDGE</v>
          </cell>
          <cell r="D292">
            <v>0</v>
          </cell>
          <cell r="E292">
            <v>0</v>
          </cell>
          <cell r="F292">
            <v>0</v>
          </cell>
          <cell r="G292">
            <v>0</v>
          </cell>
          <cell r="H292">
            <v>0</v>
          </cell>
          <cell r="J292">
            <v>0</v>
          </cell>
          <cell r="K292">
            <v>0</v>
          </cell>
          <cell r="L292">
            <v>0</v>
          </cell>
          <cell r="N292">
            <v>0</v>
          </cell>
          <cell r="P292">
            <v>0</v>
          </cell>
          <cell r="Q292">
            <v>0</v>
          </cell>
          <cell r="R292">
            <v>0</v>
          </cell>
          <cell r="S292">
            <v>0</v>
          </cell>
          <cell r="T292">
            <v>0</v>
          </cell>
          <cell r="U292">
            <v>0</v>
          </cell>
          <cell r="W292">
            <v>0</v>
          </cell>
          <cell r="AA292">
            <v>283</v>
          </cell>
          <cell r="AS292">
            <v>283</v>
          </cell>
          <cell r="CA292">
            <v>283</v>
          </cell>
          <cell r="CB292">
            <v>283</v>
          </cell>
          <cell r="CC292" t="str">
            <v>STOCKBRIDGE</v>
          </cell>
          <cell r="CD292">
            <v>0</v>
          </cell>
          <cell r="CE292">
            <v>0</v>
          </cell>
          <cell r="CF292">
            <v>0</v>
          </cell>
          <cell r="CG292">
            <v>0</v>
          </cell>
          <cell r="CH292">
            <v>0</v>
          </cell>
          <cell r="CI292">
            <v>0</v>
          </cell>
          <cell r="CJ292">
            <v>0</v>
          </cell>
          <cell r="CK292">
            <v>0</v>
          </cell>
          <cell r="CT292">
            <v>0</v>
          </cell>
          <cell r="CU292">
            <v>0</v>
          </cell>
          <cell r="CV292">
            <v>0</v>
          </cell>
          <cell r="CW292">
            <v>0</v>
          </cell>
          <cell r="CX292">
            <v>0</v>
          </cell>
          <cell r="CY292">
            <v>0</v>
          </cell>
          <cell r="DA292">
            <v>283</v>
          </cell>
          <cell r="DB292" t="str">
            <v>STOCKBRIDGE</v>
          </cell>
          <cell r="DC292">
            <v>0</v>
          </cell>
          <cell r="DD292">
            <v>0</v>
          </cell>
          <cell r="DE292">
            <v>0</v>
          </cell>
          <cell r="DF292">
            <v>0</v>
          </cell>
          <cell r="DG292">
            <v>0</v>
          </cell>
          <cell r="DH292">
            <v>0</v>
          </cell>
          <cell r="DI292">
            <v>0</v>
          </cell>
          <cell r="DJ292">
            <v>0</v>
          </cell>
          <cell r="DK292">
            <v>0</v>
          </cell>
          <cell r="DL292">
            <v>0</v>
          </cell>
          <cell r="DN292">
            <v>0</v>
          </cell>
          <cell r="DP292">
            <v>0</v>
          </cell>
          <cell r="DQ292">
            <v>0</v>
          </cell>
          <cell r="DR292">
            <v>0</v>
          </cell>
          <cell r="DS292">
            <v>0</v>
          </cell>
          <cell r="DT292">
            <v>0</v>
          </cell>
          <cell r="DV292">
            <v>0</v>
          </cell>
          <cell r="EC292">
            <v>0</v>
          </cell>
          <cell r="EE292">
            <v>283</v>
          </cell>
        </row>
        <row r="293">
          <cell r="A293">
            <v>284</v>
          </cell>
          <cell r="B293">
            <v>284</v>
          </cell>
          <cell r="C293" t="str">
            <v>STONEHAM</v>
          </cell>
          <cell r="D293">
            <v>149</v>
          </cell>
          <cell r="E293">
            <v>2365294</v>
          </cell>
          <cell r="F293">
            <v>0</v>
          </cell>
          <cell r="G293">
            <v>139750</v>
          </cell>
          <cell r="H293">
            <v>2505044</v>
          </cell>
          <cell r="J293">
            <v>139750</v>
          </cell>
          <cell r="K293">
            <v>706930.61996199121</v>
          </cell>
          <cell r="L293">
            <v>846680.61996199121</v>
          </cell>
          <cell r="N293">
            <v>1658363.3800380088</v>
          </cell>
          <cell r="P293">
            <v>139750</v>
          </cell>
          <cell r="Q293">
            <v>0</v>
          </cell>
          <cell r="R293">
            <v>0</v>
          </cell>
          <cell r="S293">
            <v>0</v>
          </cell>
          <cell r="T293">
            <v>706930.61996199121</v>
          </cell>
          <cell r="U293">
            <v>846680.61996199121</v>
          </cell>
          <cell r="W293">
            <v>1028950.2858680105</v>
          </cell>
          <cell r="AA293">
            <v>284</v>
          </cell>
          <cell r="AB293">
            <v>149</v>
          </cell>
          <cell r="AC293">
            <v>1.3422818791946308E-2</v>
          </cell>
          <cell r="AD293">
            <v>0</v>
          </cell>
          <cell r="AE293">
            <v>0</v>
          </cell>
          <cell r="AF293">
            <v>2365294</v>
          </cell>
          <cell r="AG293">
            <v>0</v>
          </cell>
          <cell r="AH293">
            <v>0</v>
          </cell>
          <cell r="AI293">
            <v>2365294</v>
          </cell>
          <cell r="AJ293">
            <v>0</v>
          </cell>
          <cell r="AK293">
            <v>139750</v>
          </cell>
          <cell r="AL293">
            <v>2505044</v>
          </cell>
          <cell r="AM293">
            <v>0</v>
          </cell>
          <cell r="AN293">
            <v>0</v>
          </cell>
          <cell r="AO293">
            <v>0</v>
          </cell>
          <cell r="AP293">
            <v>0</v>
          </cell>
          <cell r="AQ293">
            <v>2505044</v>
          </cell>
          <cell r="AR293" t="str">
            <v xml:space="preserve"> </v>
          </cell>
          <cell r="AS293">
            <v>284</v>
          </cell>
          <cell r="AT293">
            <v>59</v>
          </cell>
          <cell r="AU293">
            <v>0</v>
          </cell>
          <cell r="AV293">
            <v>0</v>
          </cell>
          <cell r="AW293">
            <v>0</v>
          </cell>
          <cell r="AX293">
            <v>0</v>
          </cell>
          <cell r="AY293">
            <v>0</v>
          </cell>
          <cell r="AZ293" t="str">
            <v xml:space="preserve"> </v>
          </cell>
          <cell r="BA293">
            <v>0</v>
          </cell>
          <cell r="BB293">
            <v>0</v>
          </cell>
          <cell r="BC293">
            <v>0</v>
          </cell>
          <cell r="BD293">
            <v>0</v>
          </cell>
          <cell r="BE293">
            <v>0</v>
          </cell>
          <cell r="BF293" t="str">
            <v xml:space="preserve"> </v>
          </cell>
          <cell r="BG293">
            <v>9</v>
          </cell>
          <cell r="BH293">
            <v>5.7600641711145251</v>
          </cell>
          <cell r="BI293">
            <v>0</v>
          </cell>
          <cell r="CA293">
            <v>284</v>
          </cell>
          <cell r="CB293">
            <v>284</v>
          </cell>
          <cell r="CC293" t="str">
            <v>STONEHAM</v>
          </cell>
          <cell r="CD293">
            <v>2365294</v>
          </cell>
          <cell r="CE293">
            <v>1756482</v>
          </cell>
          <cell r="CF293">
            <v>608812</v>
          </cell>
          <cell r="CG293">
            <v>101094.59999999999</v>
          </cell>
          <cell r="CH293">
            <v>179381.6</v>
          </cell>
          <cell r="CI293">
            <v>-87.914131989469752</v>
          </cell>
          <cell r="CJ293">
            <v>889200.28586801048</v>
          </cell>
          <cell r="CK293">
            <v>706930.61996199121</v>
          </cell>
          <cell r="CT293">
            <v>608724.08586801053</v>
          </cell>
          <cell r="CU293">
            <v>98206.534093980677</v>
          </cell>
          <cell r="CV293">
            <v>0</v>
          </cell>
          <cell r="CW293">
            <v>706930.61996199121</v>
          </cell>
          <cell r="CX293">
            <v>0</v>
          </cell>
          <cell r="CY293">
            <v>-182269.66590601928</v>
          </cell>
          <cell r="DA293">
            <v>284</v>
          </cell>
          <cell r="DB293" t="str">
            <v>STONEHAM</v>
          </cell>
          <cell r="DC293">
            <v>0</v>
          </cell>
          <cell r="DD293">
            <v>0</v>
          </cell>
          <cell r="DE293">
            <v>0</v>
          </cell>
          <cell r="DF293">
            <v>0</v>
          </cell>
          <cell r="DG293">
            <v>0</v>
          </cell>
          <cell r="DH293">
            <v>0</v>
          </cell>
          <cell r="DI293">
            <v>0</v>
          </cell>
          <cell r="DJ293">
            <v>0</v>
          </cell>
          <cell r="DK293">
            <v>0</v>
          </cell>
          <cell r="DL293">
            <v>0</v>
          </cell>
          <cell r="DN293">
            <v>0</v>
          </cell>
          <cell r="DP293">
            <v>608812</v>
          </cell>
          <cell r="DQ293">
            <v>608812</v>
          </cell>
          <cell r="DR293">
            <v>0</v>
          </cell>
          <cell r="DS293">
            <v>-87.914131989469752</v>
          </cell>
          <cell r="DT293">
            <v>-87.914131989469752</v>
          </cell>
          <cell r="DV293">
            <v>0</v>
          </cell>
          <cell r="EC293">
            <v>0</v>
          </cell>
          <cell r="EE293">
            <v>284</v>
          </cell>
        </row>
        <row r="294">
          <cell r="A294">
            <v>285</v>
          </cell>
          <cell r="B294">
            <v>285</v>
          </cell>
          <cell r="C294" t="str">
            <v>STOUGHTON</v>
          </cell>
          <cell r="D294">
            <v>152</v>
          </cell>
          <cell r="E294">
            <v>2311836</v>
          </cell>
          <cell r="F294">
            <v>0</v>
          </cell>
          <cell r="G294">
            <v>142443</v>
          </cell>
          <cell r="H294">
            <v>2454279</v>
          </cell>
          <cell r="J294">
            <v>142443</v>
          </cell>
          <cell r="K294">
            <v>268291.13754970732</v>
          </cell>
          <cell r="L294">
            <v>410734.13754970732</v>
          </cell>
          <cell r="N294">
            <v>2043544.8624502928</v>
          </cell>
          <cell r="P294">
            <v>142443</v>
          </cell>
          <cell r="Q294">
            <v>0</v>
          </cell>
          <cell r="R294">
            <v>0</v>
          </cell>
          <cell r="S294">
            <v>0</v>
          </cell>
          <cell r="T294">
            <v>268291.13754970732</v>
          </cell>
          <cell r="U294">
            <v>410734.13754970732</v>
          </cell>
          <cell r="W294">
            <v>475230.1919617845</v>
          </cell>
          <cell r="AA294">
            <v>285</v>
          </cell>
          <cell r="AB294">
            <v>152</v>
          </cell>
          <cell r="AC294">
            <v>0.14014617011207181</v>
          </cell>
          <cell r="AD294">
            <v>0</v>
          </cell>
          <cell r="AE294">
            <v>0</v>
          </cell>
          <cell r="AF294">
            <v>2311836</v>
          </cell>
          <cell r="AG294">
            <v>0</v>
          </cell>
          <cell r="AH294">
            <v>0</v>
          </cell>
          <cell r="AI294">
            <v>2311836</v>
          </cell>
          <cell r="AJ294">
            <v>0</v>
          </cell>
          <cell r="AK294">
            <v>142443</v>
          </cell>
          <cell r="AL294">
            <v>2454279</v>
          </cell>
          <cell r="AM294">
            <v>0</v>
          </cell>
          <cell r="AN294">
            <v>0</v>
          </cell>
          <cell r="AO294">
            <v>0</v>
          </cell>
          <cell r="AP294">
            <v>0</v>
          </cell>
          <cell r="AQ294">
            <v>2454279</v>
          </cell>
          <cell r="AR294" t="str">
            <v xml:space="preserve"> </v>
          </cell>
          <cell r="AS294">
            <v>285</v>
          </cell>
          <cell r="AT294">
            <v>18</v>
          </cell>
          <cell r="AU294">
            <v>0</v>
          </cell>
          <cell r="AV294">
            <v>0</v>
          </cell>
          <cell r="AW294">
            <v>0</v>
          </cell>
          <cell r="AX294">
            <v>0</v>
          </cell>
          <cell r="AY294">
            <v>0</v>
          </cell>
          <cell r="AZ294" t="str">
            <v xml:space="preserve"> </v>
          </cell>
          <cell r="BA294">
            <v>0</v>
          </cell>
          <cell r="BB294">
            <v>0</v>
          </cell>
          <cell r="BC294">
            <v>0</v>
          </cell>
          <cell r="BD294">
            <v>0</v>
          </cell>
          <cell r="BE294">
            <v>0</v>
          </cell>
          <cell r="BF294" t="str">
            <v xml:space="preserve"> </v>
          </cell>
          <cell r="BG294">
            <v>9</v>
          </cell>
          <cell r="BH294">
            <v>3.9331872376894959</v>
          </cell>
          <cell r="BI294">
            <v>0</v>
          </cell>
          <cell r="CA294">
            <v>285</v>
          </cell>
          <cell r="CB294">
            <v>285</v>
          </cell>
          <cell r="CC294" t="str">
            <v>STOUGHTON</v>
          </cell>
          <cell r="CD294">
            <v>2311836</v>
          </cell>
          <cell r="CE294">
            <v>2112980</v>
          </cell>
          <cell r="CF294">
            <v>198856</v>
          </cell>
          <cell r="CG294">
            <v>71508.599999999991</v>
          </cell>
          <cell r="CH294">
            <v>62453.200000000004</v>
          </cell>
          <cell r="CI294">
            <v>-30.608038215519628</v>
          </cell>
          <cell r="CJ294">
            <v>332787.1919617845</v>
          </cell>
          <cell r="CK294">
            <v>268291.13754970732</v>
          </cell>
          <cell r="CT294">
            <v>198825.39196178448</v>
          </cell>
          <cell r="CU294">
            <v>69465.745587922866</v>
          </cell>
          <cell r="CV294">
            <v>0</v>
          </cell>
          <cell r="CW294">
            <v>268291.13754970732</v>
          </cell>
          <cell r="CX294">
            <v>0</v>
          </cell>
          <cell r="CY294">
            <v>-64496.054412077181</v>
          </cell>
          <cell r="DA294">
            <v>285</v>
          </cell>
          <cell r="DB294" t="str">
            <v>STOUGHTON</v>
          </cell>
          <cell r="DC294">
            <v>0</v>
          </cell>
          <cell r="DD294">
            <v>0</v>
          </cell>
          <cell r="DE294">
            <v>0</v>
          </cell>
          <cell r="DF294">
            <v>0</v>
          </cell>
          <cell r="DG294">
            <v>0</v>
          </cell>
          <cell r="DH294">
            <v>0</v>
          </cell>
          <cell r="DI294">
            <v>0</v>
          </cell>
          <cell r="DJ294">
            <v>0</v>
          </cell>
          <cell r="DK294">
            <v>0</v>
          </cell>
          <cell r="DL294">
            <v>0</v>
          </cell>
          <cell r="DN294">
            <v>0</v>
          </cell>
          <cell r="DP294">
            <v>198856</v>
          </cell>
          <cell r="DQ294">
            <v>198856</v>
          </cell>
          <cell r="DR294">
            <v>0</v>
          </cell>
          <cell r="DS294">
            <v>-30.608038215519628</v>
          </cell>
          <cell r="DT294">
            <v>-30.608038215519628</v>
          </cell>
          <cell r="DV294">
            <v>0</v>
          </cell>
          <cell r="EC294">
            <v>0</v>
          </cell>
          <cell r="EE294">
            <v>285</v>
          </cell>
        </row>
        <row r="295">
          <cell r="A295">
            <v>286</v>
          </cell>
          <cell r="B295">
            <v>286</v>
          </cell>
          <cell r="C295" t="str">
            <v>STOW</v>
          </cell>
          <cell r="D295">
            <v>0</v>
          </cell>
          <cell r="E295">
            <v>0</v>
          </cell>
          <cell r="F295">
            <v>0</v>
          </cell>
          <cell r="G295">
            <v>0</v>
          </cell>
          <cell r="H295">
            <v>0</v>
          </cell>
          <cell r="J295">
            <v>0</v>
          </cell>
          <cell r="K295">
            <v>0</v>
          </cell>
          <cell r="L295">
            <v>0</v>
          </cell>
          <cell r="N295">
            <v>0</v>
          </cell>
          <cell r="P295">
            <v>0</v>
          </cell>
          <cell r="Q295">
            <v>0</v>
          </cell>
          <cell r="R295">
            <v>0</v>
          </cell>
          <cell r="S295">
            <v>0</v>
          </cell>
          <cell r="T295">
            <v>0</v>
          </cell>
          <cell r="U295">
            <v>0</v>
          </cell>
          <cell r="W295">
            <v>0</v>
          </cell>
          <cell r="AA295">
            <v>286</v>
          </cell>
          <cell r="AS295">
            <v>286</v>
          </cell>
          <cell r="CA295">
            <v>286</v>
          </cell>
          <cell r="CB295">
            <v>286</v>
          </cell>
          <cell r="CC295" t="str">
            <v>STOW</v>
          </cell>
          <cell r="CD295">
            <v>0</v>
          </cell>
          <cell r="CE295">
            <v>0</v>
          </cell>
          <cell r="CF295">
            <v>0</v>
          </cell>
          <cell r="CG295">
            <v>0</v>
          </cell>
          <cell r="CH295">
            <v>0</v>
          </cell>
          <cell r="CI295">
            <v>0</v>
          </cell>
          <cell r="CJ295">
            <v>0</v>
          </cell>
          <cell r="CK295">
            <v>0</v>
          </cell>
          <cell r="CT295">
            <v>0</v>
          </cell>
          <cell r="CU295">
            <v>0</v>
          </cell>
          <cell r="CV295">
            <v>0</v>
          </cell>
          <cell r="CW295">
            <v>0</v>
          </cell>
          <cell r="CX295">
            <v>0</v>
          </cell>
          <cell r="CY295">
            <v>0</v>
          </cell>
          <cell r="DA295">
            <v>286</v>
          </cell>
          <cell r="DB295" t="str">
            <v>STOW</v>
          </cell>
          <cell r="DC295">
            <v>0</v>
          </cell>
          <cell r="DD295">
            <v>0</v>
          </cell>
          <cell r="DE295">
            <v>0</v>
          </cell>
          <cell r="DF295">
            <v>0</v>
          </cell>
          <cell r="DG295">
            <v>0</v>
          </cell>
          <cell r="DH295">
            <v>0</v>
          </cell>
          <cell r="DI295">
            <v>0</v>
          </cell>
          <cell r="DJ295">
            <v>0</v>
          </cell>
          <cell r="DK295">
            <v>0</v>
          </cell>
          <cell r="DL295">
            <v>0</v>
          </cell>
          <cell r="DN295">
            <v>0</v>
          </cell>
          <cell r="DP295">
            <v>0</v>
          </cell>
          <cell r="DQ295">
            <v>0</v>
          </cell>
          <cell r="DR295">
            <v>0</v>
          </cell>
          <cell r="DS295">
            <v>0</v>
          </cell>
          <cell r="DT295">
            <v>0</v>
          </cell>
          <cell r="DV295">
            <v>0</v>
          </cell>
          <cell r="EC295">
            <v>0</v>
          </cell>
          <cell r="EE295">
            <v>286</v>
          </cell>
        </row>
        <row r="296">
          <cell r="A296">
            <v>287</v>
          </cell>
          <cell r="B296">
            <v>287</v>
          </cell>
          <cell r="C296" t="str">
            <v>STURBRIDGE</v>
          </cell>
          <cell r="D296">
            <v>17</v>
          </cell>
          <cell r="E296">
            <v>269399</v>
          </cell>
          <cell r="F296">
            <v>0</v>
          </cell>
          <cell r="G296">
            <v>15946</v>
          </cell>
          <cell r="H296">
            <v>285345</v>
          </cell>
          <cell r="J296">
            <v>15946</v>
          </cell>
          <cell r="K296">
            <v>118507.30199114492</v>
          </cell>
          <cell r="L296">
            <v>134453.30199114492</v>
          </cell>
          <cell r="N296">
            <v>150891.69800885508</v>
          </cell>
          <cell r="P296">
            <v>15946</v>
          </cell>
          <cell r="Q296">
            <v>0</v>
          </cell>
          <cell r="R296">
            <v>0</v>
          </cell>
          <cell r="S296">
            <v>0</v>
          </cell>
          <cell r="T296">
            <v>118507.30199114492</v>
          </cell>
          <cell r="U296">
            <v>134453.30199114492</v>
          </cell>
          <cell r="W296">
            <v>135057</v>
          </cell>
          <cell r="AA296">
            <v>287</v>
          </cell>
          <cell r="AB296">
            <v>17</v>
          </cell>
          <cell r="AC296">
            <v>0</v>
          </cell>
          <cell r="AD296">
            <v>0</v>
          </cell>
          <cell r="AE296">
            <v>0</v>
          </cell>
          <cell r="AF296">
            <v>269399</v>
          </cell>
          <cell r="AG296">
            <v>0</v>
          </cell>
          <cell r="AH296">
            <v>0</v>
          </cell>
          <cell r="AI296">
            <v>269399</v>
          </cell>
          <cell r="AJ296">
            <v>0</v>
          </cell>
          <cell r="AK296">
            <v>15946</v>
          </cell>
          <cell r="AL296">
            <v>285345</v>
          </cell>
          <cell r="AM296">
            <v>0</v>
          </cell>
          <cell r="AN296">
            <v>0</v>
          </cell>
          <cell r="AO296">
            <v>0</v>
          </cell>
          <cell r="AP296">
            <v>0</v>
          </cell>
          <cell r="AQ296">
            <v>285345</v>
          </cell>
          <cell r="AR296" t="str">
            <v xml:space="preserve"> </v>
          </cell>
          <cell r="AS296">
            <v>287</v>
          </cell>
          <cell r="AT296">
            <v>3</v>
          </cell>
          <cell r="AU296">
            <v>0</v>
          </cell>
          <cell r="AV296">
            <v>0</v>
          </cell>
          <cell r="AW296">
            <v>0</v>
          </cell>
          <cell r="AX296">
            <v>0</v>
          </cell>
          <cell r="AY296">
            <v>0</v>
          </cell>
          <cell r="AZ296" t="str">
            <v xml:space="preserve"> </v>
          </cell>
          <cell r="BA296">
            <v>0</v>
          </cell>
          <cell r="BB296">
            <v>0</v>
          </cell>
          <cell r="BC296">
            <v>0</v>
          </cell>
          <cell r="BD296">
            <v>0</v>
          </cell>
          <cell r="BE296">
            <v>0</v>
          </cell>
          <cell r="BF296" t="str">
            <v xml:space="preserve"> </v>
          </cell>
          <cell r="BG296">
            <v>9</v>
          </cell>
          <cell r="BH296">
            <v>1.9989899037040304</v>
          </cell>
          <cell r="BI296">
            <v>0</v>
          </cell>
          <cell r="CA296">
            <v>287</v>
          </cell>
          <cell r="CB296">
            <v>287</v>
          </cell>
          <cell r="CC296" t="str">
            <v>STURBRIDGE</v>
          </cell>
          <cell r="CD296">
            <v>269399</v>
          </cell>
          <cell r="CE296">
            <v>171420</v>
          </cell>
          <cell r="CF296">
            <v>97979</v>
          </cell>
          <cell r="CG296">
            <v>21132</v>
          </cell>
          <cell r="CH296">
            <v>0</v>
          </cell>
          <cell r="CI296">
            <v>0</v>
          </cell>
          <cell r="CJ296">
            <v>119111</v>
          </cell>
          <cell r="CK296">
            <v>118507.30199114492</v>
          </cell>
          <cell r="CT296">
            <v>97979</v>
          </cell>
          <cell r="CU296">
            <v>20528.301991144926</v>
          </cell>
          <cell r="CV296">
            <v>0</v>
          </cell>
          <cell r="CW296">
            <v>118507.30199114492</v>
          </cell>
          <cell r="CX296">
            <v>0</v>
          </cell>
          <cell r="CY296">
            <v>-603.69800885507721</v>
          </cell>
          <cell r="DA296">
            <v>287</v>
          </cell>
          <cell r="DB296" t="str">
            <v>STURBRIDGE</v>
          </cell>
          <cell r="DC296">
            <v>0</v>
          </cell>
          <cell r="DD296">
            <v>0</v>
          </cell>
          <cell r="DE296">
            <v>0</v>
          </cell>
          <cell r="DF296">
            <v>0</v>
          </cell>
          <cell r="DG296">
            <v>0</v>
          </cell>
          <cell r="DH296">
            <v>0</v>
          </cell>
          <cell r="DI296">
            <v>0</v>
          </cell>
          <cell r="DJ296">
            <v>0</v>
          </cell>
          <cell r="DK296">
            <v>0</v>
          </cell>
          <cell r="DL296">
            <v>0</v>
          </cell>
          <cell r="DN296">
            <v>0</v>
          </cell>
          <cell r="DP296">
            <v>97979</v>
          </cell>
          <cell r="DQ296">
            <v>97979</v>
          </cell>
          <cell r="DR296">
            <v>0</v>
          </cell>
          <cell r="DS296">
            <v>0</v>
          </cell>
          <cell r="DT296">
            <v>0</v>
          </cell>
          <cell r="DV296">
            <v>0</v>
          </cell>
          <cell r="EC296">
            <v>0</v>
          </cell>
          <cell r="EE296">
            <v>287</v>
          </cell>
        </row>
        <row r="297">
          <cell r="A297">
            <v>288</v>
          </cell>
          <cell r="B297">
            <v>288</v>
          </cell>
          <cell r="C297" t="str">
            <v>SUDBURY</v>
          </cell>
          <cell r="D297">
            <v>6</v>
          </cell>
          <cell r="E297">
            <v>114696</v>
          </cell>
          <cell r="F297">
            <v>0</v>
          </cell>
          <cell r="G297">
            <v>5628</v>
          </cell>
          <cell r="H297">
            <v>120324</v>
          </cell>
          <cell r="J297">
            <v>5628</v>
          </cell>
          <cell r="K297">
            <v>37272.250276510444</v>
          </cell>
          <cell r="L297">
            <v>42900.250276510444</v>
          </cell>
          <cell r="N297">
            <v>77423.749723489556</v>
          </cell>
          <cell r="P297">
            <v>5628</v>
          </cell>
          <cell r="Q297">
            <v>0</v>
          </cell>
          <cell r="R297">
            <v>0</v>
          </cell>
          <cell r="S297">
            <v>0</v>
          </cell>
          <cell r="T297">
            <v>37272.250276510444</v>
          </cell>
          <cell r="U297">
            <v>42900.250276510444</v>
          </cell>
          <cell r="W297">
            <v>47255.60268043667</v>
          </cell>
          <cell r="AA297">
            <v>288</v>
          </cell>
          <cell r="AB297">
            <v>6</v>
          </cell>
          <cell r="AC297">
            <v>0</v>
          </cell>
          <cell r="AD297">
            <v>0</v>
          </cell>
          <cell r="AE297">
            <v>0</v>
          </cell>
          <cell r="AF297">
            <v>114696</v>
          </cell>
          <cell r="AG297">
            <v>0</v>
          </cell>
          <cell r="AH297">
            <v>0</v>
          </cell>
          <cell r="AI297">
            <v>114696</v>
          </cell>
          <cell r="AJ297">
            <v>0</v>
          </cell>
          <cell r="AK297">
            <v>5628</v>
          </cell>
          <cell r="AL297">
            <v>120324</v>
          </cell>
          <cell r="AM297">
            <v>0</v>
          </cell>
          <cell r="AN297">
            <v>0</v>
          </cell>
          <cell r="AO297">
            <v>0</v>
          </cell>
          <cell r="AP297">
            <v>0</v>
          </cell>
          <cell r="AQ297">
            <v>120324</v>
          </cell>
          <cell r="AR297" t="str">
            <v xml:space="preserve"> </v>
          </cell>
          <cell r="AS297">
            <v>288</v>
          </cell>
          <cell r="AT297">
            <v>2</v>
          </cell>
          <cell r="AU297">
            <v>0</v>
          </cell>
          <cell r="AV297">
            <v>0</v>
          </cell>
          <cell r="AW297">
            <v>0</v>
          </cell>
          <cell r="AX297">
            <v>0</v>
          </cell>
          <cell r="AY297">
            <v>0</v>
          </cell>
          <cell r="AZ297" t="str">
            <v xml:space="preserve"> </v>
          </cell>
          <cell r="BA297">
            <v>0</v>
          </cell>
          <cell r="BB297">
            <v>0</v>
          </cell>
          <cell r="BC297">
            <v>0</v>
          </cell>
          <cell r="BD297">
            <v>0</v>
          </cell>
          <cell r="BE297">
            <v>0</v>
          </cell>
          <cell r="BF297" t="str">
            <v xml:space="preserve"> </v>
          </cell>
          <cell r="BG297">
            <v>9</v>
          </cell>
          <cell r="BH297">
            <v>0.24536351118707544</v>
          </cell>
          <cell r="BI297">
            <v>0</v>
          </cell>
          <cell r="CA297">
            <v>288</v>
          </cell>
          <cell r="CB297">
            <v>288</v>
          </cell>
          <cell r="CC297" t="str">
            <v>SUDBURY</v>
          </cell>
          <cell r="CD297">
            <v>114696</v>
          </cell>
          <cell r="CE297">
            <v>124281</v>
          </cell>
          <cell r="CF297">
            <v>0</v>
          </cell>
          <cell r="CG297">
            <v>38370</v>
          </cell>
          <cell r="CH297">
            <v>3259.2000000000003</v>
          </cell>
          <cell r="CI297">
            <v>-1.5973195633268915</v>
          </cell>
          <cell r="CJ297">
            <v>41627.60268043667</v>
          </cell>
          <cell r="CK297">
            <v>37272.250276510444</v>
          </cell>
          <cell r="CT297">
            <v>-1.5973195633268915</v>
          </cell>
          <cell r="CU297">
            <v>37273.847596073771</v>
          </cell>
          <cell r="CV297">
            <v>0</v>
          </cell>
          <cell r="CW297">
            <v>37272.250276510444</v>
          </cell>
          <cell r="CX297">
            <v>0</v>
          </cell>
          <cell r="CY297">
            <v>-4355.3524039262265</v>
          </cell>
          <cell r="DA297">
            <v>288</v>
          </cell>
          <cell r="DB297" t="str">
            <v>SUDBURY</v>
          </cell>
          <cell r="DC297">
            <v>0</v>
          </cell>
          <cell r="DD297">
            <v>0</v>
          </cell>
          <cell r="DE297">
            <v>0</v>
          </cell>
          <cell r="DF297">
            <v>0</v>
          </cell>
          <cell r="DG297">
            <v>0</v>
          </cell>
          <cell r="DH297">
            <v>0</v>
          </cell>
          <cell r="DI297">
            <v>0</v>
          </cell>
          <cell r="DJ297">
            <v>0</v>
          </cell>
          <cell r="DK297">
            <v>0</v>
          </cell>
          <cell r="DL297">
            <v>0</v>
          </cell>
          <cell r="DN297">
            <v>0</v>
          </cell>
          <cell r="DP297">
            <v>0</v>
          </cell>
          <cell r="DQ297">
            <v>0</v>
          </cell>
          <cell r="DR297">
            <v>0</v>
          </cell>
          <cell r="DS297">
            <v>-1.5973195633268915</v>
          </cell>
          <cell r="DT297">
            <v>-1.5973195633268915</v>
          </cell>
          <cell r="DV297">
            <v>0</v>
          </cell>
          <cell r="EC297">
            <v>0</v>
          </cell>
          <cell r="EE297">
            <v>288</v>
          </cell>
        </row>
        <row r="298">
          <cell r="A298">
            <v>289</v>
          </cell>
          <cell r="B298">
            <v>289</v>
          </cell>
          <cell r="C298" t="str">
            <v>SUNDERLAND</v>
          </cell>
          <cell r="D298">
            <v>2</v>
          </cell>
          <cell r="E298">
            <v>50908</v>
          </cell>
          <cell r="F298">
            <v>0</v>
          </cell>
          <cell r="G298">
            <v>1876</v>
          </cell>
          <cell r="H298">
            <v>52784</v>
          </cell>
          <cell r="J298">
            <v>1876</v>
          </cell>
          <cell r="K298">
            <v>50906.230362825467</v>
          </cell>
          <cell r="L298">
            <v>52782.230362825467</v>
          </cell>
          <cell r="N298">
            <v>1.7696371745332726</v>
          </cell>
          <cell r="P298">
            <v>1876</v>
          </cell>
          <cell r="Q298">
            <v>0</v>
          </cell>
          <cell r="R298">
            <v>0</v>
          </cell>
          <cell r="S298">
            <v>0</v>
          </cell>
          <cell r="T298">
            <v>50906.230362825467</v>
          </cell>
          <cell r="U298">
            <v>52782.230362825467</v>
          </cell>
          <cell r="W298">
            <v>56393.03036282547</v>
          </cell>
          <cell r="AA298">
            <v>289</v>
          </cell>
          <cell r="AB298">
            <v>2</v>
          </cell>
          <cell r="AC298">
            <v>0</v>
          </cell>
          <cell r="AD298">
            <v>0</v>
          </cell>
          <cell r="AE298">
            <v>0</v>
          </cell>
          <cell r="AF298">
            <v>50908</v>
          </cell>
          <cell r="AG298">
            <v>0</v>
          </cell>
          <cell r="AH298">
            <v>0</v>
          </cell>
          <cell r="AI298">
            <v>50908</v>
          </cell>
          <cell r="AJ298">
            <v>0</v>
          </cell>
          <cell r="AK298">
            <v>1876</v>
          </cell>
          <cell r="AL298">
            <v>52784</v>
          </cell>
          <cell r="AM298">
            <v>0</v>
          </cell>
          <cell r="AN298">
            <v>0</v>
          </cell>
          <cell r="AO298">
            <v>0</v>
          </cell>
          <cell r="AP298">
            <v>0</v>
          </cell>
          <cell r="AQ298">
            <v>52784</v>
          </cell>
          <cell r="AR298" t="str">
            <v xml:space="preserve"> </v>
          </cell>
          <cell r="AS298">
            <v>289</v>
          </cell>
          <cell r="AT298">
            <v>0</v>
          </cell>
          <cell r="AU298">
            <v>0</v>
          </cell>
          <cell r="AV298">
            <v>0</v>
          </cell>
          <cell r="AW298">
            <v>0</v>
          </cell>
          <cell r="AX298">
            <v>0</v>
          </cell>
          <cell r="AY298">
            <v>0</v>
          </cell>
          <cell r="AZ298" t="str">
            <v xml:space="preserve"> </v>
          </cell>
          <cell r="BA298">
            <v>0</v>
          </cell>
          <cell r="BB298">
            <v>0</v>
          </cell>
          <cell r="BC298">
            <v>0</v>
          </cell>
          <cell r="BD298">
            <v>0</v>
          </cell>
          <cell r="BE298">
            <v>0</v>
          </cell>
          <cell r="BF298" t="str">
            <v xml:space="preserve"> </v>
          </cell>
          <cell r="BG298">
            <v>9</v>
          </cell>
          <cell r="BH298">
            <v>1.4113296286249402</v>
          </cell>
          <cell r="BI298">
            <v>0</v>
          </cell>
          <cell r="CA298">
            <v>289</v>
          </cell>
          <cell r="CB298">
            <v>289</v>
          </cell>
          <cell r="CC298" t="str">
            <v>SUNDERLAND</v>
          </cell>
          <cell r="CD298">
            <v>50908</v>
          </cell>
          <cell r="CE298">
            <v>0</v>
          </cell>
          <cell r="CF298">
            <v>50908</v>
          </cell>
          <cell r="CG298">
            <v>0</v>
          </cell>
          <cell r="CH298">
            <v>3610.8</v>
          </cell>
          <cell r="CI298">
            <v>-1.7696371745350916</v>
          </cell>
          <cell r="CJ298">
            <v>54517.03036282547</v>
          </cell>
          <cell r="CK298">
            <v>50906.230362825467</v>
          </cell>
          <cell r="CT298">
            <v>50906.230362825467</v>
          </cell>
          <cell r="CU298">
            <v>0</v>
          </cell>
          <cell r="CV298">
            <v>0</v>
          </cell>
          <cell r="CW298">
            <v>50906.230362825467</v>
          </cell>
          <cell r="CX298">
            <v>0</v>
          </cell>
          <cell r="CY298">
            <v>-3610.8000000000029</v>
          </cell>
          <cell r="DA298">
            <v>289</v>
          </cell>
          <cell r="DB298" t="str">
            <v>SUNDERLAND</v>
          </cell>
          <cell r="DC298">
            <v>0</v>
          </cell>
          <cell r="DD298">
            <v>0</v>
          </cell>
          <cell r="DE298">
            <v>0</v>
          </cell>
          <cell r="DF298">
            <v>0</v>
          </cell>
          <cell r="DG298">
            <v>0</v>
          </cell>
          <cell r="DH298">
            <v>0</v>
          </cell>
          <cell r="DI298">
            <v>0</v>
          </cell>
          <cell r="DJ298">
            <v>0</v>
          </cell>
          <cell r="DK298">
            <v>0</v>
          </cell>
          <cell r="DL298">
            <v>0</v>
          </cell>
          <cell r="DN298">
            <v>0</v>
          </cell>
          <cell r="DP298">
            <v>50908</v>
          </cell>
          <cell r="DQ298">
            <v>50908</v>
          </cell>
          <cell r="DR298">
            <v>0</v>
          </cell>
          <cell r="DS298">
            <v>-1.7696371745350916</v>
          </cell>
          <cell r="DT298">
            <v>-1.7696371745350916</v>
          </cell>
          <cell r="DV298">
            <v>0</v>
          </cell>
          <cell r="EC298">
            <v>0</v>
          </cell>
          <cell r="EE298">
            <v>289</v>
          </cell>
        </row>
        <row r="299">
          <cell r="A299">
            <v>290</v>
          </cell>
          <cell r="B299">
            <v>290</v>
          </cell>
          <cell r="C299" t="str">
            <v>SUTTON</v>
          </cell>
          <cell r="D299">
            <v>1</v>
          </cell>
          <cell r="E299">
            <v>13682</v>
          </cell>
          <cell r="F299">
            <v>0</v>
          </cell>
          <cell r="G299">
            <v>938</v>
          </cell>
          <cell r="H299">
            <v>14620</v>
          </cell>
          <cell r="J299">
            <v>938</v>
          </cell>
          <cell r="K299">
            <v>4496.6583263837792</v>
          </cell>
          <cell r="L299">
            <v>5434.6583263837792</v>
          </cell>
          <cell r="N299">
            <v>9185.3416736162217</v>
          </cell>
          <cell r="P299">
            <v>938</v>
          </cell>
          <cell r="Q299">
            <v>0</v>
          </cell>
          <cell r="R299">
            <v>0</v>
          </cell>
          <cell r="S299">
            <v>0</v>
          </cell>
          <cell r="T299">
            <v>4496.6583263837792</v>
          </cell>
          <cell r="U299">
            <v>5434.6583263837792</v>
          </cell>
          <cell r="W299">
            <v>10529.367949619222</v>
          </cell>
          <cell r="AA299">
            <v>290</v>
          </cell>
          <cell r="AB299">
            <v>1</v>
          </cell>
          <cell r="AC299">
            <v>0</v>
          </cell>
          <cell r="AD299">
            <v>0</v>
          </cell>
          <cell r="AE299">
            <v>0</v>
          </cell>
          <cell r="AF299">
            <v>13682</v>
          </cell>
          <cell r="AG299">
            <v>0</v>
          </cell>
          <cell r="AH299">
            <v>0</v>
          </cell>
          <cell r="AI299">
            <v>13682</v>
          </cell>
          <cell r="AJ299">
            <v>0</v>
          </cell>
          <cell r="AK299">
            <v>938</v>
          </cell>
          <cell r="AL299">
            <v>14620</v>
          </cell>
          <cell r="AM299">
            <v>0</v>
          </cell>
          <cell r="AN299">
            <v>0</v>
          </cell>
          <cell r="AO299">
            <v>0</v>
          </cell>
          <cell r="AP299">
            <v>0</v>
          </cell>
          <cell r="AQ299">
            <v>14620</v>
          </cell>
          <cell r="AR299" t="str">
            <v xml:space="preserve"> </v>
          </cell>
          <cell r="AS299">
            <v>290</v>
          </cell>
          <cell r="AT299">
            <v>0</v>
          </cell>
          <cell r="AU299">
            <v>0</v>
          </cell>
          <cell r="AV299">
            <v>0</v>
          </cell>
          <cell r="AW299">
            <v>0</v>
          </cell>
          <cell r="AX299">
            <v>0</v>
          </cell>
          <cell r="AY299">
            <v>0</v>
          </cell>
          <cell r="AZ299" t="str">
            <v xml:space="preserve"> </v>
          </cell>
          <cell r="BA299">
            <v>0</v>
          </cell>
          <cell r="BB299">
            <v>0</v>
          </cell>
          <cell r="BC299">
            <v>0</v>
          </cell>
          <cell r="BD299">
            <v>0</v>
          </cell>
          <cell r="BE299">
            <v>0</v>
          </cell>
          <cell r="BF299" t="str">
            <v xml:space="preserve"> </v>
          </cell>
          <cell r="BG299">
            <v>9</v>
          </cell>
          <cell r="BH299">
            <v>6.7346479347408533E-2</v>
          </cell>
          <cell r="BI299">
            <v>0</v>
          </cell>
          <cell r="CA299">
            <v>290</v>
          </cell>
          <cell r="CB299">
            <v>290</v>
          </cell>
          <cell r="CC299" t="str">
            <v>SUTTON</v>
          </cell>
          <cell r="CD299">
            <v>13682</v>
          </cell>
          <cell r="CE299">
            <v>20125</v>
          </cell>
          <cell r="CF299">
            <v>0</v>
          </cell>
          <cell r="CG299">
            <v>4631.3999999999996</v>
          </cell>
          <cell r="CH299">
            <v>4962.4000000000005</v>
          </cell>
          <cell r="CI299">
            <v>-2.4320503807775822</v>
          </cell>
          <cell r="CJ299">
            <v>9591.3679496192217</v>
          </cell>
          <cell r="CK299">
            <v>4496.6583263837792</v>
          </cell>
          <cell r="CT299">
            <v>-2.4320503807775822</v>
          </cell>
          <cell r="CU299">
            <v>4499.0903767645568</v>
          </cell>
          <cell r="CV299">
            <v>0</v>
          </cell>
          <cell r="CW299">
            <v>4496.6583263837792</v>
          </cell>
          <cell r="CX299">
            <v>0</v>
          </cell>
          <cell r="CY299">
            <v>-5094.7096232354425</v>
          </cell>
          <cell r="DA299">
            <v>290</v>
          </cell>
          <cell r="DB299" t="str">
            <v>SUTTON</v>
          </cell>
          <cell r="DC299">
            <v>0</v>
          </cell>
          <cell r="DD299">
            <v>0</v>
          </cell>
          <cell r="DE299">
            <v>0</v>
          </cell>
          <cell r="DF299">
            <v>0</v>
          </cell>
          <cell r="DG299">
            <v>0</v>
          </cell>
          <cell r="DH299">
            <v>0</v>
          </cell>
          <cell r="DI299">
            <v>0</v>
          </cell>
          <cell r="DJ299">
            <v>0</v>
          </cell>
          <cell r="DK299">
            <v>0</v>
          </cell>
          <cell r="DL299">
            <v>0</v>
          </cell>
          <cell r="DN299">
            <v>0</v>
          </cell>
          <cell r="DP299">
            <v>0</v>
          </cell>
          <cell r="DQ299">
            <v>0</v>
          </cell>
          <cell r="DR299">
            <v>0</v>
          </cell>
          <cell r="DS299">
            <v>-2.4320503807775822</v>
          </cell>
          <cell r="DT299">
            <v>-2.4320503807775822</v>
          </cell>
          <cell r="DV299">
            <v>0</v>
          </cell>
          <cell r="EC299">
            <v>0</v>
          </cell>
          <cell r="EE299">
            <v>290</v>
          </cell>
        </row>
        <row r="300">
          <cell r="A300">
            <v>291</v>
          </cell>
          <cell r="B300">
            <v>291</v>
          </cell>
          <cell r="C300" t="str">
            <v>SWAMPSCOTT</v>
          </cell>
          <cell r="D300">
            <v>72</v>
          </cell>
          <cell r="E300">
            <v>1038911</v>
          </cell>
          <cell r="F300">
            <v>0</v>
          </cell>
          <cell r="G300">
            <v>67220</v>
          </cell>
          <cell r="H300">
            <v>1106131</v>
          </cell>
          <cell r="J300">
            <v>67220</v>
          </cell>
          <cell r="K300">
            <v>348345.21878286259</v>
          </cell>
          <cell r="L300">
            <v>415565.21878286259</v>
          </cell>
          <cell r="N300">
            <v>690565.78121713735</v>
          </cell>
          <cell r="P300">
            <v>67220</v>
          </cell>
          <cell r="Q300">
            <v>0</v>
          </cell>
          <cell r="R300">
            <v>0</v>
          </cell>
          <cell r="S300">
            <v>0</v>
          </cell>
          <cell r="T300">
            <v>348345.21878286259</v>
          </cell>
          <cell r="U300">
            <v>415565.21878286259</v>
          </cell>
          <cell r="W300">
            <v>526842.99506716256</v>
          </cell>
          <cell r="AA300">
            <v>291</v>
          </cell>
          <cell r="AB300">
            <v>72</v>
          </cell>
          <cell r="AC300">
            <v>0.34212008561450935</v>
          </cell>
          <cell r="AD300">
            <v>0</v>
          </cell>
          <cell r="AE300">
            <v>0</v>
          </cell>
          <cell r="AF300">
            <v>1038911</v>
          </cell>
          <cell r="AG300">
            <v>0</v>
          </cell>
          <cell r="AH300">
            <v>0</v>
          </cell>
          <cell r="AI300">
            <v>1038911</v>
          </cell>
          <cell r="AJ300">
            <v>0</v>
          </cell>
          <cell r="AK300">
            <v>67220</v>
          </cell>
          <cell r="AL300">
            <v>1106131</v>
          </cell>
          <cell r="AM300">
            <v>0</v>
          </cell>
          <cell r="AN300">
            <v>0</v>
          </cell>
          <cell r="AO300">
            <v>0</v>
          </cell>
          <cell r="AP300">
            <v>0</v>
          </cell>
          <cell r="AQ300">
            <v>1106131</v>
          </cell>
          <cell r="AR300" t="str">
            <v xml:space="preserve"> </v>
          </cell>
          <cell r="AS300">
            <v>291</v>
          </cell>
          <cell r="AT300">
            <v>8</v>
          </cell>
          <cell r="AU300">
            <v>0</v>
          </cell>
          <cell r="AV300">
            <v>0</v>
          </cell>
          <cell r="AW300">
            <v>0</v>
          </cell>
          <cell r="AX300">
            <v>0</v>
          </cell>
          <cell r="AY300">
            <v>0</v>
          </cell>
          <cell r="AZ300" t="str">
            <v xml:space="preserve"> </v>
          </cell>
          <cell r="BA300">
            <v>0</v>
          </cell>
          <cell r="BB300">
            <v>0</v>
          </cell>
          <cell r="BC300">
            <v>0</v>
          </cell>
          <cell r="BD300">
            <v>0</v>
          </cell>
          <cell r="BE300">
            <v>0</v>
          </cell>
          <cell r="BF300" t="str">
            <v xml:space="preserve"> </v>
          </cell>
          <cell r="BG300">
            <v>9</v>
          </cell>
          <cell r="BH300">
            <v>3.1615881674526571</v>
          </cell>
          <cell r="BI300">
            <v>0</v>
          </cell>
          <cell r="CA300">
            <v>291</v>
          </cell>
          <cell r="CB300">
            <v>291</v>
          </cell>
          <cell r="CC300" t="str">
            <v>SWAMPSCOTT</v>
          </cell>
          <cell r="CD300">
            <v>1038911</v>
          </cell>
          <cell r="CE300">
            <v>769041</v>
          </cell>
          <cell r="CF300">
            <v>269870</v>
          </cell>
          <cell r="CG300">
            <v>80838</v>
          </cell>
          <cell r="CH300">
            <v>108968.40000000001</v>
          </cell>
          <cell r="CI300">
            <v>-53.404932837467641</v>
          </cell>
          <cell r="CJ300">
            <v>459622.99506716256</v>
          </cell>
          <cell r="CK300">
            <v>348345.21878286259</v>
          </cell>
          <cell r="CT300">
            <v>269816.59506716253</v>
          </cell>
          <cell r="CU300">
            <v>78528.623715700058</v>
          </cell>
          <cell r="CV300">
            <v>0</v>
          </cell>
          <cell r="CW300">
            <v>348345.21878286259</v>
          </cell>
          <cell r="CX300">
            <v>0</v>
          </cell>
          <cell r="CY300">
            <v>-111277.77628429997</v>
          </cell>
          <cell r="DA300">
            <v>291</v>
          </cell>
          <cell r="DB300" t="str">
            <v>SWAMPSCOTT</v>
          </cell>
          <cell r="DC300">
            <v>0</v>
          </cell>
          <cell r="DD300">
            <v>0</v>
          </cell>
          <cell r="DE300">
            <v>0</v>
          </cell>
          <cell r="DF300">
            <v>0</v>
          </cell>
          <cell r="DG300">
            <v>0</v>
          </cell>
          <cell r="DH300">
            <v>0</v>
          </cell>
          <cell r="DI300">
            <v>0</v>
          </cell>
          <cell r="DJ300">
            <v>0</v>
          </cell>
          <cell r="DK300">
            <v>0</v>
          </cell>
          <cell r="DL300">
            <v>0</v>
          </cell>
          <cell r="DN300">
            <v>0</v>
          </cell>
          <cell r="DP300">
            <v>269870</v>
          </cell>
          <cell r="DQ300">
            <v>269870</v>
          </cell>
          <cell r="DR300">
            <v>0</v>
          </cell>
          <cell r="DS300">
            <v>-53.404932837467641</v>
          </cell>
          <cell r="DT300">
            <v>-53.404932837467641</v>
          </cell>
          <cell r="DV300">
            <v>0</v>
          </cell>
          <cell r="EC300">
            <v>0</v>
          </cell>
          <cell r="EE300">
            <v>291</v>
          </cell>
        </row>
        <row r="301">
          <cell r="A301">
            <v>292</v>
          </cell>
          <cell r="B301">
            <v>292</v>
          </cell>
          <cell r="C301" t="str">
            <v>SWANSEA</v>
          </cell>
          <cell r="D301">
            <v>16</v>
          </cell>
          <cell r="E301">
            <v>235087</v>
          </cell>
          <cell r="F301">
            <v>0</v>
          </cell>
          <cell r="G301">
            <v>15008</v>
          </cell>
          <cell r="H301">
            <v>250095</v>
          </cell>
          <cell r="J301">
            <v>15008</v>
          </cell>
          <cell r="K301">
            <v>106193.12159062123</v>
          </cell>
          <cell r="L301">
            <v>121201.12159062123</v>
          </cell>
          <cell r="N301">
            <v>128893.87840937877</v>
          </cell>
          <cell r="P301">
            <v>15008</v>
          </cell>
          <cell r="Q301">
            <v>0</v>
          </cell>
          <cell r="R301">
            <v>0</v>
          </cell>
          <cell r="S301">
            <v>0</v>
          </cell>
          <cell r="T301">
            <v>106193.12159062123</v>
          </cell>
          <cell r="U301">
            <v>121201.12159062123</v>
          </cell>
          <cell r="W301">
            <v>125139.49128972026</v>
          </cell>
          <cell r="AA301">
            <v>292</v>
          </cell>
          <cell r="AB301">
            <v>16</v>
          </cell>
          <cell r="AC301">
            <v>0</v>
          </cell>
          <cell r="AD301">
            <v>0</v>
          </cell>
          <cell r="AE301">
            <v>0</v>
          </cell>
          <cell r="AF301">
            <v>235087</v>
          </cell>
          <cell r="AG301">
            <v>0</v>
          </cell>
          <cell r="AH301">
            <v>0</v>
          </cell>
          <cell r="AI301">
            <v>235087</v>
          </cell>
          <cell r="AJ301">
            <v>0</v>
          </cell>
          <cell r="AK301">
            <v>15008</v>
          </cell>
          <cell r="AL301">
            <v>250095</v>
          </cell>
          <cell r="AM301">
            <v>0</v>
          </cell>
          <cell r="AN301">
            <v>0</v>
          </cell>
          <cell r="AO301">
            <v>0</v>
          </cell>
          <cell r="AP301">
            <v>0</v>
          </cell>
          <cell r="AQ301">
            <v>250095</v>
          </cell>
          <cell r="AR301" t="str">
            <v xml:space="preserve"> </v>
          </cell>
          <cell r="AS301">
            <v>292</v>
          </cell>
          <cell r="AT301">
            <v>0</v>
          </cell>
          <cell r="AU301">
            <v>0</v>
          </cell>
          <cell r="AV301">
            <v>0</v>
          </cell>
          <cell r="AW301">
            <v>0</v>
          </cell>
          <cell r="AX301">
            <v>0</v>
          </cell>
          <cell r="AY301">
            <v>0</v>
          </cell>
          <cell r="AZ301" t="str">
            <v xml:space="preserve"> </v>
          </cell>
          <cell r="BA301">
            <v>0</v>
          </cell>
          <cell r="BB301">
            <v>0</v>
          </cell>
          <cell r="BC301">
            <v>0</v>
          </cell>
          <cell r="BD301">
            <v>0</v>
          </cell>
          <cell r="BE301">
            <v>0</v>
          </cell>
          <cell r="BF301" t="str">
            <v xml:space="preserve"> </v>
          </cell>
          <cell r="BG301">
            <v>9</v>
          </cell>
          <cell r="BH301">
            <v>0.84044266606298834</v>
          </cell>
          <cell r="BI301">
            <v>0</v>
          </cell>
          <cell r="CA301">
            <v>292</v>
          </cell>
          <cell r="CB301">
            <v>292</v>
          </cell>
          <cell r="CC301" t="str">
            <v>SWANSEA</v>
          </cell>
          <cell r="CD301">
            <v>235087</v>
          </cell>
          <cell r="CE301">
            <v>158135</v>
          </cell>
          <cell r="CF301">
            <v>76952</v>
          </cell>
          <cell r="CG301">
            <v>30102.6</v>
          </cell>
          <cell r="CH301">
            <v>3078.4</v>
          </cell>
          <cell r="CI301">
            <v>-1.508710279740626</v>
          </cell>
          <cell r="CJ301">
            <v>110131.49128972026</v>
          </cell>
          <cell r="CK301">
            <v>106193.12159062123</v>
          </cell>
          <cell r="CT301">
            <v>76950.491289720259</v>
          </cell>
          <cell r="CU301">
            <v>29242.630300900968</v>
          </cell>
          <cell r="CV301">
            <v>0</v>
          </cell>
          <cell r="CW301">
            <v>106193.12159062123</v>
          </cell>
          <cell r="CX301">
            <v>0</v>
          </cell>
          <cell r="CY301">
            <v>-3938.3696990990284</v>
          </cell>
          <cell r="DA301">
            <v>292</v>
          </cell>
          <cell r="DB301" t="str">
            <v>SWANSEA</v>
          </cell>
          <cell r="DC301">
            <v>0</v>
          </cell>
          <cell r="DD301">
            <v>0</v>
          </cell>
          <cell r="DE301">
            <v>0</v>
          </cell>
          <cell r="DF301">
            <v>0</v>
          </cell>
          <cell r="DG301">
            <v>0</v>
          </cell>
          <cell r="DH301">
            <v>0</v>
          </cell>
          <cell r="DI301">
            <v>0</v>
          </cell>
          <cell r="DJ301">
            <v>0</v>
          </cell>
          <cell r="DK301">
            <v>0</v>
          </cell>
          <cell r="DL301">
            <v>0</v>
          </cell>
          <cell r="DN301">
            <v>0</v>
          </cell>
          <cell r="DP301">
            <v>76952</v>
          </cell>
          <cell r="DQ301">
            <v>76952</v>
          </cell>
          <cell r="DR301">
            <v>0</v>
          </cell>
          <cell r="DS301">
            <v>-1.508710279740626</v>
          </cell>
          <cell r="DT301">
            <v>-1.508710279740626</v>
          </cell>
          <cell r="DV301">
            <v>0</v>
          </cell>
          <cell r="EC301">
            <v>0</v>
          </cell>
          <cell r="EE301">
            <v>292</v>
          </cell>
        </row>
        <row r="302">
          <cell r="A302">
            <v>293</v>
          </cell>
          <cell r="B302">
            <v>293</v>
          </cell>
          <cell r="C302" t="str">
            <v>TAUNTON</v>
          </cell>
          <cell r="D302">
            <v>84</v>
          </cell>
          <cell r="E302">
            <v>1229865</v>
          </cell>
          <cell r="F302">
            <v>0</v>
          </cell>
          <cell r="G302">
            <v>78266</v>
          </cell>
          <cell r="H302">
            <v>1308131</v>
          </cell>
          <cell r="J302">
            <v>78266</v>
          </cell>
          <cell r="K302">
            <v>309087.26030848629</v>
          </cell>
          <cell r="L302">
            <v>387353.26030848629</v>
          </cell>
          <cell r="N302">
            <v>920777.73969151371</v>
          </cell>
          <cell r="P302">
            <v>78266</v>
          </cell>
          <cell r="Q302">
            <v>0</v>
          </cell>
          <cell r="R302">
            <v>0</v>
          </cell>
          <cell r="S302">
            <v>0</v>
          </cell>
          <cell r="T302">
            <v>309087.26030848629</v>
          </cell>
          <cell r="U302">
            <v>387353.26030848629</v>
          </cell>
          <cell r="W302">
            <v>448430.65012624813</v>
          </cell>
          <cell r="AA302">
            <v>293</v>
          </cell>
          <cell r="AB302">
            <v>84</v>
          </cell>
          <cell r="AC302">
            <v>0.5749703457254447</v>
          </cell>
          <cell r="AD302">
            <v>0</v>
          </cell>
          <cell r="AE302">
            <v>0</v>
          </cell>
          <cell r="AF302">
            <v>1229865</v>
          </cell>
          <cell r="AG302">
            <v>0</v>
          </cell>
          <cell r="AH302">
            <v>0</v>
          </cell>
          <cell r="AI302">
            <v>1229865</v>
          </cell>
          <cell r="AJ302">
            <v>0</v>
          </cell>
          <cell r="AK302">
            <v>78266</v>
          </cell>
          <cell r="AL302">
            <v>1308131</v>
          </cell>
          <cell r="AM302">
            <v>0</v>
          </cell>
          <cell r="AN302">
            <v>0</v>
          </cell>
          <cell r="AO302">
            <v>0</v>
          </cell>
          <cell r="AP302">
            <v>0</v>
          </cell>
          <cell r="AQ302">
            <v>1308131</v>
          </cell>
          <cell r="AR302" t="str">
            <v xml:space="preserve"> </v>
          </cell>
          <cell r="AS302">
            <v>293</v>
          </cell>
          <cell r="AT302">
            <v>16</v>
          </cell>
          <cell r="AU302">
            <v>0</v>
          </cell>
          <cell r="AV302">
            <v>0</v>
          </cell>
          <cell r="AW302">
            <v>0</v>
          </cell>
          <cell r="AX302">
            <v>0</v>
          </cell>
          <cell r="AY302">
            <v>0</v>
          </cell>
          <cell r="AZ302" t="str">
            <v xml:space="preserve"> </v>
          </cell>
          <cell r="BA302">
            <v>0</v>
          </cell>
          <cell r="BB302">
            <v>0</v>
          </cell>
          <cell r="BC302">
            <v>0</v>
          </cell>
          <cell r="BD302">
            <v>0</v>
          </cell>
          <cell r="BE302">
            <v>0</v>
          </cell>
          <cell r="BF302" t="str">
            <v xml:space="preserve"> </v>
          </cell>
          <cell r="BG302">
            <v>18</v>
          </cell>
          <cell r="BH302">
            <v>1.0958079697226781</v>
          </cell>
          <cell r="BI302">
            <v>0</v>
          </cell>
          <cell r="CA302">
            <v>293</v>
          </cell>
          <cell r="CB302">
            <v>293</v>
          </cell>
          <cell r="CC302" t="str">
            <v>TAUNTON</v>
          </cell>
          <cell r="CD302">
            <v>1229865</v>
          </cell>
          <cell r="CE302">
            <v>1030644</v>
          </cell>
          <cell r="CF302">
            <v>199221</v>
          </cell>
          <cell r="CG302">
            <v>113126.39999999999</v>
          </cell>
          <cell r="CH302">
            <v>57845.600000000006</v>
          </cell>
          <cell r="CI302">
            <v>-28.349873751867563</v>
          </cell>
          <cell r="CJ302">
            <v>370164.65012624813</v>
          </cell>
          <cell r="CK302">
            <v>309087.26030848629</v>
          </cell>
          <cell r="CT302">
            <v>199192.65012624813</v>
          </cell>
          <cell r="CU302">
            <v>109894.61018223819</v>
          </cell>
          <cell r="CV302">
            <v>0</v>
          </cell>
          <cell r="CW302">
            <v>309087.26030848629</v>
          </cell>
          <cell r="CX302">
            <v>0</v>
          </cell>
          <cell r="CY302">
            <v>-61077.389817761839</v>
          </cell>
          <cell r="DA302">
            <v>293</v>
          </cell>
          <cell r="DB302" t="str">
            <v>TAUNTON</v>
          </cell>
          <cell r="DC302">
            <v>0</v>
          </cell>
          <cell r="DD302">
            <v>0</v>
          </cell>
          <cell r="DE302">
            <v>0</v>
          </cell>
          <cell r="DF302">
            <v>0</v>
          </cell>
          <cell r="DG302">
            <v>0</v>
          </cell>
          <cell r="DH302">
            <v>0</v>
          </cell>
          <cell r="DI302">
            <v>0</v>
          </cell>
          <cell r="DJ302">
            <v>0</v>
          </cell>
          <cell r="DK302">
            <v>0</v>
          </cell>
          <cell r="DL302">
            <v>0</v>
          </cell>
          <cell r="DN302">
            <v>0</v>
          </cell>
          <cell r="DP302">
            <v>199221</v>
          </cell>
          <cell r="DQ302">
            <v>199221</v>
          </cell>
          <cell r="DR302">
            <v>0</v>
          </cell>
          <cell r="DS302">
            <v>-28.349873751867563</v>
          </cell>
          <cell r="DT302">
            <v>-28.349873751867563</v>
          </cell>
          <cell r="DV302">
            <v>0</v>
          </cell>
          <cell r="EC302">
            <v>0</v>
          </cell>
          <cell r="EE302">
            <v>293</v>
          </cell>
        </row>
        <row r="303">
          <cell r="A303">
            <v>294</v>
          </cell>
          <cell r="B303">
            <v>294</v>
          </cell>
          <cell r="C303" t="str">
            <v>TEMPLETON</v>
          </cell>
          <cell r="D303">
            <v>0</v>
          </cell>
          <cell r="E303">
            <v>0</v>
          </cell>
          <cell r="F303">
            <v>0</v>
          </cell>
          <cell r="G303">
            <v>0</v>
          </cell>
          <cell r="H303">
            <v>0</v>
          </cell>
          <cell r="J303">
            <v>0</v>
          </cell>
          <cell r="K303">
            <v>0</v>
          </cell>
          <cell r="L303">
            <v>0</v>
          </cell>
          <cell r="N303">
            <v>0</v>
          </cell>
          <cell r="P303">
            <v>0</v>
          </cell>
          <cell r="Q303">
            <v>0</v>
          </cell>
          <cell r="R303">
            <v>0</v>
          </cell>
          <cell r="S303">
            <v>0</v>
          </cell>
          <cell r="T303">
            <v>0</v>
          </cell>
          <cell r="U303">
            <v>0</v>
          </cell>
          <cell r="W303">
            <v>0</v>
          </cell>
          <cell r="AA303">
            <v>294</v>
          </cell>
          <cell r="AS303">
            <v>294</v>
          </cell>
          <cell r="CA303">
            <v>294</v>
          </cell>
          <cell r="CB303">
            <v>294</v>
          </cell>
          <cell r="CC303" t="str">
            <v>TEMPLETON</v>
          </cell>
          <cell r="CD303">
            <v>0</v>
          </cell>
          <cell r="CE303">
            <v>0</v>
          </cell>
          <cell r="CF303">
            <v>0</v>
          </cell>
          <cell r="CG303">
            <v>0</v>
          </cell>
          <cell r="CH303">
            <v>0</v>
          </cell>
          <cell r="CI303">
            <v>0</v>
          </cell>
          <cell r="CJ303">
            <v>0</v>
          </cell>
          <cell r="CK303">
            <v>0</v>
          </cell>
          <cell r="CT303">
            <v>0</v>
          </cell>
          <cell r="CU303">
            <v>0</v>
          </cell>
          <cell r="CV303">
            <v>0</v>
          </cell>
          <cell r="CW303">
            <v>0</v>
          </cell>
          <cell r="CX303">
            <v>0</v>
          </cell>
          <cell r="CY303">
            <v>0</v>
          </cell>
          <cell r="DA303">
            <v>294</v>
          </cell>
          <cell r="DB303" t="str">
            <v>TEMPLETON</v>
          </cell>
          <cell r="DC303">
            <v>0</v>
          </cell>
          <cell r="DD303">
            <v>0</v>
          </cell>
          <cell r="DE303">
            <v>0</v>
          </cell>
          <cell r="DF303">
            <v>0</v>
          </cell>
          <cell r="DG303">
            <v>0</v>
          </cell>
          <cell r="DH303">
            <v>0</v>
          </cell>
          <cell r="DI303">
            <v>0</v>
          </cell>
          <cell r="DJ303">
            <v>0</v>
          </cell>
          <cell r="DK303">
            <v>0</v>
          </cell>
          <cell r="DL303">
            <v>0</v>
          </cell>
          <cell r="DN303">
            <v>0</v>
          </cell>
          <cell r="DP303">
            <v>0</v>
          </cell>
          <cell r="DQ303">
            <v>0</v>
          </cell>
          <cell r="DR303">
            <v>0</v>
          </cell>
          <cell r="DS303">
            <v>0</v>
          </cell>
          <cell r="DT303">
            <v>0</v>
          </cell>
          <cell r="DV303">
            <v>0</v>
          </cell>
          <cell r="EC303">
            <v>0</v>
          </cell>
          <cell r="EE303">
            <v>294</v>
          </cell>
        </row>
        <row r="304">
          <cell r="A304">
            <v>295</v>
          </cell>
          <cell r="B304">
            <v>295</v>
          </cell>
          <cell r="C304" t="str">
            <v>TEWKSBURY</v>
          </cell>
          <cell r="D304">
            <v>67</v>
          </cell>
          <cell r="E304">
            <v>1158634</v>
          </cell>
          <cell r="F304">
            <v>0</v>
          </cell>
          <cell r="G304">
            <v>62710</v>
          </cell>
          <cell r="H304">
            <v>1221344</v>
          </cell>
          <cell r="J304">
            <v>62710</v>
          </cell>
          <cell r="K304">
            <v>259015</v>
          </cell>
          <cell r="L304">
            <v>321725</v>
          </cell>
          <cell r="N304">
            <v>899619</v>
          </cell>
          <cell r="P304">
            <v>62710</v>
          </cell>
          <cell r="Q304">
            <v>0</v>
          </cell>
          <cell r="R304">
            <v>0</v>
          </cell>
          <cell r="S304">
            <v>0</v>
          </cell>
          <cell r="T304">
            <v>259015</v>
          </cell>
          <cell r="U304">
            <v>321725</v>
          </cell>
          <cell r="W304">
            <v>321725</v>
          </cell>
          <cell r="AA304">
            <v>295</v>
          </cell>
          <cell r="AB304">
            <v>67</v>
          </cell>
          <cell r="AC304">
            <v>0.14663768424166779</v>
          </cell>
          <cell r="AD304">
            <v>0</v>
          </cell>
          <cell r="AE304">
            <v>0</v>
          </cell>
          <cell r="AF304">
            <v>1158634</v>
          </cell>
          <cell r="AG304">
            <v>0</v>
          </cell>
          <cell r="AH304">
            <v>0</v>
          </cell>
          <cell r="AI304">
            <v>1158634</v>
          </cell>
          <cell r="AJ304">
            <v>0</v>
          </cell>
          <cell r="AK304">
            <v>62710</v>
          </cell>
          <cell r="AL304">
            <v>1221344</v>
          </cell>
          <cell r="AM304">
            <v>0</v>
          </cell>
          <cell r="AN304">
            <v>0</v>
          </cell>
          <cell r="AO304">
            <v>0</v>
          </cell>
          <cell r="AP304">
            <v>0</v>
          </cell>
          <cell r="AQ304">
            <v>1221344</v>
          </cell>
          <cell r="AR304" t="str">
            <v xml:space="preserve"> </v>
          </cell>
          <cell r="AS304">
            <v>295</v>
          </cell>
          <cell r="AT304">
            <v>7</v>
          </cell>
          <cell r="AU304">
            <v>0</v>
          </cell>
          <cell r="AV304">
            <v>0</v>
          </cell>
          <cell r="AW304">
            <v>0</v>
          </cell>
          <cell r="AX304">
            <v>0</v>
          </cell>
          <cell r="AY304">
            <v>0</v>
          </cell>
          <cell r="AZ304" t="str">
            <v xml:space="preserve"> </v>
          </cell>
          <cell r="BA304">
            <v>0</v>
          </cell>
          <cell r="BB304">
            <v>0</v>
          </cell>
          <cell r="BC304">
            <v>0</v>
          </cell>
          <cell r="BD304">
            <v>0</v>
          </cell>
          <cell r="BE304">
            <v>0</v>
          </cell>
          <cell r="BF304" t="str">
            <v xml:space="preserve"> </v>
          </cell>
          <cell r="BG304">
            <v>9</v>
          </cell>
          <cell r="BH304">
            <v>1.9270206300298083</v>
          </cell>
          <cell r="BI304">
            <v>0</v>
          </cell>
          <cell r="CA304">
            <v>295</v>
          </cell>
          <cell r="CB304">
            <v>295</v>
          </cell>
          <cell r="CC304" t="str">
            <v>TEWKSBURY</v>
          </cell>
          <cell r="CD304">
            <v>1158634</v>
          </cell>
          <cell r="CE304">
            <v>899619</v>
          </cell>
          <cell r="CF304">
            <v>259015</v>
          </cell>
          <cell r="CG304">
            <v>0</v>
          </cell>
          <cell r="CH304">
            <v>0</v>
          </cell>
          <cell r="CI304">
            <v>0</v>
          </cell>
          <cell r="CJ304">
            <v>259015</v>
          </cell>
          <cell r="CK304">
            <v>259015</v>
          </cell>
          <cell r="CT304">
            <v>259015</v>
          </cell>
          <cell r="CU304">
            <v>0</v>
          </cell>
          <cell r="CV304">
            <v>0</v>
          </cell>
          <cell r="CW304">
            <v>259015</v>
          </cell>
          <cell r="CX304">
            <v>0</v>
          </cell>
          <cell r="CY304">
            <v>0</v>
          </cell>
          <cell r="DA304">
            <v>295</v>
          </cell>
          <cell r="DB304" t="str">
            <v>TEWKSBURY</v>
          </cell>
          <cell r="DC304">
            <v>0</v>
          </cell>
          <cell r="DD304">
            <v>0</v>
          </cell>
          <cell r="DE304">
            <v>0</v>
          </cell>
          <cell r="DF304">
            <v>0</v>
          </cell>
          <cell r="DG304">
            <v>0</v>
          </cell>
          <cell r="DH304">
            <v>0</v>
          </cell>
          <cell r="DI304">
            <v>0</v>
          </cell>
          <cell r="DJ304">
            <v>0</v>
          </cell>
          <cell r="DK304">
            <v>0</v>
          </cell>
          <cell r="DL304">
            <v>0</v>
          </cell>
          <cell r="DN304">
            <v>0</v>
          </cell>
          <cell r="DP304">
            <v>259015</v>
          </cell>
          <cell r="DQ304">
            <v>259015</v>
          </cell>
          <cell r="DR304">
            <v>0</v>
          </cell>
          <cell r="DS304">
            <v>0</v>
          </cell>
          <cell r="DT304">
            <v>0</v>
          </cell>
          <cell r="DV304">
            <v>0</v>
          </cell>
          <cell r="EC304">
            <v>0</v>
          </cell>
          <cell r="EE304">
            <v>295</v>
          </cell>
        </row>
        <row r="305">
          <cell r="A305">
            <v>296</v>
          </cell>
          <cell r="B305">
            <v>296</v>
          </cell>
          <cell r="C305" t="str">
            <v>TISBURY</v>
          </cell>
          <cell r="D305">
            <v>34</v>
          </cell>
          <cell r="E305">
            <v>972200</v>
          </cell>
          <cell r="F305">
            <v>0</v>
          </cell>
          <cell r="G305">
            <v>30704</v>
          </cell>
          <cell r="H305">
            <v>1002904</v>
          </cell>
          <cell r="J305">
            <v>30704</v>
          </cell>
          <cell r="K305">
            <v>257712.47515732283</v>
          </cell>
          <cell r="L305">
            <v>288416.47515732283</v>
          </cell>
          <cell r="N305">
            <v>714487.52484267717</v>
          </cell>
          <cell r="P305">
            <v>31892</v>
          </cell>
          <cell r="Q305">
            <v>1.2650221955672629</v>
          </cell>
          <cell r="R305">
            <v>38754</v>
          </cell>
          <cell r="S305">
            <v>1188</v>
          </cell>
          <cell r="T305">
            <v>257712.47515732283</v>
          </cell>
          <cell r="U305">
            <v>327170.47515732283</v>
          </cell>
          <cell r="W305">
            <v>327170.47515732283</v>
          </cell>
          <cell r="AA305">
            <v>296</v>
          </cell>
          <cell r="AB305">
            <v>34</v>
          </cell>
          <cell r="AC305">
            <v>0</v>
          </cell>
          <cell r="AD305">
            <v>0</v>
          </cell>
          <cell r="AE305">
            <v>1.2650221955672629</v>
          </cell>
          <cell r="AF305">
            <v>1009766</v>
          </cell>
          <cell r="AG305">
            <v>37566</v>
          </cell>
          <cell r="AH305">
            <v>0</v>
          </cell>
          <cell r="AI305">
            <v>972200</v>
          </cell>
          <cell r="AJ305">
            <v>0</v>
          </cell>
          <cell r="AK305">
            <v>30704</v>
          </cell>
          <cell r="AL305">
            <v>1002904</v>
          </cell>
          <cell r="AM305">
            <v>37566</v>
          </cell>
          <cell r="AN305">
            <v>0</v>
          </cell>
          <cell r="AO305">
            <v>1188</v>
          </cell>
          <cell r="AP305">
            <v>38754</v>
          </cell>
          <cell r="AQ305">
            <v>1041658</v>
          </cell>
          <cell r="AR305" t="str">
            <v xml:space="preserve"> </v>
          </cell>
          <cell r="AS305">
            <v>296</v>
          </cell>
          <cell r="AT305">
            <v>9</v>
          </cell>
          <cell r="AU305">
            <v>1.2650221955672629</v>
          </cell>
          <cell r="AV305">
            <v>37566</v>
          </cell>
          <cell r="AW305">
            <v>0</v>
          </cell>
          <cell r="AX305">
            <v>1188</v>
          </cell>
          <cell r="AY305">
            <v>38754</v>
          </cell>
          <cell r="AZ305" t="str">
            <v xml:space="preserve"> </v>
          </cell>
          <cell r="BA305">
            <v>0</v>
          </cell>
          <cell r="BB305">
            <v>0</v>
          </cell>
          <cell r="BC305">
            <v>0</v>
          </cell>
          <cell r="BD305">
            <v>0</v>
          </cell>
          <cell r="BE305">
            <v>0</v>
          </cell>
          <cell r="BF305" t="str">
            <v xml:space="preserve"> </v>
          </cell>
          <cell r="BG305">
            <v>9</v>
          </cell>
          <cell r="BH305">
            <v>9.3477992203973219</v>
          </cell>
          <cell r="BI305">
            <v>1</v>
          </cell>
          <cell r="CA305">
            <v>296</v>
          </cell>
          <cell r="CB305">
            <v>296</v>
          </cell>
          <cell r="CC305" t="str">
            <v>TISBURY</v>
          </cell>
          <cell r="CD305">
            <v>972200</v>
          </cell>
          <cell r="CE305">
            <v>802845</v>
          </cell>
          <cell r="CF305">
            <v>169355</v>
          </cell>
          <cell r="CG305">
            <v>0</v>
          </cell>
          <cell r="CH305">
            <v>88400.8</v>
          </cell>
          <cell r="CI305">
            <v>-43.32484267714608</v>
          </cell>
          <cell r="CJ305">
            <v>257712.47515732283</v>
          </cell>
          <cell r="CK305">
            <v>257712.47515732283</v>
          </cell>
          <cell r="CT305">
            <v>169311.67515732284</v>
          </cell>
          <cell r="CU305">
            <v>0</v>
          </cell>
          <cell r="CV305">
            <v>88400.8</v>
          </cell>
          <cell r="CW305">
            <v>257712.47515732283</v>
          </cell>
          <cell r="CX305">
            <v>0</v>
          </cell>
          <cell r="CY305">
            <v>0</v>
          </cell>
          <cell r="DA305">
            <v>296</v>
          </cell>
          <cell r="DB305" t="str">
            <v>TISBURY</v>
          </cell>
          <cell r="DC305">
            <v>0</v>
          </cell>
          <cell r="DD305">
            <v>0</v>
          </cell>
          <cell r="DE305">
            <v>0</v>
          </cell>
          <cell r="DF305">
            <v>0</v>
          </cell>
          <cell r="DG305">
            <v>0</v>
          </cell>
          <cell r="DH305">
            <v>0</v>
          </cell>
          <cell r="DI305">
            <v>0</v>
          </cell>
          <cell r="DJ305">
            <v>0</v>
          </cell>
          <cell r="DK305">
            <v>0</v>
          </cell>
          <cell r="DL305">
            <v>0</v>
          </cell>
          <cell r="DN305">
            <v>0</v>
          </cell>
          <cell r="DP305">
            <v>169355</v>
          </cell>
          <cell r="DQ305">
            <v>169355</v>
          </cell>
          <cell r="DR305">
            <v>0</v>
          </cell>
          <cell r="DS305">
            <v>-43.32484267714608</v>
          </cell>
          <cell r="DT305">
            <v>-43.32484267714608</v>
          </cell>
          <cell r="DV305">
            <v>0</v>
          </cell>
          <cell r="EC305">
            <v>0</v>
          </cell>
          <cell r="EE305">
            <v>296</v>
          </cell>
        </row>
        <row r="306">
          <cell r="A306">
            <v>297</v>
          </cell>
          <cell r="B306">
            <v>297</v>
          </cell>
          <cell r="C306" t="str">
            <v>TOLLAND</v>
          </cell>
          <cell r="D306">
            <v>0</v>
          </cell>
          <cell r="E306">
            <v>0</v>
          </cell>
          <cell r="F306">
            <v>0</v>
          </cell>
          <cell r="G306">
            <v>0</v>
          </cell>
          <cell r="H306">
            <v>0</v>
          </cell>
          <cell r="J306">
            <v>0</v>
          </cell>
          <cell r="K306">
            <v>0</v>
          </cell>
          <cell r="L306">
            <v>0</v>
          </cell>
          <cell r="N306">
            <v>0</v>
          </cell>
          <cell r="P306">
            <v>0</v>
          </cell>
          <cell r="Q306">
            <v>0</v>
          </cell>
          <cell r="R306">
            <v>0</v>
          </cell>
          <cell r="S306">
            <v>0</v>
          </cell>
          <cell r="T306">
            <v>0</v>
          </cell>
          <cell r="U306">
            <v>0</v>
          </cell>
          <cell r="W306">
            <v>0</v>
          </cell>
          <cell r="AA306">
            <v>297</v>
          </cell>
          <cell r="AS306">
            <v>297</v>
          </cell>
          <cell r="CA306">
            <v>297</v>
          </cell>
          <cell r="CB306">
            <v>297</v>
          </cell>
          <cell r="CC306" t="str">
            <v>TOLLAND</v>
          </cell>
          <cell r="CD306">
            <v>0</v>
          </cell>
          <cell r="CE306">
            <v>0</v>
          </cell>
          <cell r="CF306">
            <v>0</v>
          </cell>
          <cell r="CG306">
            <v>0</v>
          </cell>
          <cell r="CH306">
            <v>0</v>
          </cell>
          <cell r="CI306">
            <v>0</v>
          </cell>
          <cell r="CJ306">
            <v>0</v>
          </cell>
          <cell r="CK306">
            <v>0</v>
          </cell>
          <cell r="CT306">
            <v>0</v>
          </cell>
          <cell r="CU306">
            <v>0</v>
          </cell>
          <cell r="CV306">
            <v>0</v>
          </cell>
          <cell r="CW306">
            <v>0</v>
          </cell>
          <cell r="CX306">
            <v>0</v>
          </cell>
          <cell r="CY306">
            <v>0</v>
          </cell>
          <cell r="DA306">
            <v>297</v>
          </cell>
          <cell r="DB306" t="str">
            <v>TOLLAND</v>
          </cell>
          <cell r="DC306">
            <v>0</v>
          </cell>
          <cell r="DD306">
            <v>0</v>
          </cell>
          <cell r="DE306">
            <v>0</v>
          </cell>
          <cell r="DF306">
            <v>0</v>
          </cell>
          <cell r="DG306">
            <v>0</v>
          </cell>
          <cell r="DH306">
            <v>0</v>
          </cell>
          <cell r="DI306">
            <v>0</v>
          </cell>
          <cell r="DJ306">
            <v>0</v>
          </cell>
          <cell r="DK306">
            <v>0</v>
          </cell>
          <cell r="DL306">
            <v>0</v>
          </cell>
          <cell r="DN306">
            <v>0</v>
          </cell>
          <cell r="DP306">
            <v>0</v>
          </cell>
          <cell r="DQ306">
            <v>0</v>
          </cell>
          <cell r="DR306">
            <v>0</v>
          </cell>
          <cell r="DS306">
            <v>0</v>
          </cell>
          <cell r="DT306">
            <v>0</v>
          </cell>
          <cell r="DV306">
            <v>0</v>
          </cell>
          <cell r="EC306">
            <v>0</v>
          </cell>
          <cell r="EE306">
            <v>297</v>
          </cell>
        </row>
        <row r="307">
          <cell r="A307">
            <v>298</v>
          </cell>
          <cell r="B307">
            <v>298</v>
          </cell>
          <cell r="C307" t="str">
            <v>TOPSFIELD</v>
          </cell>
          <cell r="D307">
            <v>0</v>
          </cell>
          <cell r="E307">
            <v>0</v>
          </cell>
          <cell r="F307">
            <v>0</v>
          </cell>
          <cell r="G307">
            <v>0</v>
          </cell>
          <cell r="H307">
            <v>0</v>
          </cell>
          <cell r="J307">
            <v>0</v>
          </cell>
          <cell r="K307">
            <v>0</v>
          </cell>
          <cell r="L307">
            <v>0</v>
          </cell>
          <cell r="N307">
            <v>0</v>
          </cell>
          <cell r="P307">
            <v>0</v>
          </cell>
          <cell r="Q307">
            <v>0</v>
          </cell>
          <cell r="R307">
            <v>0</v>
          </cell>
          <cell r="S307">
            <v>0</v>
          </cell>
          <cell r="T307">
            <v>0</v>
          </cell>
          <cell r="U307">
            <v>0</v>
          </cell>
          <cell r="W307">
            <v>0</v>
          </cell>
          <cell r="AA307">
            <v>298</v>
          </cell>
          <cell r="AS307">
            <v>298</v>
          </cell>
          <cell r="CA307">
            <v>298</v>
          </cell>
          <cell r="CB307">
            <v>298</v>
          </cell>
          <cell r="CC307" t="str">
            <v>TOPSFIELD</v>
          </cell>
          <cell r="CD307">
            <v>0</v>
          </cell>
          <cell r="CE307">
            <v>0</v>
          </cell>
          <cell r="CF307">
            <v>0</v>
          </cell>
          <cell r="CG307">
            <v>0</v>
          </cell>
          <cell r="CH307">
            <v>0</v>
          </cell>
          <cell r="CI307">
            <v>0</v>
          </cell>
          <cell r="CJ307">
            <v>0</v>
          </cell>
          <cell r="CK307">
            <v>0</v>
          </cell>
          <cell r="CT307">
            <v>0</v>
          </cell>
          <cell r="CU307">
            <v>0</v>
          </cell>
          <cell r="CV307">
            <v>0</v>
          </cell>
          <cell r="CW307">
            <v>0</v>
          </cell>
          <cell r="CX307">
            <v>0</v>
          </cell>
          <cell r="CY307">
            <v>0</v>
          </cell>
          <cell r="DA307">
            <v>298</v>
          </cell>
          <cell r="DB307" t="str">
            <v>TOPSFIELD</v>
          </cell>
          <cell r="DC307">
            <v>0</v>
          </cell>
          <cell r="DD307">
            <v>0</v>
          </cell>
          <cell r="DE307">
            <v>0</v>
          </cell>
          <cell r="DF307">
            <v>0</v>
          </cell>
          <cell r="DG307">
            <v>0</v>
          </cell>
          <cell r="DH307">
            <v>0</v>
          </cell>
          <cell r="DI307">
            <v>0</v>
          </cell>
          <cell r="DJ307">
            <v>0</v>
          </cell>
          <cell r="DK307">
            <v>0</v>
          </cell>
          <cell r="DL307">
            <v>0</v>
          </cell>
          <cell r="DN307">
            <v>0</v>
          </cell>
          <cell r="DP307">
            <v>0</v>
          </cell>
          <cell r="DQ307">
            <v>0</v>
          </cell>
          <cell r="DR307">
            <v>0</v>
          </cell>
          <cell r="DS307">
            <v>0</v>
          </cell>
          <cell r="DT307">
            <v>0</v>
          </cell>
          <cell r="DV307">
            <v>0</v>
          </cell>
          <cell r="EC307">
            <v>0</v>
          </cell>
          <cell r="EE307">
            <v>298</v>
          </cell>
        </row>
        <row r="308">
          <cell r="A308">
            <v>299</v>
          </cell>
          <cell r="B308">
            <v>299</v>
          </cell>
          <cell r="C308" t="str">
            <v>TOWNSEND</v>
          </cell>
          <cell r="D308">
            <v>0</v>
          </cell>
          <cell r="E308">
            <v>0</v>
          </cell>
          <cell r="F308">
            <v>0</v>
          </cell>
          <cell r="G308">
            <v>0</v>
          </cell>
          <cell r="H308">
            <v>0</v>
          </cell>
          <cell r="J308">
            <v>0</v>
          </cell>
          <cell r="K308">
            <v>0</v>
          </cell>
          <cell r="L308">
            <v>0</v>
          </cell>
          <cell r="N308">
            <v>0</v>
          </cell>
          <cell r="P308">
            <v>0</v>
          </cell>
          <cell r="Q308">
            <v>0</v>
          </cell>
          <cell r="R308">
            <v>0</v>
          </cell>
          <cell r="S308">
            <v>0</v>
          </cell>
          <cell r="T308">
            <v>0</v>
          </cell>
          <cell r="U308">
            <v>0</v>
          </cell>
          <cell r="W308">
            <v>0</v>
          </cell>
          <cell r="AA308">
            <v>299</v>
          </cell>
          <cell r="AS308">
            <v>299</v>
          </cell>
          <cell r="CA308">
            <v>299</v>
          </cell>
          <cell r="CB308">
            <v>299</v>
          </cell>
          <cell r="CC308" t="str">
            <v>TOWNSEND</v>
          </cell>
          <cell r="CD308">
            <v>0</v>
          </cell>
          <cell r="CE308">
            <v>0</v>
          </cell>
          <cell r="CF308">
            <v>0</v>
          </cell>
          <cell r="CG308">
            <v>0</v>
          </cell>
          <cell r="CH308">
            <v>0</v>
          </cell>
          <cell r="CI308">
            <v>0</v>
          </cell>
          <cell r="CJ308">
            <v>0</v>
          </cell>
          <cell r="CK308">
            <v>0</v>
          </cell>
          <cell r="CT308">
            <v>0</v>
          </cell>
          <cell r="CU308">
            <v>0</v>
          </cell>
          <cell r="CV308">
            <v>0</v>
          </cell>
          <cell r="CW308">
            <v>0</v>
          </cell>
          <cell r="CX308">
            <v>0</v>
          </cell>
          <cell r="CY308">
            <v>0</v>
          </cell>
          <cell r="DA308">
            <v>299</v>
          </cell>
          <cell r="DB308" t="str">
            <v>TOWNSEND</v>
          </cell>
          <cell r="DC308">
            <v>0</v>
          </cell>
          <cell r="DD308">
            <v>0</v>
          </cell>
          <cell r="DE308">
            <v>0</v>
          </cell>
          <cell r="DF308">
            <v>0</v>
          </cell>
          <cell r="DG308">
            <v>0</v>
          </cell>
          <cell r="DH308">
            <v>0</v>
          </cell>
          <cell r="DI308">
            <v>0</v>
          </cell>
          <cell r="DJ308">
            <v>0</v>
          </cell>
          <cell r="DK308">
            <v>0</v>
          </cell>
          <cell r="DL308">
            <v>0</v>
          </cell>
          <cell r="DN308">
            <v>0</v>
          </cell>
          <cell r="DP308">
            <v>0</v>
          </cell>
          <cell r="DQ308">
            <v>0</v>
          </cell>
          <cell r="DR308">
            <v>0</v>
          </cell>
          <cell r="DS308">
            <v>0</v>
          </cell>
          <cell r="DT308">
            <v>0</v>
          </cell>
          <cell r="DV308">
            <v>0</v>
          </cell>
          <cell r="EC308">
            <v>0</v>
          </cell>
          <cell r="EE308">
            <v>299</v>
          </cell>
        </row>
        <row r="309">
          <cell r="A309">
            <v>300</v>
          </cell>
          <cell r="B309">
            <v>300</v>
          </cell>
          <cell r="C309" t="str">
            <v>TRURO</v>
          </cell>
          <cell r="D309">
            <v>1</v>
          </cell>
          <cell r="E309">
            <v>42094</v>
          </cell>
          <cell r="F309">
            <v>0</v>
          </cell>
          <cell r="G309">
            <v>938</v>
          </cell>
          <cell r="H309">
            <v>43032</v>
          </cell>
          <cell r="J309">
            <v>938</v>
          </cell>
          <cell r="K309">
            <v>0</v>
          </cell>
          <cell r="L309">
            <v>938</v>
          </cell>
          <cell r="N309">
            <v>42094</v>
          </cell>
          <cell r="P309">
            <v>938</v>
          </cell>
          <cell r="Q309">
            <v>0</v>
          </cell>
          <cell r="R309">
            <v>0</v>
          </cell>
          <cell r="S309">
            <v>0</v>
          </cell>
          <cell r="T309">
            <v>0</v>
          </cell>
          <cell r="U309">
            <v>938</v>
          </cell>
          <cell r="W309">
            <v>938</v>
          </cell>
          <cell r="AA309">
            <v>300</v>
          </cell>
          <cell r="AB309">
            <v>1</v>
          </cell>
          <cell r="AC309">
            <v>0</v>
          </cell>
          <cell r="AD309">
            <v>0</v>
          </cell>
          <cell r="AE309">
            <v>0</v>
          </cell>
          <cell r="AF309">
            <v>42094</v>
          </cell>
          <cell r="AG309">
            <v>0</v>
          </cell>
          <cell r="AH309">
            <v>0</v>
          </cell>
          <cell r="AI309">
            <v>42094</v>
          </cell>
          <cell r="AJ309">
            <v>0</v>
          </cell>
          <cell r="AK309">
            <v>938</v>
          </cell>
          <cell r="AL309">
            <v>43032</v>
          </cell>
          <cell r="AM309">
            <v>0</v>
          </cell>
          <cell r="AN309">
            <v>0</v>
          </cell>
          <cell r="AO309">
            <v>0</v>
          </cell>
          <cell r="AP309">
            <v>0</v>
          </cell>
          <cell r="AQ309">
            <v>43032</v>
          </cell>
          <cell r="AR309" t="str">
            <v xml:space="preserve"> </v>
          </cell>
          <cell r="AS309">
            <v>300</v>
          </cell>
          <cell r="AT309">
            <v>0</v>
          </cell>
          <cell r="AU309">
            <v>0</v>
          </cell>
          <cell r="AV309">
            <v>0</v>
          </cell>
          <cell r="AW309">
            <v>0</v>
          </cell>
          <cell r="AX309">
            <v>0</v>
          </cell>
          <cell r="AY309">
            <v>0</v>
          </cell>
          <cell r="AZ309" t="str">
            <v xml:space="preserve"> </v>
          </cell>
          <cell r="BA309">
            <v>0</v>
          </cell>
          <cell r="BB309">
            <v>0</v>
          </cell>
          <cell r="BC309">
            <v>0</v>
          </cell>
          <cell r="BD309">
            <v>0</v>
          </cell>
          <cell r="BE309">
            <v>0</v>
          </cell>
          <cell r="BF309" t="str">
            <v xml:space="preserve"> </v>
          </cell>
          <cell r="BG309">
            <v>9</v>
          </cell>
          <cell r="BH309">
            <v>0.58786681823186193</v>
          </cell>
          <cell r="BI309">
            <v>0</v>
          </cell>
          <cell r="CA309">
            <v>300</v>
          </cell>
          <cell r="CB309">
            <v>300</v>
          </cell>
          <cell r="CC309" t="str">
            <v>TRURO</v>
          </cell>
          <cell r="CD309">
            <v>42094</v>
          </cell>
          <cell r="CE309">
            <v>100798</v>
          </cell>
          <cell r="CF309">
            <v>0</v>
          </cell>
          <cell r="CG309">
            <v>0</v>
          </cell>
          <cell r="CH309">
            <v>0</v>
          </cell>
          <cell r="CI309">
            <v>0</v>
          </cell>
          <cell r="CJ309">
            <v>0</v>
          </cell>
          <cell r="CK309">
            <v>0</v>
          </cell>
          <cell r="CT309">
            <v>0</v>
          </cell>
          <cell r="CU309">
            <v>0</v>
          </cell>
          <cell r="CV309">
            <v>0</v>
          </cell>
          <cell r="CW309">
            <v>0</v>
          </cell>
          <cell r="CX309">
            <v>0</v>
          </cell>
          <cell r="CY309">
            <v>0</v>
          </cell>
          <cell r="DA309">
            <v>300</v>
          </cell>
          <cell r="DB309" t="str">
            <v>TRURO</v>
          </cell>
          <cell r="DC309">
            <v>0</v>
          </cell>
          <cell r="DD309">
            <v>0</v>
          </cell>
          <cell r="DE309">
            <v>0</v>
          </cell>
          <cell r="DF309">
            <v>0</v>
          </cell>
          <cell r="DG309">
            <v>0</v>
          </cell>
          <cell r="DH309">
            <v>0</v>
          </cell>
          <cell r="DI309">
            <v>0</v>
          </cell>
          <cell r="DJ309">
            <v>0</v>
          </cell>
          <cell r="DK309">
            <v>0</v>
          </cell>
          <cell r="DL309">
            <v>0</v>
          </cell>
          <cell r="DN309">
            <v>0</v>
          </cell>
          <cell r="DP309">
            <v>0</v>
          </cell>
          <cell r="DQ309">
            <v>0</v>
          </cell>
          <cell r="DR309">
            <v>0</v>
          </cell>
          <cell r="DS309">
            <v>0</v>
          </cell>
          <cell r="DT309">
            <v>0</v>
          </cell>
          <cell r="DV309">
            <v>0</v>
          </cell>
          <cell r="EC309">
            <v>0</v>
          </cell>
          <cell r="EE309">
            <v>300</v>
          </cell>
        </row>
        <row r="310">
          <cell r="A310">
            <v>301</v>
          </cell>
          <cell r="B310">
            <v>301</v>
          </cell>
          <cell r="C310" t="str">
            <v>TYNGSBOROUGH</v>
          </cell>
          <cell r="D310">
            <v>84</v>
          </cell>
          <cell r="E310">
            <v>1336373</v>
          </cell>
          <cell r="F310">
            <v>0</v>
          </cell>
          <cell r="G310">
            <v>78752</v>
          </cell>
          <cell r="H310">
            <v>1415125</v>
          </cell>
          <cell r="J310">
            <v>78752</v>
          </cell>
          <cell r="K310">
            <v>178897.55780633941</v>
          </cell>
          <cell r="L310">
            <v>257649.55780633941</v>
          </cell>
          <cell r="N310">
            <v>1157475.4421936607</v>
          </cell>
          <cell r="P310">
            <v>78752</v>
          </cell>
          <cell r="Q310">
            <v>0</v>
          </cell>
          <cell r="R310">
            <v>0</v>
          </cell>
          <cell r="S310">
            <v>0</v>
          </cell>
          <cell r="T310">
            <v>178897.55780633941</v>
          </cell>
          <cell r="U310">
            <v>257649.55780633941</v>
          </cell>
          <cell r="W310">
            <v>260732.59999999998</v>
          </cell>
          <cell r="AA310">
            <v>301</v>
          </cell>
          <cell r="AB310">
            <v>84</v>
          </cell>
          <cell r="AC310">
            <v>4.3889284601829281E-2</v>
          </cell>
          <cell r="AD310">
            <v>0</v>
          </cell>
          <cell r="AE310">
            <v>0</v>
          </cell>
          <cell r="AF310">
            <v>1336373</v>
          </cell>
          <cell r="AG310">
            <v>0</v>
          </cell>
          <cell r="AH310">
            <v>0</v>
          </cell>
          <cell r="AI310">
            <v>1336373</v>
          </cell>
          <cell r="AJ310">
            <v>0</v>
          </cell>
          <cell r="AK310">
            <v>78752</v>
          </cell>
          <cell r="AL310">
            <v>1415125</v>
          </cell>
          <cell r="AM310">
            <v>0</v>
          </cell>
          <cell r="AN310">
            <v>0</v>
          </cell>
          <cell r="AO310">
            <v>0</v>
          </cell>
          <cell r="AP310">
            <v>0</v>
          </cell>
          <cell r="AQ310">
            <v>1415125</v>
          </cell>
          <cell r="AR310" t="str">
            <v xml:space="preserve"> </v>
          </cell>
          <cell r="AS310">
            <v>301</v>
          </cell>
          <cell r="AT310">
            <v>3</v>
          </cell>
          <cell r="AU310">
            <v>0</v>
          </cell>
          <cell r="AV310">
            <v>0</v>
          </cell>
          <cell r="AW310">
            <v>0</v>
          </cell>
          <cell r="AX310">
            <v>0</v>
          </cell>
          <cell r="AY310">
            <v>0</v>
          </cell>
          <cell r="AZ310" t="str">
            <v xml:space="preserve"> </v>
          </cell>
          <cell r="BA310">
            <v>0</v>
          </cell>
          <cell r="BB310">
            <v>0</v>
          </cell>
          <cell r="BC310">
            <v>0</v>
          </cell>
          <cell r="BD310">
            <v>0</v>
          </cell>
          <cell r="BE310">
            <v>0</v>
          </cell>
          <cell r="BF310" t="str">
            <v xml:space="preserve"> </v>
          </cell>
          <cell r="BG310">
            <v>9</v>
          </cell>
          <cell r="BH310">
            <v>5.2004887935876845</v>
          </cell>
          <cell r="BI310">
            <v>0</v>
          </cell>
          <cell r="CA310">
            <v>301</v>
          </cell>
          <cell r="CB310">
            <v>301</v>
          </cell>
          <cell r="CC310" t="str">
            <v>TYNGSBOROUGH</v>
          </cell>
          <cell r="CD310">
            <v>1336373</v>
          </cell>
          <cell r="CE310">
            <v>1262312</v>
          </cell>
          <cell r="CF310">
            <v>74061</v>
          </cell>
          <cell r="CG310">
            <v>107919.59999999999</v>
          </cell>
          <cell r="CH310">
            <v>0</v>
          </cell>
          <cell r="CI310">
            <v>0</v>
          </cell>
          <cell r="CJ310">
            <v>181980.59999999998</v>
          </cell>
          <cell r="CK310">
            <v>178897.55780633941</v>
          </cell>
          <cell r="CT310">
            <v>74061</v>
          </cell>
          <cell r="CU310">
            <v>104836.55780633939</v>
          </cell>
          <cell r="CV310">
            <v>0</v>
          </cell>
          <cell r="CW310">
            <v>178897.55780633941</v>
          </cell>
          <cell r="CX310">
            <v>0</v>
          </cell>
          <cell r="CY310">
            <v>-3083.0421936605708</v>
          </cell>
          <cell r="DA310">
            <v>301</v>
          </cell>
          <cell r="DB310" t="str">
            <v>TYNGSBOROUGH</v>
          </cell>
          <cell r="DC310">
            <v>0</v>
          </cell>
          <cell r="DD310">
            <v>0</v>
          </cell>
          <cell r="DE310">
            <v>0</v>
          </cell>
          <cell r="DF310">
            <v>0</v>
          </cell>
          <cell r="DG310">
            <v>0</v>
          </cell>
          <cell r="DH310">
            <v>0</v>
          </cell>
          <cell r="DI310">
            <v>0</v>
          </cell>
          <cell r="DJ310">
            <v>0</v>
          </cell>
          <cell r="DK310">
            <v>0</v>
          </cell>
          <cell r="DL310">
            <v>0</v>
          </cell>
          <cell r="DN310">
            <v>0</v>
          </cell>
          <cell r="DP310">
            <v>74061</v>
          </cell>
          <cell r="DQ310">
            <v>74061</v>
          </cell>
          <cell r="DR310">
            <v>0</v>
          </cell>
          <cell r="DS310">
            <v>0</v>
          </cell>
          <cell r="DT310">
            <v>0</v>
          </cell>
          <cell r="DV310">
            <v>0</v>
          </cell>
          <cell r="EC310">
            <v>0</v>
          </cell>
          <cell r="EE310">
            <v>301</v>
          </cell>
        </row>
        <row r="311">
          <cell r="A311">
            <v>302</v>
          </cell>
          <cell r="B311">
            <v>302</v>
          </cell>
          <cell r="C311" t="str">
            <v>TYRINGHAM</v>
          </cell>
          <cell r="D311">
            <v>0</v>
          </cell>
          <cell r="E311">
            <v>0</v>
          </cell>
          <cell r="F311">
            <v>0</v>
          </cell>
          <cell r="G311">
            <v>0</v>
          </cell>
          <cell r="H311">
            <v>0</v>
          </cell>
          <cell r="J311">
            <v>0</v>
          </cell>
          <cell r="K311">
            <v>0</v>
          </cell>
          <cell r="L311">
            <v>0</v>
          </cell>
          <cell r="N311">
            <v>0</v>
          </cell>
          <cell r="P311">
            <v>0</v>
          </cell>
          <cell r="Q311">
            <v>0</v>
          </cell>
          <cell r="R311">
            <v>0</v>
          </cell>
          <cell r="S311">
            <v>0</v>
          </cell>
          <cell r="T311">
            <v>0</v>
          </cell>
          <cell r="U311">
            <v>0</v>
          </cell>
          <cell r="W311">
            <v>0</v>
          </cell>
          <cell r="AA311">
            <v>302</v>
          </cell>
          <cell r="AS311">
            <v>302</v>
          </cell>
          <cell r="CA311">
            <v>302</v>
          </cell>
          <cell r="CB311">
            <v>302</v>
          </cell>
          <cell r="CC311" t="str">
            <v>TYRINGHAM</v>
          </cell>
          <cell r="CD311">
            <v>0</v>
          </cell>
          <cell r="CE311">
            <v>0</v>
          </cell>
          <cell r="CF311">
            <v>0</v>
          </cell>
          <cell r="CG311">
            <v>0</v>
          </cell>
          <cell r="CH311">
            <v>0</v>
          </cell>
          <cell r="CI311">
            <v>0</v>
          </cell>
          <cell r="CJ311">
            <v>0</v>
          </cell>
          <cell r="CK311">
            <v>0</v>
          </cell>
          <cell r="CT311">
            <v>0</v>
          </cell>
          <cell r="CU311">
            <v>0</v>
          </cell>
          <cell r="CV311">
            <v>0</v>
          </cell>
          <cell r="CW311">
            <v>0</v>
          </cell>
          <cell r="CX311">
            <v>0</v>
          </cell>
          <cell r="CY311">
            <v>0</v>
          </cell>
          <cell r="DA311">
            <v>302</v>
          </cell>
          <cell r="DB311" t="str">
            <v>TYRINGHAM</v>
          </cell>
          <cell r="DC311">
            <v>0</v>
          </cell>
          <cell r="DD311">
            <v>0</v>
          </cell>
          <cell r="DE311">
            <v>0</v>
          </cell>
          <cell r="DF311">
            <v>0</v>
          </cell>
          <cell r="DG311">
            <v>0</v>
          </cell>
          <cell r="DH311">
            <v>0</v>
          </cell>
          <cell r="DI311">
            <v>0</v>
          </cell>
          <cell r="DJ311">
            <v>0</v>
          </cell>
          <cell r="DK311">
            <v>0</v>
          </cell>
          <cell r="DL311">
            <v>0</v>
          </cell>
          <cell r="DN311">
            <v>0</v>
          </cell>
          <cell r="DP311">
            <v>0</v>
          </cell>
          <cell r="DQ311">
            <v>0</v>
          </cell>
          <cell r="DR311">
            <v>0</v>
          </cell>
          <cell r="DS311">
            <v>0</v>
          </cell>
          <cell r="DT311">
            <v>0</v>
          </cell>
          <cell r="DV311">
            <v>0</v>
          </cell>
          <cell r="EC311">
            <v>0</v>
          </cell>
          <cell r="EE311">
            <v>302</v>
          </cell>
        </row>
        <row r="312">
          <cell r="A312">
            <v>303</v>
          </cell>
          <cell r="B312">
            <v>303</v>
          </cell>
          <cell r="C312" t="str">
            <v>UPTON</v>
          </cell>
          <cell r="D312">
            <v>0</v>
          </cell>
          <cell r="E312">
            <v>0</v>
          </cell>
          <cell r="F312">
            <v>0</v>
          </cell>
          <cell r="G312">
            <v>0</v>
          </cell>
          <cell r="H312">
            <v>0</v>
          </cell>
          <cell r="J312">
            <v>0</v>
          </cell>
          <cell r="K312">
            <v>0</v>
          </cell>
          <cell r="L312">
            <v>0</v>
          </cell>
          <cell r="N312">
            <v>0</v>
          </cell>
          <cell r="P312">
            <v>0</v>
          </cell>
          <cell r="Q312">
            <v>0</v>
          </cell>
          <cell r="R312">
            <v>0</v>
          </cell>
          <cell r="S312">
            <v>0</v>
          </cell>
          <cell r="T312">
            <v>0</v>
          </cell>
          <cell r="U312">
            <v>0</v>
          </cell>
          <cell r="W312">
            <v>0</v>
          </cell>
          <cell r="AA312">
            <v>303</v>
          </cell>
          <cell r="AS312">
            <v>303</v>
          </cell>
          <cell r="CA312">
            <v>303</v>
          </cell>
          <cell r="CB312">
            <v>303</v>
          </cell>
          <cell r="CC312" t="str">
            <v>UPTON</v>
          </cell>
          <cell r="CD312">
            <v>0</v>
          </cell>
          <cell r="CE312">
            <v>0</v>
          </cell>
          <cell r="CF312">
            <v>0</v>
          </cell>
          <cell r="CG312">
            <v>0</v>
          </cell>
          <cell r="CH312">
            <v>0</v>
          </cell>
          <cell r="CI312">
            <v>0</v>
          </cell>
          <cell r="CJ312">
            <v>0</v>
          </cell>
          <cell r="CK312">
            <v>0</v>
          </cell>
          <cell r="CT312">
            <v>0</v>
          </cell>
          <cell r="CU312">
            <v>0</v>
          </cell>
          <cell r="CV312">
            <v>0</v>
          </cell>
          <cell r="CW312">
            <v>0</v>
          </cell>
          <cell r="CX312">
            <v>0</v>
          </cell>
          <cell r="CY312">
            <v>0</v>
          </cell>
          <cell r="DA312">
            <v>303</v>
          </cell>
          <cell r="DB312" t="str">
            <v>UPTON</v>
          </cell>
          <cell r="DC312">
            <v>0</v>
          </cell>
          <cell r="DD312">
            <v>0</v>
          </cell>
          <cell r="DE312">
            <v>0</v>
          </cell>
          <cell r="DF312">
            <v>0</v>
          </cell>
          <cell r="DG312">
            <v>0</v>
          </cell>
          <cell r="DH312">
            <v>0</v>
          </cell>
          <cell r="DI312">
            <v>0</v>
          </cell>
          <cell r="DJ312">
            <v>0</v>
          </cell>
          <cell r="DK312">
            <v>0</v>
          </cell>
          <cell r="DL312">
            <v>0</v>
          </cell>
          <cell r="DN312">
            <v>0</v>
          </cell>
          <cell r="DP312">
            <v>0</v>
          </cell>
          <cell r="DQ312">
            <v>0</v>
          </cell>
          <cell r="DR312">
            <v>0</v>
          </cell>
          <cell r="DS312">
            <v>0</v>
          </cell>
          <cell r="DT312">
            <v>0</v>
          </cell>
          <cell r="DV312">
            <v>0</v>
          </cell>
          <cell r="EC312">
            <v>0</v>
          </cell>
          <cell r="EE312">
            <v>303</v>
          </cell>
        </row>
        <row r="313">
          <cell r="A313">
            <v>304</v>
          </cell>
          <cell r="B313">
            <v>304</v>
          </cell>
          <cell r="C313" t="str">
            <v>UXBRIDGE</v>
          </cell>
          <cell r="D313">
            <v>0</v>
          </cell>
          <cell r="E313">
            <v>0</v>
          </cell>
          <cell r="F313">
            <v>0</v>
          </cell>
          <cell r="G313">
            <v>0</v>
          </cell>
          <cell r="H313">
            <v>0</v>
          </cell>
          <cell r="J313">
            <v>0</v>
          </cell>
          <cell r="K313">
            <v>0</v>
          </cell>
          <cell r="L313">
            <v>0</v>
          </cell>
          <cell r="N313">
            <v>0</v>
          </cell>
          <cell r="P313">
            <v>0</v>
          </cell>
          <cell r="Q313">
            <v>0</v>
          </cell>
          <cell r="R313">
            <v>0</v>
          </cell>
          <cell r="S313">
            <v>0</v>
          </cell>
          <cell r="T313">
            <v>0</v>
          </cell>
          <cell r="U313">
            <v>0</v>
          </cell>
          <cell r="W313">
            <v>0</v>
          </cell>
          <cell r="AA313">
            <v>304</v>
          </cell>
          <cell r="AS313">
            <v>304</v>
          </cell>
          <cell r="CA313">
            <v>304</v>
          </cell>
          <cell r="CB313">
            <v>304</v>
          </cell>
          <cell r="CC313" t="str">
            <v>UXBRIDGE</v>
          </cell>
          <cell r="CD313">
            <v>0</v>
          </cell>
          <cell r="CE313">
            <v>7142</v>
          </cell>
          <cell r="CF313">
            <v>0</v>
          </cell>
          <cell r="CG313">
            <v>0</v>
          </cell>
          <cell r="CH313">
            <v>0</v>
          </cell>
          <cell r="CI313">
            <v>0</v>
          </cell>
          <cell r="CJ313">
            <v>0</v>
          </cell>
          <cell r="CK313">
            <v>0</v>
          </cell>
          <cell r="CT313">
            <v>0</v>
          </cell>
          <cell r="CU313">
            <v>0</v>
          </cell>
          <cell r="CV313">
            <v>0</v>
          </cell>
          <cell r="CW313">
            <v>0</v>
          </cell>
          <cell r="CX313">
            <v>0</v>
          </cell>
          <cell r="CY313">
            <v>0</v>
          </cell>
          <cell r="DA313">
            <v>304</v>
          </cell>
          <cell r="DB313" t="str">
            <v>UXBRIDGE</v>
          </cell>
          <cell r="DC313">
            <v>0</v>
          </cell>
          <cell r="DD313">
            <v>0</v>
          </cell>
          <cell r="DE313">
            <v>0</v>
          </cell>
          <cell r="DF313">
            <v>0</v>
          </cell>
          <cell r="DG313">
            <v>0</v>
          </cell>
          <cell r="DH313">
            <v>0</v>
          </cell>
          <cell r="DI313">
            <v>0</v>
          </cell>
          <cell r="DJ313">
            <v>0</v>
          </cell>
          <cell r="DK313">
            <v>0</v>
          </cell>
          <cell r="DL313">
            <v>0</v>
          </cell>
          <cell r="DN313">
            <v>0</v>
          </cell>
          <cell r="DP313">
            <v>0</v>
          </cell>
          <cell r="DQ313">
            <v>0</v>
          </cell>
          <cell r="DR313">
            <v>0</v>
          </cell>
          <cell r="DS313">
            <v>0</v>
          </cell>
          <cell r="DT313">
            <v>0</v>
          </cell>
          <cell r="DV313">
            <v>0</v>
          </cell>
          <cell r="EC313">
            <v>0</v>
          </cell>
          <cell r="EE313">
            <v>304</v>
          </cell>
        </row>
        <row r="314">
          <cell r="A314">
            <v>305</v>
          </cell>
          <cell r="B314">
            <v>305</v>
          </cell>
          <cell r="C314" t="str">
            <v>WAKEFIELD</v>
          </cell>
          <cell r="D314">
            <v>78</v>
          </cell>
          <cell r="E314">
            <v>1202138</v>
          </cell>
          <cell r="F314">
            <v>0</v>
          </cell>
          <cell r="G314">
            <v>73136</v>
          </cell>
          <cell r="H314">
            <v>1275274</v>
          </cell>
          <cell r="J314">
            <v>73136</v>
          </cell>
          <cell r="K314">
            <v>291599.68443335372</v>
          </cell>
          <cell r="L314">
            <v>364735.68443335372</v>
          </cell>
          <cell r="N314">
            <v>910538.31556664628</v>
          </cell>
          <cell r="P314">
            <v>73136</v>
          </cell>
          <cell r="Q314">
            <v>0</v>
          </cell>
          <cell r="R314">
            <v>0</v>
          </cell>
          <cell r="S314">
            <v>0</v>
          </cell>
          <cell r="T314">
            <v>291599.68443335372</v>
          </cell>
          <cell r="U314">
            <v>364735.68443335372</v>
          </cell>
          <cell r="W314">
            <v>376626.37950172171</v>
          </cell>
          <cell r="AA314">
            <v>305</v>
          </cell>
          <cell r="AB314">
            <v>78</v>
          </cell>
          <cell r="AC314">
            <v>3.0303030303030304E-2</v>
          </cell>
          <cell r="AD314">
            <v>0</v>
          </cell>
          <cell r="AE314">
            <v>0</v>
          </cell>
          <cell r="AF314">
            <v>1202138</v>
          </cell>
          <cell r="AG314">
            <v>0</v>
          </cell>
          <cell r="AH314">
            <v>0</v>
          </cell>
          <cell r="AI314">
            <v>1202138</v>
          </cell>
          <cell r="AJ314">
            <v>0</v>
          </cell>
          <cell r="AK314">
            <v>73136</v>
          </cell>
          <cell r="AL314">
            <v>1275274</v>
          </cell>
          <cell r="AM314">
            <v>0</v>
          </cell>
          <cell r="AN314">
            <v>0</v>
          </cell>
          <cell r="AO314">
            <v>0</v>
          </cell>
          <cell r="AP314">
            <v>0</v>
          </cell>
          <cell r="AQ314">
            <v>1275274</v>
          </cell>
          <cell r="AR314" t="str">
            <v xml:space="preserve"> </v>
          </cell>
          <cell r="AS314">
            <v>305</v>
          </cell>
          <cell r="AT314">
            <v>24</v>
          </cell>
          <cell r="AU314">
            <v>0</v>
          </cell>
          <cell r="AV314">
            <v>0</v>
          </cell>
          <cell r="AW314">
            <v>0</v>
          </cell>
          <cell r="AX314">
            <v>0</v>
          </cell>
          <cell r="AY314">
            <v>0</v>
          </cell>
          <cell r="AZ314" t="str">
            <v xml:space="preserve"> </v>
          </cell>
          <cell r="BA314">
            <v>0</v>
          </cell>
          <cell r="BB314">
            <v>0</v>
          </cell>
          <cell r="BC314">
            <v>0</v>
          </cell>
          <cell r="BD314">
            <v>0</v>
          </cell>
          <cell r="BE314">
            <v>0</v>
          </cell>
          <cell r="BF314" t="str">
            <v xml:space="preserve"> </v>
          </cell>
          <cell r="BG314">
            <v>9</v>
          </cell>
          <cell r="BH314">
            <v>2.080196318938826</v>
          </cell>
          <cell r="BI314">
            <v>0</v>
          </cell>
          <cell r="CA314">
            <v>305</v>
          </cell>
          <cell r="CB314">
            <v>305</v>
          </cell>
          <cell r="CC314" t="str">
            <v>WAKEFIELD</v>
          </cell>
          <cell r="CD314">
            <v>1202138</v>
          </cell>
          <cell r="CE314">
            <v>952654</v>
          </cell>
          <cell r="CF314">
            <v>249484</v>
          </cell>
          <cell r="CG314">
            <v>43359.6</v>
          </cell>
          <cell r="CH314">
            <v>10652</v>
          </cell>
          <cell r="CI314">
            <v>-5.2204982782714069</v>
          </cell>
          <cell r="CJ314">
            <v>303490.37950172171</v>
          </cell>
          <cell r="CK314">
            <v>291599.68443335372</v>
          </cell>
          <cell r="CT314">
            <v>249478.77950172173</v>
          </cell>
          <cell r="CU314">
            <v>42120.904931632009</v>
          </cell>
          <cell r="CV314">
            <v>0</v>
          </cell>
          <cell r="CW314">
            <v>291599.68443335372</v>
          </cell>
          <cell r="CX314">
            <v>0</v>
          </cell>
          <cell r="CY314">
            <v>-11890.69506836799</v>
          </cell>
          <cell r="DA314">
            <v>305</v>
          </cell>
          <cell r="DB314" t="str">
            <v>WAKEFIELD</v>
          </cell>
          <cell r="DC314">
            <v>0</v>
          </cell>
          <cell r="DD314">
            <v>0</v>
          </cell>
          <cell r="DE314">
            <v>0</v>
          </cell>
          <cell r="DF314">
            <v>0</v>
          </cell>
          <cell r="DG314">
            <v>0</v>
          </cell>
          <cell r="DH314">
            <v>0</v>
          </cell>
          <cell r="DI314">
            <v>0</v>
          </cell>
          <cell r="DJ314">
            <v>0</v>
          </cell>
          <cell r="DK314">
            <v>0</v>
          </cell>
          <cell r="DL314">
            <v>0</v>
          </cell>
          <cell r="DN314">
            <v>0</v>
          </cell>
          <cell r="DP314">
            <v>249484</v>
          </cell>
          <cell r="DQ314">
            <v>249484</v>
          </cell>
          <cell r="DR314">
            <v>0</v>
          </cell>
          <cell r="DS314">
            <v>-5.2204982782714069</v>
          </cell>
          <cell r="DT314">
            <v>-5.2204982782714069</v>
          </cell>
          <cell r="DV314">
            <v>0</v>
          </cell>
          <cell r="EC314">
            <v>0</v>
          </cell>
          <cell r="EE314">
            <v>305</v>
          </cell>
        </row>
        <row r="315">
          <cell r="A315">
            <v>306</v>
          </cell>
          <cell r="B315">
            <v>306</v>
          </cell>
          <cell r="C315" t="str">
            <v>WALES</v>
          </cell>
          <cell r="D315">
            <v>9</v>
          </cell>
          <cell r="E315">
            <v>125730</v>
          </cell>
          <cell r="F315">
            <v>0</v>
          </cell>
          <cell r="G315">
            <v>8442</v>
          </cell>
          <cell r="H315">
            <v>134172</v>
          </cell>
          <cell r="J315">
            <v>8442</v>
          </cell>
          <cell r="K315">
            <v>14381.467222402949</v>
          </cell>
          <cell r="L315">
            <v>22823.467222402949</v>
          </cell>
          <cell r="N315">
            <v>111348.53277759705</v>
          </cell>
          <cell r="P315">
            <v>8442</v>
          </cell>
          <cell r="Q315">
            <v>0</v>
          </cell>
          <cell r="R315">
            <v>0</v>
          </cell>
          <cell r="S315">
            <v>0</v>
          </cell>
          <cell r="T315">
            <v>14381.467222402949</v>
          </cell>
          <cell r="U315">
            <v>22823.467222402949</v>
          </cell>
          <cell r="W315">
            <v>45106.443577918522</v>
          </cell>
          <cell r="AA315">
            <v>306</v>
          </cell>
          <cell r="AB315">
            <v>9</v>
          </cell>
          <cell r="AC315">
            <v>0</v>
          </cell>
          <cell r="AD315">
            <v>0</v>
          </cell>
          <cell r="AE315">
            <v>0</v>
          </cell>
          <cell r="AF315">
            <v>125730</v>
          </cell>
          <cell r="AG315">
            <v>0</v>
          </cell>
          <cell r="AH315">
            <v>0</v>
          </cell>
          <cell r="AI315">
            <v>125730</v>
          </cell>
          <cell r="AJ315">
            <v>0</v>
          </cell>
          <cell r="AK315">
            <v>8442</v>
          </cell>
          <cell r="AL315">
            <v>134172</v>
          </cell>
          <cell r="AM315">
            <v>0</v>
          </cell>
          <cell r="AN315">
            <v>0</v>
          </cell>
          <cell r="AO315">
            <v>0</v>
          </cell>
          <cell r="AP315">
            <v>0</v>
          </cell>
          <cell r="AQ315">
            <v>134172</v>
          </cell>
          <cell r="AR315" t="str">
            <v xml:space="preserve"> </v>
          </cell>
          <cell r="AS315">
            <v>306</v>
          </cell>
          <cell r="AT315">
            <v>1</v>
          </cell>
          <cell r="AU315">
            <v>0</v>
          </cell>
          <cell r="AV315">
            <v>0</v>
          </cell>
          <cell r="AW315">
            <v>0</v>
          </cell>
          <cell r="AX315">
            <v>0</v>
          </cell>
          <cell r="AY315">
            <v>0</v>
          </cell>
          <cell r="AZ315" t="str">
            <v xml:space="preserve"> </v>
          </cell>
          <cell r="BA315">
            <v>0</v>
          </cell>
          <cell r="BB315">
            <v>0</v>
          </cell>
          <cell r="BC315">
            <v>0</v>
          </cell>
          <cell r="BD315">
            <v>0</v>
          </cell>
          <cell r="BE315">
            <v>0</v>
          </cell>
          <cell r="BF315" t="str">
            <v xml:space="preserve"> </v>
          </cell>
          <cell r="BG315">
            <v>9</v>
          </cell>
          <cell r="BH315">
            <v>5.7131891617297841</v>
          </cell>
          <cell r="BI315">
            <v>0</v>
          </cell>
          <cell r="CA315">
            <v>306</v>
          </cell>
          <cell r="CB315">
            <v>306</v>
          </cell>
          <cell r="CC315" t="str">
            <v>WALES</v>
          </cell>
          <cell r="CD315">
            <v>125730</v>
          </cell>
          <cell r="CE315">
            <v>122742</v>
          </cell>
          <cell r="CF315">
            <v>2988</v>
          </cell>
          <cell r="CG315">
            <v>11739.6</v>
          </cell>
          <cell r="CH315">
            <v>21947.600000000002</v>
          </cell>
          <cell r="CI315">
            <v>-10.756422081482015</v>
          </cell>
          <cell r="CJ315">
            <v>36664.443577918522</v>
          </cell>
          <cell r="CK315">
            <v>14381.467222402949</v>
          </cell>
          <cell r="CT315">
            <v>2977.243577918518</v>
          </cell>
          <cell r="CU315">
            <v>11404.223644484431</v>
          </cell>
          <cell r="CV315">
            <v>0</v>
          </cell>
          <cell r="CW315">
            <v>14381.467222402949</v>
          </cell>
          <cell r="CX315">
            <v>0</v>
          </cell>
          <cell r="CY315">
            <v>-22282.976355515573</v>
          </cell>
          <cell r="DA315">
            <v>306</v>
          </cell>
          <cell r="DB315" t="str">
            <v>WALES</v>
          </cell>
          <cell r="DC315">
            <v>0</v>
          </cell>
          <cell r="DD315">
            <v>0</v>
          </cell>
          <cell r="DE315">
            <v>0</v>
          </cell>
          <cell r="DF315">
            <v>0</v>
          </cell>
          <cell r="DG315">
            <v>0</v>
          </cell>
          <cell r="DH315">
            <v>0</v>
          </cell>
          <cell r="DI315">
            <v>0</v>
          </cell>
          <cell r="DJ315">
            <v>0</v>
          </cell>
          <cell r="DK315">
            <v>0</v>
          </cell>
          <cell r="DL315">
            <v>0</v>
          </cell>
          <cell r="DN315">
            <v>0</v>
          </cell>
          <cell r="DP315">
            <v>2988</v>
          </cell>
          <cell r="DQ315">
            <v>2988</v>
          </cell>
          <cell r="DR315">
            <v>0</v>
          </cell>
          <cell r="DS315">
            <v>-10.756422081482015</v>
          </cell>
          <cell r="DT315">
            <v>-10.756422081482015</v>
          </cell>
          <cell r="DV315">
            <v>0</v>
          </cell>
          <cell r="EC315">
            <v>0</v>
          </cell>
          <cell r="EE315">
            <v>306</v>
          </cell>
        </row>
        <row r="316">
          <cell r="A316">
            <v>307</v>
          </cell>
          <cell r="B316">
            <v>307</v>
          </cell>
          <cell r="C316" t="str">
            <v>WALPOLE</v>
          </cell>
          <cell r="D316">
            <v>36</v>
          </cell>
          <cell r="E316">
            <v>645570</v>
          </cell>
          <cell r="F316">
            <v>0</v>
          </cell>
          <cell r="G316">
            <v>33768</v>
          </cell>
          <cell r="H316">
            <v>679338</v>
          </cell>
          <cell r="J316">
            <v>33768</v>
          </cell>
          <cell r="K316">
            <v>14278.538295789022</v>
          </cell>
          <cell r="L316">
            <v>48046.538295789025</v>
          </cell>
          <cell r="N316">
            <v>631291.46170421096</v>
          </cell>
          <cell r="P316">
            <v>33768</v>
          </cell>
          <cell r="Q316">
            <v>0</v>
          </cell>
          <cell r="R316">
            <v>0</v>
          </cell>
          <cell r="S316">
            <v>0</v>
          </cell>
          <cell r="T316">
            <v>14278.538295789022</v>
          </cell>
          <cell r="U316">
            <v>48046.538295789025</v>
          </cell>
          <cell r="W316">
            <v>130605.33829578903</v>
          </cell>
          <cell r="AA316">
            <v>307</v>
          </cell>
          <cell r="AB316">
            <v>36</v>
          </cell>
          <cell r="AC316">
            <v>0</v>
          </cell>
          <cell r="AD316">
            <v>0</v>
          </cell>
          <cell r="AE316">
            <v>0</v>
          </cell>
          <cell r="AF316">
            <v>645570</v>
          </cell>
          <cell r="AG316">
            <v>0</v>
          </cell>
          <cell r="AH316">
            <v>0</v>
          </cell>
          <cell r="AI316">
            <v>645570</v>
          </cell>
          <cell r="AJ316">
            <v>0</v>
          </cell>
          <cell r="AK316">
            <v>33768</v>
          </cell>
          <cell r="AL316">
            <v>679338</v>
          </cell>
          <cell r="AM316">
            <v>0</v>
          </cell>
          <cell r="AN316">
            <v>0</v>
          </cell>
          <cell r="AO316">
            <v>0</v>
          </cell>
          <cell r="AP316">
            <v>0</v>
          </cell>
          <cell r="AQ316">
            <v>679338</v>
          </cell>
          <cell r="AR316" t="str">
            <v xml:space="preserve"> </v>
          </cell>
          <cell r="AS316">
            <v>307</v>
          </cell>
          <cell r="AT316">
            <v>7</v>
          </cell>
          <cell r="AU316">
            <v>0</v>
          </cell>
          <cell r="AV316">
            <v>0</v>
          </cell>
          <cell r="AW316">
            <v>0</v>
          </cell>
          <cell r="AX316">
            <v>0</v>
          </cell>
          <cell r="AY316">
            <v>0</v>
          </cell>
          <cell r="AZ316" t="str">
            <v xml:space="preserve"> </v>
          </cell>
          <cell r="BA316">
            <v>0</v>
          </cell>
          <cell r="BB316">
            <v>0</v>
          </cell>
          <cell r="BC316">
            <v>0</v>
          </cell>
          <cell r="BD316">
            <v>0</v>
          </cell>
          <cell r="BE316">
            <v>0</v>
          </cell>
          <cell r="BF316" t="str">
            <v xml:space="preserve"> </v>
          </cell>
          <cell r="BG316">
            <v>9</v>
          </cell>
          <cell r="BH316">
            <v>1.0753308211285739</v>
          </cell>
          <cell r="BI316">
            <v>0</v>
          </cell>
          <cell r="CA316">
            <v>307</v>
          </cell>
          <cell r="CB316">
            <v>307</v>
          </cell>
          <cell r="CC316" t="str">
            <v>WALPOLE</v>
          </cell>
          <cell r="CD316">
            <v>645570</v>
          </cell>
          <cell r="CE316">
            <v>631251</v>
          </cell>
          <cell r="CF316">
            <v>14319</v>
          </cell>
          <cell r="CG316">
            <v>0</v>
          </cell>
          <cell r="CH316">
            <v>82558.8</v>
          </cell>
          <cell r="CI316">
            <v>-40.461704210978496</v>
          </cell>
          <cell r="CJ316">
            <v>96837.338295789028</v>
          </cell>
          <cell r="CK316">
            <v>14278.538295789022</v>
          </cell>
          <cell r="CT316">
            <v>14278.538295789022</v>
          </cell>
          <cell r="CU316">
            <v>0</v>
          </cell>
          <cell r="CV316">
            <v>0</v>
          </cell>
          <cell r="CW316">
            <v>14278.538295789022</v>
          </cell>
          <cell r="CX316">
            <v>0</v>
          </cell>
          <cell r="CY316">
            <v>-82558.8</v>
          </cell>
          <cell r="DA316">
            <v>307</v>
          </cell>
          <cell r="DB316" t="str">
            <v>WALPOLE</v>
          </cell>
          <cell r="DC316">
            <v>0</v>
          </cell>
          <cell r="DD316">
            <v>0</v>
          </cell>
          <cell r="DE316">
            <v>0</v>
          </cell>
          <cell r="DF316">
            <v>0</v>
          </cell>
          <cell r="DG316">
            <v>0</v>
          </cell>
          <cell r="DH316">
            <v>0</v>
          </cell>
          <cell r="DI316">
            <v>0</v>
          </cell>
          <cell r="DJ316">
            <v>0</v>
          </cell>
          <cell r="DK316">
            <v>0</v>
          </cell>
          <cell r="DL316">
            <v>0</v>
          </cell>
          <cell r="DN316">
            <v>0</v>
          </cell>
          <cell r="DP316">
            <v>14319</v>
          </cell>
          <cell r="DQ316">
            <v>14319</v>
          </cell>
          <cell r="DR316">
            <v>0</v>
          </cell>
          <cell r="DS316">
            <v>-40.461704210978496</v>
          </cell>
          <cell r="DT316">
            <v>-40.461704210978496</v>
          </cell>
          <cell r="DV316">
            <v>0</v>
          </cell>
          <cell r="EC316">
            <v>0</v>
          </cell>
          <cell r="EE316">
            <v>307</v>
          </cell>
        </row>
        <row r="317">
          <cell r="A317">
            <v>308</v>
          </cell>
          <cell r="B317">
            <v>308</v>
          </cell>
          <cell r="C317" t="str">
            <v>WALTHAM</v>
          </cell>
          <cell r="D317">
            <v>16</v>
          </cell>
          <cell r="E317">
            <v>322696</v>
          </cell>
          <cell r="F317">
            <v>0</v>
          </cell>
          <cell r="G317">
            <v>15008</v>
          </cell>
          <cell r="H317">
            <v>337704</v>
          </cell>
          <cell r="J317">
            <v>15008</v>
          </cell>
          <cell r="K317">
            <v>31678.479037738169</v>
          </cell>
          <cell r="L317">
            <v>46686.479037738172</v>
          </cell>
          <cell r="N317">
            <v>291017.52096226183</v>
          </cell>
          <cell r="P317">
            <v>15008</v>
          </cell>
          <cell r="Q317">
            <v>0</v>
          </cell>
          <cell r="R317">
            <v>0</v>
          </cell>
          <cell r="S317">
            <v>0</v>
          </cell>
          <cell r="T317">
            <v>31678.479037738169</v>
          </cell>
          <cell r="U317">
            <v>46686.479037738172</v>
          </cell>
          <cell r="W317">
            <v>72234.479037738172</v>
          </cell>
          <cell r="AA317">
            <v>308</v>
          </cell>
          <cell r="AB317">
            <v>16</v>
          </cell>
          <cell r="AC317">
            <v>0</v>
          </cell>
          <cell r="AD317">
            <v>0</v>
          </cell>
          <cell r="AE317">
            <v>0</v>
          </cell>
          <cell r="AF317">
            <v>322696</v>
          </cell>
          <cell r="AG317">
            <v>0</v>
          </cell>
          <cell r="AH317">
            <v>0</v>
          </cell>
          <cell r="AI317">
            <v>322696</v>
          </cell>
          <cell r="AJ317">
            <v>0</v>
          </cell>
          <cell r="AK317">
            <v>15008</v>
          </cell>
          <cell r="AL317">
            <v>337704</v>
          </cell>
          <cell r="AM317">
            <v>0</v>
          </cell>
          <cell r="AN317">
            <v>0</v>
          </cell>
          <cell r="AO317">
            <v>0</v>
          </cell>
          <cell r="AP317">
            <v>0</v>
          </cell>
          <cell r="AQ317">
            <v>337704</v>
          </cell>
          <cell r="AR317" t="str">
            <v xml:space="preserve"> </v>
          </cell>
          <cell r="AS317">
            <v>308</v>
          </cell>
          <cell r="AT317">
            <v>3</v>
          </cell>
          <cell r="AU317">
            <v>0</v>
          </cell>
          <cell r="AV317">
            <v>0</v>
          </cell>
          <cell r="AW317">
            <v>0</v>
          </cell>
          <cell r="AX317">
            <v>0</v>
          </cell>
          <cell r="AY317">
            <v>0</v>
          </cell>
          <cell r="AZ317" t="str">
            <v xml:space="preserve"> </v>
          </cell>
          <cell r="BA317">
            <v>0</v>
          </cell>
          <cell r="BB317">
            <v>0</v>
          </cell>
          <cell r="BC317">
            <v>0</v>
          </cell>
          <cell r="BD317">
            <v>0</v>
          </cell>
          <cell r="BE317">
            <v>0</v>
          </cell>
          <cell r="BF317" t="str">
            <v xml:space="preserve"> </v>
          </cell>
          <cell r="BG317">
            <v>9</v>
          </cell>
          <cell r="BH317">
            <v>0.26660235750311956</v>
          </cell>
          <cell r="BI317">
            <v>0</v>
          </cell>
          <cell r="CA317">
            <v>308</v>
          </cell>
          <cell r="CB317">
            <v>308</v>
          </cell>
          <cell r="CC317" t="str">
            <v>WALTHAM</v>
          </cell>
          <cell r="CD317">
            <v>322696</v>
          </cell>
          <cell r="CE317">
            <v>291005</v>
          </cell>
          <cell r="CF317">
            <v>31691</v>
          </cell>
          <cell r="CG317">
            <v>0</v>
          </cell>
          <cell r="CH317">
            <v>25548</v>
          </cell>
          <cell r="CI317">
            <v>-12.520962261831301</v>
          </cell>
          <cell r="CJ317">
            <v>57226.479037738172</v>
          </cell>
          <cell r="CK317">
            <v>31678.479037738169</v>
          </cell>
          <cell r="CT317">
            <v>31678.479037738169</v>
          </cell>
          <cell r="CU317">
            <v>0</v>
          </cell>
          <cell r="CV317">
            <v>0</v>
          </cell>
          <cell r="CW317">
            <v>31678.479037738169</v>
          </cell>
          <cell r="CX317">
            <v>0</v>
          </cell>
          <cell r="CY317">
            <v>-25548.000000000004</v>
          </cell>
          <cell r="DA317">
            <v>308</v>
          </cell>
          <cell r="DB317" t="str">
            <v>WALTHAM</v>
          </cell>
          <cell r="DC317">
            <v>0</v>
          </cell>
          <cell r="DD317">
            <v>0</v>
          </cell>
          <cell r="DE317">
            <v>0</v>
          </cell>
          <cell r="DF317">
            <v>0</v>
          </cell>
          <cell r="DG317">
            <v>0</v>
          </cell>
          <cell r="DH317">
            <v>0</v>
          </cell>
          <cell r="DI317">
            <v>0</v>
          </cell>
          <cell r="DJ317">
            <v>0</v>
          </cell>
          <cell r="DK317">
            <v>0</v>
          </cell>
          <cell r="DL317">
            <v>0</v>
          </cell>
          <cell r="DN317">
            <v>0</v>
          </cell>
          <cell r="DP317">
            <v>31691</v>
          </cell>
          <cell r="DQ317">
            <v>31691</v>
          </cell>
          <cell r="DR317">
            <v>0</v>
          </cell>
          <cell r="DS317">
            <v>-12.520962261831301</v>
          </cell>
          <cell r="DT317">
            <v>-12.520962261831301</v>
          </cell>
          <cell r="DV317">
            <v>0</v>
          </cell>
          <cell r="EC317">
            <v>0</v>
          </cell>
          <cell r="EE317">
            <v>308</v>
          </cell>
        </row>
        <row r="318">
          <cell r="A318">
            <v>309</v>
          </cell>
          <cell r="B318">
            <v>309</v>
          </cell>
          <cell r="C318" t="str">
            <v>WARE</v>
          </cell>
          <cell r="D318">
            <v>4</v>
          </cell>
          <cell r="E318">
            <v>55572</v>
          </cell>
          <cell r="F318">
            <v>0</v>
          </cell>
          <cell r="G318">
            <v>3752</v>
          </cell>
          <cell r="H318">
            <v>59324</v>
          </cell>
          <cell r="J318">
            <v>3752</v>
          </cell>
          <cell r="K318">
            <v>16911.37195401447</v>
          </cell>
          <cell r="L318">
            <v>20663.37195401447</v>
          </cell>
          <cell r="N318">
            <v>38660.628045985533</v>
          </cell>
          <cell r="P318">
            <v>3752</v>
          </cell>
          <cell r="Q318">
            <v>0</v>
          </cell>
          <cell r="R318">
            <v>0</v>
          </cell>
          <cell r="S318">
            <v>0</v>
          </cell>
          <cell r="T318">
            <v>16911.37195401447</v>
          </cell>
          <cell r="U318">
            <v>20663.37195401447</v>
          </cell>
          <cell r="W318">
            <v>22938.728610032038</v>
          </cell>
          <cell r="AA318">
            <v>309</v>
          </cell>
          <cell r="AB318">
            <v>4</v>
          </cell>
          <cell r="AC318">
            <v>0</v>
          </cell>
          <cell r="AD318">
            <v>0</v>
          </cell>
          <cell r="AE318">
            <v>0</v>
          </cell>
          <cell r="AF318">
            <v>55572</v>
          </cell>
          <cell r="AG318">
            <v>0</v>
          </cell>
          <cell r="AH318">
            <v>0</v>
          </cell>
          <cell r="AI318">
            <v>55572</v>
          </cell>
          <cell r="AJ318">
            <v>0</v>
          </cell>
          <cell r="AK318">
            <v>3752</v>
          </cell>
          <cell r="AL318">
            <v>59324</v>
          </cell>
          <cell r="AM318">
            <v>0</v>
          </cell>
          <cell r="AN318">
            <v>0</v>
          </cell>
          <cell r="AO318">
            <v>0</v>
          </cell>
          <cell r="AP318">
            <v>0</v>
          </cell>
          <cell r="AQ318">
            <v>59324</v>
          </cell>
          <cell r="AR318" t="str">
            <v xml:space="preserve"> </v>
          </cell>
          <cell r="AS318">
            <v>309</v>
          </cell>
          <cell r="AT318">
            <v>0</v>
          </cell>
          <cell r="AU318">
            <v>0</v>
          </cell>
          <cell r="AV318">
            <v>0</v>
          </cell>
          <cell r="AW318">
            <v>0</v>
          </cell>
          <cell r="AX318">
            <v>0</v>
          </cell>
          <cell r="AY318">
            <v>0</v>
          </cell>
          <cell r="AZ318" t="str">
            <v xml:space="preserve"> </v>
          </cell>
          <cell r="BA318">
            <v>0</v>
          </cell>
          <cell r="BB318">
            <v>0</v>
          </cell>
          <cell r="BC318">
            <v>0</v>
          </cell>
          <cell r="BD318">
            <v>0</v>
          </cell>
          <cell r="BE318">
            <v>0</v>
          </cell>
          <cell r="BF318" t="str">
            <v xml:space="preserve"> </v>
          </cell>
          <cell r="BG318">
            <v>9</v>
          </cell>
          <cell r="BH318">
            <v>0.30368054500360508</v>
          </cell>
          <cell r="BI318">
            <v>0</v>
          </cell>
          <cell r="CA318">
            <v>309</v>
          </cell>
          <cell r="CB318">
            <v>309</v>
          </cell>
          <cell r="CC318" t="str">
            <v>WARE</v>
          </cell>
          <cell r="CD318">
            <v>55572</v>
          </cell>
          <cell r="CE318">
            <v>60592</v>
          </cell>
          <cell r="CF318">
            <v>0</v>
          </cell>
          <cell r="CG318">
            <v>17409.599999999999</v>
          </cell>
          <cell r="CH318">
            <v>1778</v>
          </cell>
          <cell r="CI318">
            <v>-0.87138996796056745</v>
          </cell>
          <cell r="CJ318">
            <v>19186.728610032038</v>
          </cell>
          <cell r="CK318">
            <v>16911.37195401447</v>
          </cell>
          <cell r="CT318">
            <v>-0.87138996796056745</v>
          </cell>
          <cell r="CU318">
            <v>16912.243343982431</v>
          </cell>
          <cell r="CV318">
            <v>0</v>
          </cell>
          <cell r="CW318">
            <v>16911.37195401447</v>
          </cell>
          <cell r="CX318">
            <v>0</v>
          </cell>
          <cell r="CY318">
            <v>-2275.3566560175677</v>
          </cell>
          <cell r="DA318">
            <v>309</v>
          </cell>
          <cell r="DB318" t="str">
            <v>WARE</v>
          </cell>
          <cell r="DC318">
            <v>0</v>
          </cell>
          <cell r="DD318">
            <v>0</v>
          </cell>
          <cell r="DE318">
            <v>0</v>
          </cell>
          <cell r="DF318">
            <v>0</v>
          </cell>
          <cell r="DG318">
            <v>0</v>
          </cell>
          <cell r="DH318">
            <v>0</v>
          </cell>
          <cell r="DI318">
            <v>0</v>
          </cell>
          <cell r="DJ318">
            <v>0</v>
          </cell>
          <cell r="DK318">
            <v>0</v>
          </cell>
          <cell r="DL318">
            <v>0</v>
          </cell>
          <cell r="DN318">
            <v>0</v>
          </cell>
          <cell r="DP318">
            <v>0</v>
          </cell>
          <cell r="DQ318">
            <v>0</v>
          </cell>
          <cell r="DR318">
            <v>0</v>
          </cell>
          <cell r="DS318">
            <v>-0.87138996796056745</v>
          </cell>
          <cell r="DT318">
            <v>-0.87138996796056745</v>
          </cell>
          <cell r="DV318">
            <v>0</v>
          </cell>
          <cell r="EC318">
            <v>0</v>
          </cell>
          <cell r="EE318">
            <v>309</v>
          </cell>
        </row>
        <row r="319">
          <cell r="A319">
            <v>310</v>
          </cell>
          <cell r="B319">
            <v>310</v>
          </cell>
          <cell r="C319" t="str">
            <v>WAREHAM</v>
          </cell>
          <cell r="D319">
            <v>115</v>
          </cell>
          <cell r="E319">
            <v>2017376</v>
          </cell>
          <cell r="F319">
            <v>0</v>
          </cell>
          <cell r="G319">
            <v>107454</v>
          </cell>
          <cell r="H319">
            <v>2124830</v>
          </cell>
          <cell r="J319">
            <v>107454</v>
          </cell>
          <cell r="K319">
            <v>709336.91317143617</v>
          </cell>
          <cell r="L319">
            <v>816790.91317143617</v>
          </cell>
          <cell r="N319">
            <v>1308039.0868285638</v>
          </cell>
          <cell r="P319">
            <v>107454</v>
          </cell>
          <cell r="Q319">
            <v>0</v>
          </cell>
          <cell r="R319">
            <v>0</v>
          </cell>
          <cell r="S319">
            <v>0</v>
          </cell>
          <cell r="T319">
            <v>709336.91317143617</v>
          </cell>
          <cell r="U319">
            <v>816790.91317143617</v>
          </cell>
          <cell r="W319">
            <v>851507.57977829105</v>
          </cell>
          <cell r="AA319">
            <v>310</v>
          </cell>
          <cell r="AB319">
            <v>115</v>
          </cell>
          <cell r="AC319">
            <v>0.43049327354260075</v>
          </cell>
          <cell r="AD319">
            <v>0</v>
          </cell>
          <cell r="AE319">
            <v>0</v>
          </cell>
          <cell r="AF319">
            <v>2017376</v>
          </cell>
          <cell r="AG319">
            <v>0</v>
          </cell>
          <cell r="AH319">
            <v>0</v>
          </cell>
          <cell r="AI319">
            <v>2017376</v>
          </cell>
          <cell r="AJ319">
            <v>0</v>
          </cell>
          <cell r="AK319">
            <v>107454</v>
          </cell>
          <cell r="AL319">
            <v>2124830</v>
          </cell>
          <cell r="AM319">
            <v>0</v>
          </cell>
          <cell r="AN319">
            <v>0</v>
          </cell>
          <cell r="AO319">
            <v>0</v>
          </cell>
          <cell r="AP319">
            <v>0</v>
          </cell>
          <cell r="AQ319">
            <v>2124830</v>
          </cell>
          <cell r="AR319" t="str">
            <v xml:space="preserve"> </v>
          </cell>
          <cell r="AS319">
            <v>310</v>
          </cell>
          <cell r="AT319">
            <v>18</v>
          </cell>
          <cell r="AU319">
            <v>0</v>
          </cell>
          <cell r="AV319">
            <v>0</v>
          </cell>
          <cell r="AW319">
            <v>0</v>
          </cell>
          <cell r="AX319">
            <v>0</v>
          </cell>
          <cell r="AY319">
            <v>0</v>
          </cell>
          <cell r="AZ319" t="str">
            <v xml:space="preserve"> </v>
          </cell>
          <cell r="BA319">
            <v>0</v>
          </cell>
          <cell r="BB319">
            <v>0</v>
          </cell>
          <cell r="BC319">
            <v>0</v>
          </cell>
          <cell r="BD319">
            <v>0</v>
          </cell>
          <cell r="BE319">
            <v>0</v>
          </cell>
          <cell r="BF319" t="str">
            <v xml:space="preserve"> </v>
          </cell>
          <cell r="BG319">
            <v>9</v>
          </cell>
          <cell r="BH319">
            <v>4.9303796024633719</v>
          </cell>
          <cell r="BI319">
            <v>0</v>
          </cell>
          <cell r="CA319">
            <v>310</v>
          </cell>
          <cell r="CB319">
            <v>310</v>
          </cell>
          <cell r="CC319" t="str">
            <v>WAREHAM</v>
          </cell>
          <cell r="CD319">
            <v>2017376</v>
          </cell>
          <cell r="CE319">
            <v>1501899</v>
          </cell>
          <cell r="CF319">
            <v>515477</v>
          </cell>
          <cell r="CG319">
            <v>199575.6</v>
          </cell>
          <cell r="CH319">
            <v>29015.200000000001</v>
          </cell>
          <cell r="CI319">
            <v>-14.220221708936151</v>
          </cell>
          <cell r="CJ319">
            <v>744053.57977829105</v>
          </cell>
          <cell r="CK319">
            <v>709336.91317143617</v>
          </cell>
          <cell r="CT319">
            <v>515462.77977829106</v>
          </cell>
          <cell r="CU319">
            <v>193874.13339314517</v>
          </cell>
          <cell r="CV319">
            <v>0</v>
          </cell>
          <cell r="CW319">
            <v>709336.91317143617</v>
          </cell>
          <cell r="CX319">
            <v>0</v>
          </cell>
          <cell r="CY319">
            <v>-34716.66660685488</v>
          </cell>
          <cell r="DA319">
            <v>310</v>
          </cell>
          <cell r="DB319" t="str">
            <v>WAREHAM</v>
          </cell>
          <cell r="DC319">
            <v>0</v>
          </cell>
          <cell r="DD319">
            <v>0</v>
          </cell>
          <cell r="DE319">
            <v>0</v>
          </cell>
          <cell r="DF319">
            <v>0</v>
          </cell>
          <cell r="DG319">
            <v>0</v>
          </cell>
          <cell r="DH319">
            <v>0</v>
          </cell>
          <cell r="DI319">
            <v>0</v>
          </cell>
          <cell r="DJ319">
            <v>0</v>
          </cell>
          <cell r="DK319">
            <v>0</v>
          </cell>
          <cell r="DL319">
            <v>0</v>
          </cell>
          <cell r="DN319">
            <v>0</v>
          </cell>
          <cell r="DP319">
            <v>515477</v>
          </cell>
          <cell r="DQ319">
            <v>515477</v>
          </cell>
          <cell r="DR319">
            <v>0</v>
          </cell>
          <cell r="DS319">
            <v>-14.220221708936151</v>
          </cell>
          <cell r="DT319">
            <v>-14.220221708936151</v>
          </cell>
          <cell r="DV319">
            <v>0</v>
          </cell>
          <cell r="EC319">
            <v>0</v>
          </cell>
          <cell r="EE319">
            <v>310</v>
          </cell>
        </row>
        <row r="320">
          <cell r="A320">
            <v>311</v>
          </cell>
          <cell r="B320">
            <v>311</v>
          </cell>
          <cell r="C320" t="str">
            <v>WARREN</v>
          </cell>
          <cell r="D320">
            <v>0</v>
          </cell>
          <cell r="E320">
            <v>0</v>
          </cell>
          <cell r="F320">
            <v>0</v>
          </cell>
          <cell r="G320">
            <v>0</v>
          </cell>
          <cell r="H320">
            <v>0</v>
          </cell>
          <cell r="J320">
            <v>0</v>
          </cell>
          <cell r="K320">
            <v>0</v>
          </cell>
          <cell r="L320">
            <v>0</v>
          </cell>
          <cell r="N320">
            <v>0</v>
          </cell>
          <cell r="P320">
            <v>0</v>
          </cell>
          <cell r="Q320">
            <v>0</v>
          </cell>
          <cell r="R320">
            <v>0</v>
          </cell>
          <cell r="S320">
            <v>0</v>
          </cell>
          <cell r="T320">
            <v>0</v>
          </cell>
          <cell r="U320">
            <v>0</v>
          </cell>
          <cell r="W320">
            <v>0</v>
          </cell>
          <cell r="AA320">
            <v>311</v>
          </cell>
          <cell r="AS320">
            <v>311</v>
          </cell>
          <cell r="CA320">
            <v>311</v>
          </cell>
          <cell r="CB320">
            <v>311</v>
          </cell>
          <cell r="CC320" t="str">
            <v>WARREN</v>
          </cell>
          <cell r="CD320">
            <v>0</v>
          </cell>
          <cell r="CE320">
            <v>0</v>
          </cell>
          <cell r="CF320">
            <v>0</v>
          </cell>
          <cell r="CG320">
            <v>0</v>
          </cell>
          <cell r="CH320">
            <v>0</v>
          </cell>
          <cell r="CI320">
            <v>0</v>
          </cell>
          <cell r="CJ320">
            <v>0</v>
          </cell>
          <cell r="CK320">
            <v>0</v>
          </cell>
          <cell r="CT320">
            <v>0</v>
          </cell>
          <cell r="CU320">
            <v>0</v>
          </cell>
          <cell r="CV320">
            <v>0</v>
          </cell>
          <cell r="CW320">
            <v>0</v>
          </cell>
          <cell r="CX320">
            <v>0</v>
          </cell>
          <cell r="CY320">
            <v>0</v>
          </cell>
          <cell r="DA320">
            <v>311</v>
          </cell>
          <cell r="DB320" t="str">
            <v>WARREN</v>
          </cell>
          <cell r="DC320">
            <v>0</v>
          </cell>
          <cell r="DD320">
            <v>0</v>
          </cell>
          <cell r="DE320">
            <v>0</v>
          </cell>
          <cell r="DF320">
            <v>0</v>
          </cell>
          <cell r="DG320">
            <v>0</v>
          </cell>
          <cell r="DH320">
            <v>0</v>
          </cell>
          <cell r="DI320">
            <v>0</v>
          </cell>
          <cell r="DJ320">
            <v>0</v>
          </cell>
          <cell r="DK320">
            <v>0</v>
          </cell>
          <cell r="DL320">
            <v>0</v>
          </cell>
          <cell r="DN320">
            <v>0</v>
          </cell>
          <cell r="DP320">
            <v>0</v>
          </cell>
          <cell r="DQ320">
            <v>0</v>
          </cell>
          <cell r="DR320">
            <v>0</v>
          </cell>
          <cell r="DS320">
            <v>0</v>
          </cell>
          <cell r="DT320">
            <v>0</v>
          </cell>
          <cell r="DV320">
            <v>0</v>
          </cell>
          <cell r="EC320">
            <v>0</v>
          </cell>
          <cell r="EE320">
            <v>311</v>
          </cell>
        </row>
        <row r="321">
          <cell r="A321">
            <v>312</v>
          </cell>
          <cell r="B321">
            <v>312</v>
          </cell>
          <cell r="C321" t="str">
            <v>WARWICK</v>
          </cell>
          <cell r="D321">
            <v>0</v>
          </cell>
          <cell r="E321">
            <v>0</v>
          </cell>
          <cell r="F321">
            <v>0</v>
          </cell>
          <cell r="G321">
            <v>0</v>
          </cell>
          <cell r="H321">
            <v>0</v>
          </cell>
          <cell r="J321">
            <v>0</v>
          </cell>
          <cell r="K321">
            <v>0</v>
          </cell>
          <cell r="L321">
            <v>0</v>
          </cell>
          <cell r="N321">
            <v>0</v>
          </cell>
          <cell r="P321">
            <v>0</v>
          </cell>
          <cell r="Q321">
            <v>0</v>
          </cell>
          <cell r="R321">
            <v>0</v>
          </cell>
          <cell r="S321">
            <v>0</v>
          </cell>
          <cell r="T321">
            <v>0</v>
          </cell>
          <cell r="U321">
            <v>0</v>
          </cell>
          <cell r="W321">
            <v>0</v>
          </cell>
          <cell r="AA321">
            <v>312</v>
          </cell>
          <cell r="AS321">
            <v>312</v>
          </cell>
          <cell r="CA321">
            <v>312</v>
          </cell>
          <cell r="CB321">
            <v>312</v>
          </cell>
          <cell r="CC321" t="str">
            <v>WARWICK</v>
          </cell>
          <cell r="CD321">
            <v>0</v>
          </cell>
          <cell r="CE321">
            <v>0</v>
          </cell>
          <cell r="CF321">
            <v>0</v>
          </cell>
          <cell r="CG321">
            <v>0</v>
          </cell>
          <cell r="CH321">
            <v>0</v>
          </cell>
          <cell r="CI321">
            <v>0</v>
          </cell>
          <cell r="CJ321">
            <v>0</v>
          </cell>
          <cell r="CK321">
            <v>0</v>
          </cell>
          <cell r="CT321">
            <v>0</v>
          </cell>
          <cell r="CU321">
            <v>0</v>
          </cell>
          <cell r="CV321">
            <v>0</v>
          </cell>
          <cell r="CW321">
            <v>0</v>
          </cell>
          <cell r="CX321">
            <v>0</v>
          </cell>
          <cell r="CY321">
            <v>0</v>
          </cell>
          <cell r="DA321">
            <v>312</v>
          </cell>
          <cell r="DB321" t="str">
            <v>WARWICK</v>
          </cell>
          <cell r="DC321">
            <v>0</v>
          </cell>
          <cell r="DD321">
            <v>0</v>
          </cell>
          <cell r="DE321">
            <v>0</v>
          </cell>
          <cell r="DF321">
            <v>0</v>
          </cell>
          <cell r="DG321">
            <v>0</v>
          </cell>
          <cell r="DH321">
            <v>0</v>
          </cell>
          <cell r="DI321">
            <v>0</v>
          </cell>
          <cell r="DJ321">
            <v>0</v>
          </cell>
          <cell r="DK321">
            <v>0</v>
          </cell>
          <cell r="DL321">
            <v>0</v>
          </cell>
          <cell r="DN321">
            <v>0</v>
          </cell>
          <cell r="DP321">
            <v>0</v>
          </cell>
          <cell r="DQ321">
            <v>0</v>
          </cell>
          <cell r="DR321">
            <v>0</v>
          </cell>
          <cell r="DS321">
            <v>0</v>
          </cell>
          <cell r="DT321">
            <v>0</v>
          </cell>
          <cell r="DV321">
            <v>0</v>
          </cell>
          <cell r="EC321">
            <v>0</v>
          </cell>
          <cell r="EE321">
            <v>312</v>
          </cell>
        </row>
        <row r="322">
          <cell r="A322">
            <v>313</v>
          </cell>
          <cell r="B322">
            <v>313</v>
          </cell>
          <cell r="C322" t="str">
            <v>WASHINGTON</v>
          </cell>
          <cell r="D322">
            <v>0</v>
          </cell>
          <cell r="E322">
            <v>0</v>
          </cell>
          <cell r="F322">
            <v>0</v>
          </cell>
          <cell r="G322">
            <v>0</v>
          </cell>
          <cell r="H322">
            <v>0</v>
          </cell>
          <cell r="J322">
            <v>0</v>
          </cell>
          <cell r="K322">
            <v>0</v>
          </cell>
          <cell r="L322">
            <v>0</v>
          </cell>
          <cell r="N322">
            <v>0</v>
          </cell>
          <cell r="P322">
            <v>0</v>
          </cell>
          <cell r="Q322">
            <v>0</v>
          </cell>
          <cell r="R322">
            <v>0</v>
          </cell>
          <cell r="S322">
            <v>0</v>
          </cell>
          <cell r="T322">
            <v>0</v>
          </cell>
          <cell r="U322">
            <v>0</v>
          </cell>
          <cell r="W322">
            <v>0</v>
          </cell>
          <cell r="AA322">
            <v>313</v>
          </cell>
          <cell r="AS322">
            <v>313</v>
          </cell>
          <cell r="CA322">
            <v>313</v>
          </cell>
          <cell r="CB322">
            <v>313</v>
          </cell>
          <cell r="CC322" t="str">
            <v>WASHINGTON</v>
          </cell>
          <cell r="CD322">
            <v>0</v>
          </cell>
          <cell r="CE322">
            <v>0</v>
          </cell>
          <cell r="CF322">
            <v>0</v>
          </cell>
          <cell r="CG322">
            <v>0</v>
          </cell>
          <cell r="CH322">
            <v>0</v>
          </cell>
          <cell r="CI322">
            <v>0</v>
          </cell>
          <cell r="CJ322">
            <v>0</v>
          </cell>
          <cell r="CK322">
            <v>0</v>
          </cell>
          <cell r="CT322">
            <v>0</v>
          </cell>
          <cell r="CU322">
            <v>0</v>
          </cell>
          <cell r="CV322">
            <v>0</v>
          </cell>
          <cell r="CW322">
            <v>0</v>
          </cell>
          <cell r="CX322">
            <v>0</v>
          </cell>
          <cell r="CY322">
            <v>0</v>
          </cell>
          <cell r="DA322">
            <v>313</v>
          </cell>
          <cell r="DB322" t="str">
            <v>WASHINGTON</v>
          </cell>
          <cell r="DC322">
            <v>0</v>
          </cell>
          <cell r="DD322">
            <v>0</v>
          </cell>
          <cell r="DE322">
            <v>0</v>
          </cell>
          <cell r="DF322">
            <v>0</v>
          </cell>
          <cell r="DG322">
            <v>0</v>
          </cell>
          <cell r="DH322">
            <v>0</v>
          </cell>
          <cell r="DI322">
            <v>0</v>
          </cell>
          <cell r="DJ322">
            <v>0</v>
          </cell>
          <cell r="DK322">
            <v>0</v>
          </cell>
          <cell r="DL322">
            <v>0</v>
          </cell>
          <cell r="DN322">
            <v>0</v>
          </cell>
          <cell r="DP322">
            <v>0</v>
          </cell>
          <cell r="DQ322">
            <v>0</v>
          </cell>
          <cell r="DR322">
            <v>0</v>
          </cell>
          <cell r="DS322">
            <v>0</v>
          </cell>
          <cell r="DT322">
            <v>0</v>
          </cell>
          <cell r="DV322">
            <v>0</v>
          </cell>
          <cell r="EC322">
            <v>0</v>
          </cell>
          <cell r="EE322">
            <v>313</v>
          </cell>
        </row>
        <row r="323">
          <cell r="A323">
            <v>314</v>
          </cell>
          <cell r="B323">
            <v>314</v>
          </cell>
          <cell r="C323" t="str">
            <v>WATERTOWN</v>
          </cell>
          <cell r="D323">
            <v>12</v>
          </cell>
          <cell r="E323">
            <v>319466</v>
          </cell>
          <cell r="F323">
            <v>0</v>
          </cell>
          <cell r="G323">
            <v>11256</v>
          </cell>
          <cell r="H323">
            <v>330722</v>
          </cell>
          <cell r="J323">
            <v>11256</v>
          </cell>
          <cell r="K323">
            <v>145004.52579852706</v>
          </cell>
          <cell r="L323">
            <v>156260.52579852706</v>
          </cell>
          <cell r="N323">
            <v>174461.47420147294</v>
          </cell>
          <cell r="P323">
            <v>11256</v>
          </cell>
          <cell r="Q323">
            <v>0</v>
          </cell>
          <cell r="R323">
            <v>0</v>
          </cell>
          <cell r="S323">
            <v>0</v>
          </cell>
          <cell r="T323">
            <v>145004.52579852706</v>
          </cell>
          <cell r="U323">
            <v>156260.52579852706</v>
          </cell>
          <cell r="W323">
            <v>167677.88767383189</v>
          </cell>
          <cell r="AA323">
            <v>314</v>
          </cell>
          <cell r="AB323">
            <v>12</v>
          </cell>
          <cell r="AC323">
            <v>0</v>
          </cell>
          <cell r="AD323">
            <v>0</v>
          </cell>
          <cell r="AE323">
            <v>0</v>
          </cell>
          <cell r="AF323">
            <v>319466</v>
          </cell>
          <cell r="AG323">
            <v>0</v>
          </cell>
          <cell r="AH323">
            <v>0</v>
          </cell>
          <cell r="AI323">
            <v>319466</v>
          </cell>
          <cell r="AJ323">
            <v>0</v>
          </cell>
          <cell r="AK323">
            <v>11256</v>
          </cell>
          <cell r="AL323">
            <v>330722</v>
          </cell>
          <cell r="AM323">
            <v>0</v>
          </cell>
          <cell r="AN323">
            <v>0</v>
          </cell>
          <cell r="AO323">
            <v>0</v>
          </cell>
          <cell r="AP323">
            <v>0</v>
          </cell>
          <cell r="AQ323">
            <v>330722</v>
          </cell>
          <cell r="AR323" t="str">
            <v xml:space="preserve"> </v>
          </cell>
          <cell r="AS323">
            <v>314</v>
          </cell>
          <cell r="AT323">
            <v>2</v>
          </cell>
          <cell r="AU323">
            <v>0</v>
          </cell>
          <cell r="AV323">
            <v>0</v>
          </cell>
          <cell r="AW323">
            <v>0</v>
          </cell>
          <cell r="AX323">
            <v>0</v>
          </cell>
          <cell r="AY323">
            <v>0</v>
          </cell>
          <cell r="AZ323" t="str">
            <v xml:space="preserve"> </v>
          </cell>
          <cell r="BA323">
            <v>0</v>
          </cell>
          <cell r="BB323">
            <v>0</v>
          </cell>
          <cell r="BC323">
            <v>0</v>
          </cell>
          <cell r="BD323">
            <v>0</v>
          </cell>
          <cell r="BE323">
            <v>0</v>
          </cell>
          <cell r="BF323" t="str">
            <v xml:space="preserve"> </v>
          </cell>
          <cell r="BG323">
            <v>9</v>
          </cell>
          <cell r="BH323">
            <v>0.50933501564710493</v>
          </cell>
          <cell r="BI323">
            <v>0</v>
          </cell>
          <cell r="CA323">
            <v>314</v>
          </cell>
          <cell r="CB323">
            <v>314</v>
          </cell>
          <cell r="CC323" t="str">
            <v>WATERTOWN</v>
          </cell>
          <cell r="CD323">
            <v>319466</v>
          </cell>
          <cell r="CE323">
            <v>221864</v>
          </cell>
          <cell r="CF323">
            <v>97602</v>
          </cell>
          <cell r="CG323">
            <v>48801.599999999999</v>
          </cell>
          <cell r="CH323">
            <v>10023.200000000001</v>
          </cell>
          <cell r="CI323">
            <v>-4.9123261681088479</v>
          </cell>
          <cell r="CJ323">
            <v>156421.88767383189</v>
          </cell>
          <cell r="CK323">
            <v>145004.52579852706</v>
          </cell>
          <cell r="CT323">
            <v>97597.087673831891</v>
          </cell>
          <cell r="CU323">
            <v>47407.438124695167</v>
          </cell>
          <cell r="CV323">
            <v>0</v>
          </cell>
          <cell r="CW323">
            <v>145004.52579852706</v>
          </cell>
          <cell r="CX323">
            <v>0</v>
          </cell>
          <cell r="CY323">
            <v>-11417.361875304836</v>
          </cell>
          <cell r="DA323">
            <v>314</v>
          </cell>
          <cell r="DB323" t="str">
            <v>WATERTOWN</v>
          </cell>
          <cell r="DC323">
            <v>0</v>
          </cell>
          <cell r="DD323">
            <v>0</v>
          </cell>
          <cell r="DE323">
            <v>0</v>
          </cell>
          <cell r="DF323">
            <v>0</v>
          </cell>
          <cell r="DG323">
            <v>0</v>
          </cell>
          <cell r="DH323">
            <v>0</v>
          </cell>
          <cell r="DI323">
            <v>0</v>
          </cell>
          <cell r="DJ323">
            <v>0</v>
          </cell>
          <cell r="DK323">
            <v>0</v>
          </cell>
          <cell r="DL323">
            <v>0</v>
          </cell>
          <cell r="DN323">
            <v>0</v>
          </cell>
          <cell r="DP323">
            <v>97602</v>
          </cell>
          <cell r="DQ323">
            <v>97602</v>
          </cell>
          <cell r="DR323">
            <v>0</v>
          </cell>
          <cell r="DS323">
            <v>-4.9123261681088479</v>
          </cell>
          <cell r="DT323">
            <v>-4.9123261681088479</v>
          </cell>
          <cell r="DV323">
            <v>0</v>
          </cell>
          <cell r="EC323">
            <v>0</v>
          </cell>
          <cell r="EE323">
            <v>314</v>
          </cell>
        </row>
        <row r="324">
          <cell r="A324">
            <v>315</v>
          </cell>
          <cell r="B324">
            <v>315</v>
          </cell>
          <cell r="C324" t="str">
            <v>WAYLAND</v>
          </cell>
          <cell r="D324">
            <v>1</v>
          </cell>
          <cell r="E324">
            <v>19311</v>
          </cell>
          <cell r="F324">
            <v>0</v>
          </cell>
          <cell r="G324">
            <v>938</v>
          </cell>
          <cell r="H324">
            <v>20249</v>
          </cell>
          <cell r="J324">
            <v>938</v>
          </cell>
          <cell r="K324">
            <v>19311</v>
          </cell>
          <cell r="L324">
            <v>20249</v>
          </cell>
          <cell r="N324">
            <v>0</v>
          </cell>
          <cell r="P324">
            <v>938</v>
          </cell>
          <cell r="Q324">
            <v>0</v>
          </cell>
          <cell r="R324">
            <v>0</v>
          </cell>
          <cell r="S324">
            <v>0</v>
          </cell>
          <cell r="T324">
            <v>19311</v>
          </cell>
          <cell r="U324">
            <v>20249</v>
          </cell>
          <cell r="W324">
            <v>20249</v>
          </cell>
          <cell r="AA324">
            <v>315</v>
          </cell>
          <cell r="AB324">
            <v>1</v>
          </cell>
          <cell r="AC324">
            <v>0</v>
          </cell>
          <cell r="AD324">
            <v>0</v>
          </cell>
          <cell r="AE324">
            <v>0</v>
          </cell>
          <cell r="AF324">
            <v>19311</v>
          </cell>
          <cell r="AG324">
            <v>0</v>
          </cell>
          <cell r="AH324">
            <v>0</v>
          </cell>
          <cell r="AI324">
            <v>19311</v>
          </cell>
          <cell r="AJ324">
            <v>0</v>
          </cell>
          <cell r="AK324">
            <v>938</v>
          </cell>
          <cell r="AL324">
            <v>20249</v>
          </cell>
          <cell r="AM324">
            <v>0</v>
          </cell>
          <cell r="AN324">
            <v>0</v>
          </cell>
          <cell r="AO324">
            <v>0</v>
          </cell>
          <cell r="AP324">
            <v>0</v>
          </cell>
          <cell r="AQ324">
            <v>20249</v>
          </cell>
          <cell r="AR324" t="str">
            <v xml:space="preserve"> </v>
          </cell>
          <cell r="AS324">
            <v>315</v>
          </cell>
          <cell r="AT324">
            <v>0</v>
          </cell>
          <cell r="AU324">
            <v>0</v>
          </cell>
          <cell r="AV324">
            <v>0</v>
          </cell>
          <cell r="AW324">
            <v>0</v>
          </cell>
          <cell r="AX324">
            <v>0</v>
          </cell>
          <cell r="AY324">
            <v>0</v>
          </cell>
          <cell r="AZ324" t="str">
            <v xml:space="preserve"> </v>
          </cell>
          <cell r="BA324">
            <v>0</v>
          </cell>
          <cell r="BB324">
            <v>0</v>
          </cell>
          <cell r="BC324">
            <v>0</v>
          </cell>
          <cell r="BD324">
            <v>0</v>
          </cell>
          <cell r="BE324">
            <v>0</v>
          </cell>
          <cell r="BF324" t="str">
            <v xml:space="preserve"> </v>
          </cell>
          <cell r="BG324">
            <v>9</v>
          </cell>
          <cell r="BH324">
            <v>3.7125955422361044E-2</v>
          </cell>
          <cell r="BI324">
            <v>0</v>
          </cell>
          <cell r="CA324">
            <v>315</v>
          </cell>
          <cell r="CB324">
            <v>315</v>
          </cell>
          <cell r="CC324" t="str">
            <v>WAYLAND</v>
          </cell>
          <cell r="CD324">
            <v>19311</v>
          </cell>
          <cell r="CE324">
            <v>0</v>
          </cell>
          <cell r="CF324">
            <v>19311</v>
          </cell>
          <cell r="CG324">
            <v>0</v>
          </cell>
          <cell r="CH324">
            <v>0</v>
          </cell>
          <cell r="CI324">
            <v>0</v>
          </cell>
          <cell r="CJ324">
            <v>19311</v>
          </cell>
          <cell r="CK324">
            <v>19311</v>
          </cell>
          <cell r="CT324">
            <v>19311</v>
          </cell>
          <cell r="CU324">
            <v>0</v>
          </cell>
          <cell r="CV324">
            <v>0</v>
          </cell>
          <cell r="CW324">
            <v>19311</v>
          </cell>
          <cell r="CX324">
            <v>0</v>
          </cell>
          <cell r="CY324">
            <v>0</v>
          </cell>
          <cell r="DA324">
            <v>315</v>
          </cell>
          <cell r="DB324" t="str">
            <v>WAYLAND</v>
          </cell>
          <cell r="DC324">
            <v>0</v>
          </cell>
          <cell r="DD324">
            <v>0</v>
          </cell>
          <cell r="DE324">
            <v>0</v>
          </cell>
          <cell r="DF324">
            <v>0</v>
          </cell>
          <cell r="DG324">
            <v>0</v>
          </cell>
          <cell r="DH324">
            <v>0</v>
          </cell>
          <cell r="DI324">
            <v>0</v>
          </cell>
          <cell r="DJ324">
            <v>0</v>
          </cell>
          <cell r="DK324">
            <v>0</v>
          </cell>
          <cell r="DL324">
            <v>0</v>
          </cell>
          <cell r="DN324">
            <v>0</v>
          </cell>
          <cell r="DP324">
            <v>19311</v>
          </cell>
          <cell r="DQ324">
            <v>19311</v>
          </cell>
          <cell r="DR324">
            <v>0</v>
          </cell>
          <cell r="DS324">
            <v>0</v>
          </cell>
          <cell r="DT324">
            <v>0</v>
          </cell>
          <cell r="DV324">
            <v>0</v>
          </cell>
          <cell r="EC324">
            <v>0</v>
          </cell>
          <cell r="EE324">
            <v>315</v>
          </cell>
        </row>
        <row r="325">
          <cell r="A325">
            <v>316</v>
          </cell>
          <cell r="B325">
            <v>316</v>
          </cell>
          <cell r="C325" t="str">
            <v>WEBSTER</v>
          </cell>
          <cell r="D325">
            <v>31</v>
          </cell>
          <cell r="E325">
            <v>454226</v>
          </cell>
          <cell r="F325">
            <v>0</v>
          </cell>
          <cell r="G325">
            <v>29043</v>
          </cell>
          <cell r="H325">
            <v>483269</v>
          </cell>
          <cell r="J325">
            <v>29043</v>
          </cell>
          <cell r="K325">
            <v>175828.85983536742</v>
          </cell>
          <cell r="L325">
            <v>204871.85983536742</v>
          </cell>
          <cell r="N325">
            <v>278397.14016463258</v>
          </cell>
          <cell r="P325">
            <v>29043</v>
          </cell>
          <cell r="Q325">
            <v>0</v>
          </cell>
          <cell r="R325">
            <v>0</v>
          </cell>
          <cell r="S325">
            <v>0</v>
          </cell>
          <cell r="T325">
            <v>175828.85983536742</v>
          </cell>
          <cell r="U325">
            <v>204871.85983536742</v>
          </cell>
          <cell r="W325">
            <v>227898.33003078148</v>
          </cell>
          <cell r="AA325">
            <v>316</v>
          </cell>
          <cell r="AB325">
            <v>31</v>
          </cell>
          <cell r="AC325">
            <v>3.7257824143070044E-2</v>
          </cell>
          <cell r="AD325">
            <v>0</v>
          </cell>
          <cell r="AE325">
            <v>0</v>
          </cell>
          <cell r="AF325">
            <v>454226</v>
          </cell>
          <cell r="AG325">
            <v>0</v>
          </cell>
          <cell r="AH325">
            <v>0</v>
          </cell>
          <cell r="AI325">
            <v>454226</v>
          </cell>
          <cell r="AJ325">
            <v>0</v>
          </cell>
          <cell r="AK325">
            <v>29043</v>
          </cell>
          <cell r="AL325">
            <v>483269</v>
          </cell>
          <cell r="AM325">
            <v>0</v>
          </cell>
          <cell r="AN325">
            <v>0</v>
          </cell>
          <cell r="AO325">
            <v>0</v>
          </cell>
          <cell r="AP325">
            <v>0</v>
          </cell>
          <cell r="AQ325">
            <v>483269</v>
          </cell>
          <cell r="AR325" t="str">
            <v xml:space="preserve"> </v>
          </cell>
          <cell r="AS325">
            <v>316</v>
          </cell>
          <cell r="AT325">
            <v>7</v>
          </cell>
          <cell r="AU325">
            <v>0</v>
          </cell>
          <cell r="AV325">
            <v>0</v>
          </cell>
          <cell r="AW325">
            <v>0</v>
          </cell>
          <cell r="AX325">
            <v>0</v>
          </cell>
          <cell r="AY325">
            <v>0</v>
          </cell>
          <cell r="AZ325" t="str">
            <v xml:space="preserve"> </v>
          </cell>
          <cell r="BA325">
            <v>0</v>
          </cell>
          <cell r="BB325">
            <v>0</v>
          </cell>
          <cell r="BC325">
            <v>0</v>
          </cell>
          <cell r="BD325">
            <v>0</v>
          </cell>
          <cell r="BE325">
            <v>0</v>
          </cell>
          <cell r="BF325" t="str">
            <v xml:space="preserve"> </v>
          </cell>
          <cell r="BG325">
            <v>18</v>
          </cell>
          <cell r="BH325">
            <v>1.5763805823646055</v>
          </cell>
          <cell r="BI325">
            <v>0</v>
          </cell>
          <cell r="CA325">
            <v>316</v>
          </cell>
          <cell r="CB325">
            <v>316</v>
          </cell>
          <cell r="CC325" t="str">
            <v>WEBSTER</v>
          </cell>
          <cell r="CD325">
            <v>454226</v>
          </cell>
          <cell r="CE325">
            <v>321071</v>
          </cell>
          <cell r="CF325">
            <v>133155</v>
          </cell>
          <cell r="CG325">
            <v>43939.799999999996</v>
          </cell>
          <cell r="CH325">
            <v>21771.200000000001</v>
          </cell>
          <cell r="CI325">
            <v>-10.669969218521146</v>
          </cell>
          <cell r="CJ325">
            <v>198855.33003078148</v>
          </cell>
          <cell r="CK325">
            <v>175828.85983536742</v>
          </cell>
          <cell r="CT325">
            <v>133144.33003078148</v>
          </cell>
          <cell r="CU325">
            <v>42684.529804585924</v>
          </cell>
          <cell r="CV325">
            <v>0</v>
          </cell>
          <cell r="CW325">
            <v>175828.85983536742</v>
          </cell>
          <cell r="CX325">
            <v>0</v>
          </cell>
          <cell r="CY325">
            <v>-23026.470195414062</v>
          </cell>
          <cell r="DA325">
            <v>316</v>
          </cell>
          <cell r="DB325" t="str">
            <v>WEBSTER</v>
          </cell>
          <cell r="DC325">
            <v>0</v>
          </cell>
          <cell r="DD325">
            <v>0</v>
          </cell>
          <cell r="DE325">
            <v>0</v>
          </cell>
          <cell r="DF325">
            <v>0</v>
          </cell>
          <cell r="DG325">
            <v>0</v>
          </cell>
          <cell r="DH325">
            <v>0</v>
          </cell>
          <cell r="DI325">
            <v>0</v>
          </cell>
          <cell r="DJ325">
            <v>0</v>
          </cell>
          <cell r="DK325">
            <v>0</v>
          </cell>
          <cell r="DL325">
            <v>0</v>
          </cell>
          <cell r="DN325">
            <v>0</v>
          </cell>
          <cell r="DP325">
            <v>133155</v>
          </cell>
          <cell r="DQ325">
            <v>133155</v>
          </cell>
          <cell r="DR325">
            <v>0</v>
          </cell>
          <cell r="DS325">
            <v>-10.669969218521146</v>
          </cell>
          <cell r="DT325">
            <v>-10.669969218521146</v>
          </cell>
          <cell r="DV325">
            <v>0</v>
          </cell>
          <cell r="EC325">
            <v>0</v>
          </cell>
          <cell r="EE325">
            <v>316</v>
          </cell>
        </row>
        <row r="326">
          <cell r="A326">
            <v>317</v>
          </cell>
          <cell r="B326">
            <v>317</v>
          </cell>
          <cell r="C326" t="str">
            <v>WELLESLEY</v>
          </cell>
          <cell r="D326">
            <v>1</v>
          </cell>
          <cell r="E326">
            <v>26529</v>
          </cell>
          <cell r="F326">
            <v>0</v>
          </cell>
          <cell r="G326">
            <v>938</v>
          </cell>
          <cell r="H326">
            <v>27467</v>
          </cell>
          <cell r="J326">
            <v>938</v>
          </cell>
          <cell r="K326">
            <v>18437.303294271132</v>
          </cell>
          <cell r="L326">
            <v>19375.303294271132</v>
          </cell>
          <cell r="N326">
            <v>8091.6967057288675</v>
          </cell>
          <cell r="P326">
            <v>938</v>
          </cell>
          <cell r="Q326">
            <v>0</v>
          </cell>
          <cell r="R326">
            <v>0</v>
          </cell>
          <cell r="S326">
            <v>0</v>
          </cell>
          <cell r="T326">
            <v>18437.303294271132</v>
          </cell>
          <cell r="U326">
            <v>19375.303294271132</v>
          </cell>
          <cell r="W326">
            <v>19707.8</v>
          </cell>
          <cell r="AA326">
            <v>317</v>
          </cell>
          <cell r="AB326">
            <v>1</v>
          </cell>
          <cell r="AC326">
            <v>0</v>
          </cell>
          <cell r="AD326">
            <v>0</v>
          </cell>
          <cell r="AE326">
            <v>0</v>
          </cell>
          <cell r="AF326">
            <v>26529</v>
          </cell>
          <cell r="AG326">
            <v>0</v>
          </cell>
          <cell r="AH326">
            <v>0</v>
          </cell>
          <cell r="AI326">
            <v>26529</v>
          </cell>
          <cell r="AJ326">
            <v>0</v>
          </cell>
          <cell r="AK326">
            <v>938</v>
          </cell>
          <cell r="AL326">
            <v>27467</v>
          </cell>
          <cell r="AM326">
            <v>0</v>
          </cell>
          <cell r="AN326">
            <v>0</v>
          </cell>
          <cell r="AO326">
            <v>0</v>
          </cell>
          <cell r="AP326">
            <v>0</v>
          </cell>
          <cell r="AQ326">
            <v>27467</v>
          </cell>
          <cell r="AR326" t="str">
            <v xml:space="preserve"> </v>
          </cell>
          <cell r="AS326">
            <v>317</v>
          </cell>
          <cell r="AT326">
            <v>0</v>
          </cell>
          <cell r="AU326">
            <v>0</v>
          </cell>
          <cell r="AV326">
            <v>0</v>
          </cell>
          <cell r="AW326">
            <v>0</v>
          </cell>
          <cell r="AX326">
            <v>0</v>
          </cell>
          <cell r="AY326">
            <v>0</v>
          </cell>
          <cell r="AZ326" t="str">
            <v xml:space="preserve"> </v>
          </cell>
          <cell r="BA326">
            <v>0</v>
          </cell>
          <cell r="BB326">
            <v>0</v>
          </cell>
          <cell r="BC326">
            <v>0</v>
          </cell>
          <cell r="BD326">
            <v>0</v>
          </cell>
          <cell r="BE326">
            <v>0</v>
          </cell>
          <cell r="BF326" t="str">
            <v xml:space="preserve"> </v>
          </cell>
          <cell r="BG326">
            <v>9</v>
          </cell>
          <cell r="BH326">
            <v>2.6752962877173783E-2</v>
          </cell>
          <cell r="BI326">
            <v>0</v>
          </cell>
          <cell r="CA326">
            <v>317</v>
          </cell>
          <cell r="CB326">
            <v>317</v>
          </cell>
          <cell r="CC326" t="str">
            <v>WELLESLEY</v>
          </cell>
          <cell r="CD326">
            <v>26529</v>
          </cell>
          <cell r="CE326">
            <v>19398</v>
          </cell>
          <cell r="CF326">
            <v>7131</v>
          </cell>
          <cell r="CG326">
            <v>11638.8</v>
          </cell>
          <cell r="CH326">
            <v>0</v>
          </cell>
          <cell r="CI326">
            <v>0</v>
          </cell>
          <cell r="CJ326">
            <v>18769.8</v>
          </cell>
          <cell r="CK326">
            <v>18437.303294271132</v>
          </cell>
          <cell r="CT326">
            <v>7131</v>
          </cell>
          <cell r="CU326">
            <v>11306.303294271132</v>
          </cell>
          <cell r="CV326">
            <v>0</v>
          </cell>
          <cell r="CW326">
            <v>18437.303294271132</v>
          </cell>
          <cell r="CX326">
            <v>0</v>
          </cell>
          <cell r="CY326">
            <v>-332.4967057288668</v>
          </cell>
          <cell r="DA326">
            <v>317</v>
          </cell>
          <cell r="DB326" t="str">
            <v>WELLESLEY</v>
          </cell>
          <cell r="DC326">
            <v>0</v>
          </cell>
          <cell r="DD326">
            <v>0</v>
          </cell>
          <cell r="DE326">
            <v>0</v>
          </cell>
          <cell r="DF326">
            <v>0</v>
          </cell>
          <cell r="DG326">
            <v>0</v>
          </cell>
          <cell r="DH326">
            <v>0</v>
          </cell>
          <cell r="DI326">
            <v>0</v>
          </cell>
          <cell r="DJ326">
            <v>0</v>
          </cell>
          <cell r="DK326">
            <v>0</v>
          </cell>
          <cell r="DL326">
            <v>0</v>
          </cell>
          <cell r="DN326">
            <v>0</v>
          </cell>
          <cell r="DP326">
            <v>7131</v>
          </cell>
          <cell r="DQ326">
            <v>7131</v>
          </cell>
          <cell r="DR326">
            <v>0</v>
          </cell>
          <cell r="DS326">
            <v>0</v>
          </cell>
          <cell r="DT326">
            <v>0</v>
          </cell>
          <cell r="DV326">
            <v>0</v>
          </cell>
          <cell r="EC326">
            <v>0</v>
          </cell>
          <cell r="EE326">
            <v>317</v>
          </cell>
        </row>
        <row r="327">
          <cell r="A327">
            <v>318</v>
          </cell>
          <cell r="B327">
            <v>318</v>
          </cell>
          <cell r="C327" t="str">
            <v>WELLFLEET</v>
          </cell>
          <cell r="D327">
            <v>0</v>
          </cell>
          <cell r="E327">
            <v>0</v>
          </cell>
          <cell r="F327">
            <v>0</v>
          </cell>
          <cell r="G327">
            <v>0</v>
          </cell>
          <cell r="H327">
            <v>0</v>
          </cell>
          <cell r="J327">
            <v>0</v>
          </cell>
          <cell r="K327">
            <v>0</v>
          </cell>
          <cell r="L327">
            <v>0</v>
          </cell>
          <cell r="N327">
            <v>0</v>
          </cell>
          <cell r="P327">
            <v>0</v>
          </cell>
          <cell r="Q327">
            <v>0</v>
          </cell>
          <cell r="R327">
            <v>0</v>
          </cell>
          <cell r="S327">
            <v>0</v>
          </cell>
          <cell r="T327">
            <v>0</v>
          </cell>
          <cell r="U327">
            <v>0</v>
          </cell>
          <cell r="W327">
            <v>0</v>
          </cell>
          <cell r="AA327">
            <v>318</v>
          </cell>
          <cell r="AS327">
            <v>318</v>
          </cell>
          <cell r="CA327">
            <v>318</v>
          </cell>
          <cell r="CB327">
            <v>318</v>
          </cell>
          <cell r="CC327" t="str">
            <v>WELLFLEET</v>
          </cell>
          <cell r="CD327">
            <v>0</v>
          </cell>
          <cell r="CE327">
            <v>0</v>
          </cell>
          <cell r="CF327">
            <v>0</v>
          </cell>
          <cell r="CG327">
            <v>0</v>
          </cell>
          <cell r="CH327">
            <v>0</v>
          </cell>
          <cell r="CI327">
            <v>0</v>
          </cell>
          <cell r="CJ327">
            <v>0</v>
          </cell>
          <cell r="CK327">
            <v>0</v>
          </cell>
          <cell r="CT327">
            <v>0</v>
          </cell>
          <cell r="CU327">
            <v>0</v>
          </cell>
          <cell r="CV327">
            <v>0</v>
          </cell>
          <cell r="CW327">
            <v>0</v>
          </cell>
          <cell r="CX327">
            <v>0</v>
          </cell>
          <cell r="CY327">
            <v>0</v>
          </cell>
          <cell r="DA327">
            <v>318</v>
          </cell>
          <cell r="DB327" t="str">
            <v>WELLFLEET</v>
          </cell>
          <cell r="DC327">
            <v>0</v>
          </cell>
          <cell r="DD327">
            <v>0</v>
          </cell>
          <cell r="DE327">
            <v>0</v>
          </cell>
          <cell r="DF327">
            <v>0</v>
          </cell>
          <cell r="DG327">
            <v>0</v>
          </cell>
          <cell r="DH327">
            <v>0</v>
          </cell>
          <cell r="DI327">
            <v>0</v>
          </cell>
          <cell r="DJ327">
            <v>0</v>
          </cell>
          <cell r="DK327">
            <v>0</v>
          </cell>
          <cell r="DL327">
            <v>0</v>
          </cell>
          <cell r="DN327">
            <v>0</v>
          </cell>
          <cell r="DP327">
            <v>0</v>
          </cell>
          <cell r="DQ327">
            <v>0</v>
          </cell>
          <cell r="DR327">
            <v>0</v>
          </cell>
          <cell r="DS327">
            <v>0</v>
          </cell>
          <cell r="DT327">
            <v>0</v>
          </cell>
          <cell r="DV327">
            <v>0</v>
          </cell>
          <cell r="EC327">
            <v>0</v>
          </cell>
          <cell r="EE327">
            <v>318</v>
          </cell>
        </row>
        <row r="328">
          <cell r="A328">
            <v>319</v>
          </cell>
          <cell r="B328">
            <v>319</v>
          </cell>
          <cell r="C328" t="str">
            <v>WENDELL</v>
          </cell>
          <cell r="D328">
            <v>0</v>
          </cell>
          <cell r="E328">
            <v>0</v>
          </cell>
          <cell r="F328">
            <v>0</v>
          </cell>
          <cell r="G328">
            <v>0</v>
          </cell>
          <cell r="H328">
            <v>0</v>
          </cell>
          <cell r="J328">
            <v>0</v>
          </cell>
          <cell r="K328">
            <v>0</v>
          </cell>
          <cell r="L328">
            <v>0</v>
          </cell>
          <cell r="N328">
            <v>0</v>
          </cell>
          <cell r="P328">
            <v>0</v>
          </cell>
          <cell r="Q328">
            <v>0</v>
          </cell>
          <cell r="R328">
            <v>0</v>
          </cell>
          <cell r="S328">
            <v>0</v>
          </cell>
          <cell r="T328">
            <v>0</v>
          </cell>
          <cell r="U328">
            <v>0</v>
          </cell>
          <cell r="W328">
            <v>0</v>
          </cell>
          <cell r="AA328">
            <v>319</v>
          </cell>
          <cell r="AS328">
            <v>319</v>
          </cell>
          <cell r="CA328">
            <v>319</v>
          </cell>
          <cell r="CB328">
            <v>319</v>
          </cell>
          <cell r="CC328" t="str">
            <v>WENDELL</v>
          </cell>
          <cell r="CD328">
            <v>0</v>
          </cell>
          <cell r="CE328">
            <v>0</v>
          </cell>
          <cell r="CF328">
            <v>0</v>
          </cell>
          <cell r="CG328">
            <v>0</v>
          </cell>
          <cell r="CH328">
            <v>0</v>
          </cell>
          <cell r="CI328">
            <v>0</v>
          </cell>
          <cell r="CJ328">
            <v>0</v>
          </cell>
          <cell r="CK328">
            <v>0</v>
          </cell>
          <cell r="CT328">
            <v>0</v>
          </cell>
          <cell r="CU328">
            <v>0</v>
          </cell>
          <cell r="CV328">
            <v>0</v>
          </cell>
          <cell r="CW328">
            <v>0</v>
          </cell>
          <cell r="CX328">
            <v>0</v>
          </cell>
          <cell r="CY328">
            <v>0</v>
          </cell>
          <cell r="DA328">
            <v>319</v>
          </cell>
          <cell r="DB328" t="str">
            <v>WENDELL</v>
          </cell>
          <cell r="DC328">
            <v>0</v>
          </cell>
          <cell r="DD328">
            <v>0</v>
          </cell>
          <cell r="DE328">
            <v>0</v>
          </cell>
          <cell r="DF328">
            <v>0</v>
          </cell>
          <cell r="DG328">
            <v>0</v>
          </cell>
          <cell r="DH328">
            <v>0</v>
          </cell>
          <cell r="DI328">
            <v>0</v>
          </cell>
          <cell r="DJ328">
            <v>0</v>
          </cell>
          <cell r="DK328">
            <v>0</v>
          </cell>
          <cell r="DL328">
            <v>0</v>
          </cell>
          <cell r="DN328">
            <v>0</v>
          </cell>
          <cell r="DP328">
            <v>0</v>
          </cell>
          <cell r="DQ328">
            <v>0</v>
          </cell>
          <cell r="DR328">
            <v>0</v>
          </cell>
          <cell r="DS328">
            <v>0</v>
          </cell>
          <cell r="DT328">
            <v>0</v>
          </cell>
          <cell r="DV328">
            <v>0</v>
          </cell>
          <cell r="EC328">
            <v>0</v>
          </cell>
          <cell r="EE328">
            <v>319</v>
          </cell>
        </row>
        <row r="329">
          <cell r="A329">
            <v>320</v>
          </cell>
          <cell r="B329">
            <v>320</v>
          </cell>
          <cell r="C329" t="str">
            <v>WENHAM</v>
          </cell>
          <cell r="D329">
            <v>0</v>
          </cell>
          <cell r="E329">
            <v>0</v>
          </cell>
          <cell r="F329">
            <v>0</v>
          </cell>
          <cell r="G329">
            <v>0</v>
          </cell>
          <cell r="H329">
            <v>0</v>
          </cell>
          <cell r="J329">
            <v>0</v>
          </cell>
          <cell r="K329">
            <v>0</v>
          </cell>
          <cell r="L329">
            <v>0</v>
          </cell>
          <cell r="N329">
            <v>0</v>
          </cell>
          <cell r="P329">
            <v>0</v>
          </cell>
          <cell r="Q329">
            <v>0</v>
          </cell>
          <cell r="R329">
            <v>0</v>
          </cell>
          <cell r="S329">
            <v>0</v>
          </cell>
          <cell r="T329">
            <v>0</v>
          </cell>
          <cell r="U329">
            <v>0</v>
          </cell>
          <cell r="W329">
            <v>0</v>
          </cell>
          <cell r="AA329">
            <v>320</v>
          </cell>
          <cell r="AS329">
            <v>320</v>
          </cell>
          <cell r="CA329">
            <v>320</v>
          </cell>
          <cell r="CB329">
            <v>320</v>
          </cell>
          <cell r="CC329" t="str">
            <v>WENHAM</v>
          </cell>
          <cell r="CD329">
            <v>0</v>
          </cell>
          <cell r="CE329">
            <v>0</v>
          </cell>
          <cell r="CF329">
            <v>0</v>
          </cell>
          <cell r="CG329">
            <v>0</v>
          </cell>
          <cell r="CH329">
            <v>0</v>
          </cell>
          <cell r="CI329">
            <v>0</v>
          </cell>
          <cell r="CJ329">
            <v>0</v>
          </cell>
          <cell r="CK329">
            <v>0</v>
          </cell>
          <cell r="CT329">
            <v>0</v>
          </cell>
          <cell r="CU329">
            <v>0</v>
          </cell>
          <cell r="CV329">
            <v>0</v>
          </cell>
          <cell r="CW329">
            <v>0</v>
          </cell>
          <cell r="CX329">
            <v>0</v>
          </cell>
          <cell r="CY329">
            <v>0</v>
          </cell>
          <cell r="DA329">
            <v>320</v>
          </cell>
          <cell r="DB329" t="str">
            <v>WENHAM</v>
          </cell>
          <cell r="DC329">
            <v>0</v>
          </cell>
          <cell r="DD329">
            <v>0</v>
          </cell>
          <cell r="DE329">
            <v>0</v>
          </cell>
          <cell r="DF329">
            <v>0</v>
          </cell>
          <cell r="DG329">
            <v>0</v>
          </cell>
          <cell r="DH329">
            <v>0</v>
          </cell>
          <cell r="DI329">
            <v>0</v>
          </cell>
          <cell r="DJ329">
            <v>0</v>
          </cell>
          <cell r="DK329">
            <v>0</v>
          </cell>
          <cell r="DL329">
            <v>0</v>
          </cell>
          <cell r="DN329">
            <v>0</v>
          </cell>
          <cell r="DP329">
            <v>0</v>
          </cell>
          <cell r="DQ329">
            <v>0</v>
          </cell>
          <cell r="DR329">
            <v>0</v>
          </cell>
          <cell r="DS329">
            <v>0</v>
          </cell>
          <cell r="DT329">
            <v>0</v>
          </cell>
          <cell r="DV329">
            <v>0</v>
          </cell>
          <cell r="EC329">
            <v>0</v>
          </cell>
          <cell r="EE329">
            <v>320</v>
          </cell>
        </row>
        <row r="330">
          <cell r="A330">
            <v>321</v>
          </cell>
          <cell r="B330">
            <v>328</v>
          </cell>
          <cell r="C330" t="str">
            <v>WESTBOROUGH</v>
          </cell>
          <cell r="D330">
            <v>11</v>
          </cell>
          <cell r="E330">
            <v>182619</v>
          </cell>
          <cell r="F330">
            <v>0</v>
          </cell>
          <cell r="G330">
            <v>10318</v>
          </cell>
          <cell r="H330">
            <v>192937</v>
          </cell>
          <cell r="J330">
            <v>10318</v>
          </cell>
          <cell r="K330">
            <v>30727.755612469318</v>
          </cell>
          <cell r="L330">
            <v>41045.755612469322</v>
          </cell>
          <cell r="N330">
            <v>151891.24438753066</v>
          </cell>
          <cell r="P330">
            <v>10318</v>
          </cell>
          <cell r="Q330">
            <v>0</v>
          </cell>
          <cell r="R330">
            <v>0</v>
          </cell>
          <cell r="S330">
            <v>0</v>
          </cell>
          <cell r="T330">
            <v>30727.755612469318</v>
          </cell>
          <cell r="U330">
            <v>41045.755612469322</v>
          </cell>
          <cell r="W330">
            <v>41949.399999999994</v>
          </cell>
          <cell r="AA330">
            <v>321</v>
          </cell>
          <cell r="AB330">
            <v>11</v>
          </cell>
          <cell r="AC330">
            <v>0</v>
          </cell>
          <cell r="AD330">
            <v>0</v>
          </cell>
          <cell r="AE330">
            <v>0</v>
          </cell>
          <cell r="AF330">
            <v>182619</v>
          </cell>
          <cell r="AG330">
            <v>0</v>
          </cell>
          <cell r="AH330">
            <v>0</v>
          </cell>
          <cell r="AI330">
            <v>182619</v>
          </cell>
          <cell r="AJ330">
            <v>0</v>
          </cell>
          <cell r="AK330">
            <v>10318</v>
          </cell>
          <cell r="AL330">
            <v>192937</v>
          </cell>
          <cell r="AM330">
            <v>0</v>
          </cell>
          <cell r="AN330">
            <v>0</v>
          </cell>
          <cell r="AO330">
            <v>0</v>
          </cell>
          <cell r="AP330">
            <v>0</v>
          </cell>
          <cell r="AQ330">
            <v>192937</v>
          </cell>
          <cell r="AR330" t="str">
            <v xml:space="preserve"> </v>
          </cell>
          <cell r="AS330">
            <v>321</v>
          </cell>
          <cell r="AT330">
            <v>5</v>
          </cell>
          <cell r="AU330">
            <v>0</v>
          </cell>
          <cell r="AV330">
            <v>0</v>
          </cell>
          <cell r="AW330">
            <v>0</v>
          </cell>
          <cell r="AX330">
            <v>0</v>
          </cell>
          <cell r="AY330">
            <v>0</v>
          </cell>
          <cell r="AZ330" t="str">
            <v xml:space="preserve"> </v>
          </cell>
          <cell r="BA330">
            <v>0</v>
          </cell>
          <cell r="BB330">
            <v>0</v>
          </cell>
          <cell r="BC330">
            <v>0</v>
          </cell>
          <cell r="BD330">
            <v>0</v>
          </cell>
          <cell r="BE330">
            <v>0</v>
          </cell>
          <cell r="BF330" t="str">
            <v xml:space="preserve"> </v>
          </cell>
          <cell r="BG330">
            <v>9</v>
          </cell>
          <cell r="BH330">
            <v>0.280696479593389</v>
          </cell>
          <cell r="BI330">
            <v>0</v>
          </cell>
          <cell r="CA330">
            <v>321</v>
          </cell>
          <cell r="CB330">
            <v>328</v>
          </cell>
          <cell r="CC330" t="str">
            <v>WESTBOROUGH</v>
          </cell>
          <cell r="CD330">
            <v>182619</v>
          </cell>
          <cell r="CE330">
            <v>204722</v>
          </cell>
          <cell r="CF330">
            <v>0</v>
          </cell>
          <cell r="CG330">
            <v>31631.399999999998</v>
          </cell>
          <cell r="CH330">
            <v>0</v>
          </cell>
          <cell r="CI330">
            <v>0</v>
          </cell>
          <cell r="CJ330">
            <v>31631.399999999998</v>
          </cell>
          <cell r="CK330">
            <v>30727.755612469318</v>
          </cell>
          <cell r="CT330">
            <v>0</v>
          </cell>
          <cell r="CU330">
            <v>30727.755612469318</v>
          </cell>
          <cell r="CV330">
            <v>0</v>
          </cell>
          <cell r="CW330">
            <v>30727.755612469318</v>
          </cell>
          <cell r="CX330">
            <v>0</v>
          </cell>
          <cell r="CY330">
            <v>-903.64438753067952</v>
          </cell>
          <cell r="DA330">
            <v>321</v>
          </cell>
          <cell r="DB330" t="str">
            <v>WESTBOROUGH</v>
          </cell>
          <cell r="DC330">
            <v>0</v>
          </cell>
          <cell r="DD330">
            <v>0</v>
          </cell>
          <cell r="DE330">
            <v>0</v>
          </cell>
          <cell r="DF330">
            <v>0</v>
          </cell>
          <cell r="DG330">
            <v>0</v>
          </cell>
          <cell r="DH330">
            <v>0</v>
          </cell>
          <cell r="DI330">
            <v>0</v>
          </cell>
          <cell r="DJ330">
            <v>0</v>
          </cell>
          <cell r="DK330">
            <v>0</v>
          </cell>
          <cell r="DL330">
            <v>0</v>
          </cell>
          <cell r="DN330">
            <v>0</v>
          </cell>
          <cell r="DP330">
            <v>0</v>
          </cell>
          <cell r="DQ330">
            <v>0</v>
          </cell>
          <cell r="DR330">
            <v>0</v>
          </cell>
          <cell r="DS330">
            <v>0</v>
          </cell>
          <cell r="DT330">
            <v>0</v>
          </cell>
          <cell r="DV330">
            <v>0</v>
          </cell>
          <cell r="EC330">
            <v>0</v>
          </cell>
          <cell r="EE330">
            <v>321</v>
          </cell>
        </row>
        <row r="331">
          <cell r="A331">
            <v>322</v>
          </cell>
          <cell r="B331">
            <v>321</v>
          </cell>
          <cell r="C331" t="str">
            <v>WEST BOYLSTON</v>
          </cell>
          <cell r="D331">
            <v>3</v>
          </cell>
          <cell r="E331">
            <v>73013</v>
          </cell>
          <cell r="F331">
            <v>0</v>
          </cell>
          <cell r="G331">
            <v>2814</v>
          </cell>
          <cell r="H331">
            <v>75827</v>
          </cell>
          <cell r="J331">
            <v>2814</v>
          </cell>
          <cell r="K331">
            <v>175.05226740700289</v>
          </cell>
          <cell r="L331">
            <v>2989.052267407003</v>
          </cell>
          <cell r="N331">
            <v>72837.947732592991</v>
          </cell>
          <cell r="P331">
            <v>2814</v>
          </cell>
          <cell r="Q331">
            <v>0</v>
          </cell>
          <cell r="R331">
            <v>0</v>
          </cell>
          <cell r="S331">
            <v>0</v>
          </cell>
          <cell r="T331">
            <v>175.05226740700289</v>
          </cell>
          <cell r="U331">
            <v>2989.052267407003</v>
          </cell>
          <cell r="W331">
            <v>9733.0973438042111</v>
          </cell>
          <cell r="AA331">
            <v>322</v>
          </cell>
          <cell r="AB331">
            <v>3</v>
          </cell>
          <cell r="AC331">
            <v>0</v>
          </cell>
          <cell r="AD331">
            <v>0</v>
          </cell>
          <cell r="AE331">
            <v>0</v>
          </cell>
          <cell r="AF331">
            <v>73013</v>
          </cell>
          <cell r="AG331">
            <v>0</v>
          </cell>
          <cell r="AH331">
            <v>0</v>
          </cell>
          <cell r="AI331">
            <v>73013</v>
          </cell>
          <cell r="AJ331">
            <v>0</v>
          </cell>
          <cell r="AK331">
            <v>2814</v>
          </cell>
          <cell r="AL331">
            <v>75827</v>
          </cell>
          <cell r="AM331">
            <v>0</v>
          </cell>
          <cell r="AN331">
            <v>0</v>
          </cell>
          <cell r="AO331">
            <v>0</v>
          </cell>
          <cell r="AP331">
            <v>0</v>
          </cell>
          <cell r="AQ331">
            <v>75827</v>
          </cell>
          <cell r="AR331" t="str">
            <v xml:space="preserve"> </v>
          </cell>
          <cell r="AS331">
            <v>322</v>
          </cell>
          <cell r="AT331">
            <v>0</v>
          </cell>
          <cell r="AU331">
            <v>0</v>
          </cell>
          <cell r="AV331">
            <v>0</v>
          </cell>
          <cell r="AW331">
            <v>0</v>
          </cell>
          <cell r="AX331">
            <v>0</v>
          </cell>
          <cell r="AY331">
            <v>0</v>
          </cell>
          <cell r="AZ331" t="str">
            <v xml:space="preserve"> </v>
          </cell>
          <cell r="BA331">
            <v>0</v>
          </cell>
          <cell r="BB331">
            <v>0</v>
          </cell>
          <cell r="BC331">
            <v>0</v>
          </cell>
          <cell r="BD331">
            <v>0</v>
          </cell>
          <cell r="BE331">
            <v>0</v>
          </cell>
          <cell r="BF331" t="str">
            <v xml:space="preserve"> </v>
          </cell>
          <cell r="BG331">
            <v>9</v>
          </cell>
          <cell r="BH331">
            <v>0.45863453775751817</v>
          </cell>
          <cell r="BI331">
            <v>0</v>
          </cell>
          <cell r="CA331">
            <v>322</v>
          </cell>
          <cell r="CB331">
            <v>321</v>
          </cell>
          <cell r="CC331" t="str">
            <v>WEST BOYLSTON</v>
          </cell>
          <cell r="CD331">
            <v>73013</v>
          </cell>
          <cell r="CE331">
            <v>153220</v>
          </cell>
          <cell r="CF331">
            <v>0</v>
          </cell>
          <cell r="CG331">
            <v>183.6</v>
          </cell>
          <cell r="CH331">
            <v>6738.8</v>
          </cell>
          <cell r="CI331">
            <v>-3.3026561957894955</v>
          </cell>
          <cell r="CJ331">
            <v>6919.0973438042111</v>
          </cell>
          <cell r="CK331">
            <v>175.05226740700289</v>
          </cell>
          <cell r="CT331">
            <v>-3.3026561957894955</v>
          </cell>
          <cell r="CU331">
            <v>178.35492360279238</v>
          </cell>
          <cell r="CV331">
            <v>0</v>
          </cell>
          <cell r="CW331">
            <v>175.05226740700289</v>
          </cell>
          <cell r="CX331">
            <v>0</v>
          </cell>
          <cell r="CY331">
            <v>-6744.0450763972085</v>
          </cell>
          <cell r="DA331">
            <v>322</v>
          </cell>
          <cell r="DB331" t="str">
            <v>WEST BOYLSTON</v>
          </cell>
          <cell r="DC331">
            <v>0</v>
          </cell>
          <cell r="DD331">
            <v>0</v>
          </cell>
          <cell r="DE331">
            <v>0</v>
          </cell>
          <cell r="DF331">
            <v>0</v>
          </cell>
          <cell r="DG331">
            <v>0</v>
          </cell>
          <cell r="DH331">
            <v>0</v>
          </cell>
          <cell r="DI331">
            <v>0</v>
          </cell>
          <cell r="DJ331">
            <v>0</v>
          </cell>
          <cell r="DK331">
            <v>0</v>
          </cell>
          <cell r="DL331">
            <v>0</v>
          </cell>
          <cell r="DN331">
            <v>0</v>
          </cell>
          <cell r="DP331">
            <v>0</v>
          </cell>
          <cell r="DQ331">
            <v>0</v>
          </cell>
          <cell r="DR331">
            <v>0</v>
          </cell>
          <cell r="DS331">
            <v>-3.3026561957894955</v>
          </cell>
          <cell r="DT331">
            <v>-3.3026561957894955</v>
          </cell>
          <cell r="DV331">
            <v>0</v>
          </cell>
          <cell r="EC331">
            <v>0</v>
          </cell>
          <cell r="EE331">
            <v>322</v>
          </cell>
        </row>
        <row r="332">
          <cell r="A332">
            <v>323</v>
          </cell>
          <cell r="B332">
            <v>322</v>
          </cell>
          <cell r="C332" t="str">
            <v>WEST BRIDGEWATER</v>
          </cell>
          <cell r="D332">
            <v>6</v>
          </cell>
          <cell r="E332">
            <v>87577</v>
          </cell>
          <cell r="F332">
            <v>0</v>
          </cell>
          <cell r="G332">
            <v>5617</v>
          </cell>
          <cell r="H332">
            <v>93194</v>
          </cell>
          <cell r="J332">
            <v>5617</v>
          </cell>
          <cell r="K332">
            <v>-5.9399586117660874</v>
          </cell>
          <cell r="L332">
            <v>5611.0600413882339</v>
          </cell>
          <cell r="N332">
            <v>87582.939958611765</v>
          </cell>
          <cell r="P332">
            <v>5617</v>
          </cell>
          <cell r="Q332">
            <v>0</v>
          </cell>
          <cell r="R332">
            <v>0</v>
          </cell>
          <cell r="S332">
            <v>0</v>
          </cell>
          <cell r="T332">
            <v>-5.9399586117660874</v>
          </cell>
          <cell r="U332">
            <v>5611.0600413882339</v>
          </cell>
          <cell r="W332">
            <v>17731.060041388235</v>
          </cell>
          <cell r="AA332">
            <v>323</v>
          </cell>
          <cell r="AB332">
            <v>6</v>
          </cell>
          <cell r="AC332">
            <v>1.2096774193548387E-2</v>
          </cell>
          <cell r="AD332">
            <v>0</v>
          </cell>
          <cell r="AE332">
            <v>0</v>
          </cell>
          <cell r="AF332">
            <v>87577</v>
          </cell>
          <cell r="AG332">
            <v>0</v>
          </cell>
          <cell r="AH332">
            <v>0</v>
          </cell>
          <cell r="AI332">
            <v>87577</v>
          </cell>
          <cell r="AJ332">
            <v>0</v>
          </cell>
          <cell r="AK332">
            <v>5617</v>
          </cell>
          <cell r="AL332">
            <v>93194</v>
          </cell>
          <cell r="AM332">
            <v>0</v>
          </cell>
          <cell r="AN332">
            <v>0</v>
          </cell>
          <cell r="AO332">
            <v>0</v>
          </cell>
          <cell r="AP332">
            <v>0</v>
          </cell>
          <cell r="AQ332">
            <v>93194</v>
          </cell>
          <cell r="AR332" t="str">
            <v xml:space="preserve"> </v>
          </cell>
          <cell r="AS332">
            <v>323</v>
          </cell>
          <cell r="AT332">
            <v>1</v>
          </cell>
          <cell r="AU332">
            <v>0</v>
          </cell>
          <cell r="AV332">
            <v>0</v>
          </cell>
          <cell r="AW332">
            <v>0</v>
          </cell>
          <cell r="AX332">
            <v>0</v>
          </cell>
          <cell r="AY332">
            <v>0</v>
          </cell>
          <cell r="AZ332" t="str">
            <v xml:space="preserve"> </v>
          </cell>
          <cell r="BA332">
            <v>0</v>
          </cell>
          <cell r="BB332">
            <v>0</v>
          </cell>
          <cell r="BC332">
            <v>0</v>
          </cell>
          <cell r="BD332">
            <v>0</v>
          </cell>
          <cell r="BE332">
            <v>0</v>
          </cell>
          <cell r="BF332" t="str">
            <v xml:space="preserve"> </v>
          </cell>
          <cell r="BG332">
            <v>9</v>
          </cell>
          <cell r="BH332">
            <v>0.50606867105450659</v>
          </cell>
          <cell r="BI332">
            <v>0</v>
          </cell>
          <cell r="CA332">
            <v>323</v>
          </cell>
          <cell r="CB332">
            <v>322</v>
          </cell>
          <cell r="CC332" t="str">
            <v>WEST BRIDGEWATER</v>
          </cell>
          <cell r="CD332">
            <v>87577</v>
          </cell>
          <cell r="CE332">
            <v>99344</v>
          </cell>
          <cell r="CF332">
            <v>0</v>
          </cell>
          <cell r="CG332">
            <v>0</v>
          </cell>
          <cell r="CH332">
            <v>12120</v>
          </cell>
          <cell r="CI332">
            <v>-5.9399586117660874</v>
          </cell>
          <cell r="CJ332">
            <v>12114.060041388235</v>
          </cell>
          <cell r="CK332">
            <v>-5.9399586117660874</v>
          </cell>
          <cell r="CT332">
            <v>-5.9399586117660874</v>
          </cell>
          <cell r="CU332">
            <v>0</v>
          </cell>
          <cell r="CV332">
            <v>0</v>
          </cell>
          <cell r="CW332">
            <v>-5.9399586117660874</v>
          </cell>
          <cell r="CX332">
            <v>0</v>
          </cell>
          <cell r="CY332">
            <v>-12120</v>
          </cell>
          <cell r="DA332">
            <v>323</v>
          </cell>
          <cell r="DB332" t="str">
            <v>WEST BRIDGEWATER</v>
          </cell>
          <cell r="DC332">
            <v>0</v>
          </cell>
          <cell r="DD332">
            <v>0</v>
          </cell>
          <cell r="DE332">
            <v>0</v>
          </cell>
          <cell r="DF332">
            <v>0</v>
          </cell>
          <cell r="DG332">
            <v>0</v>
          </cell>
          <cell r="DH332">
            <v>0</v>
          </cell>
          <cell r="DI332">
            <v>0</v>
          </cell>
          <cell r="DJ332">
            <v>0</v>
          </cell>
          <cell r="DK332">
            <v>0</v>
          </cell>
          <cell r="DL332">
            <v>0</v>
          </cell>
          <cell r="DN332">
            <v>0</v>
          </cell>
          <cell r="DP332">
            <v>0</v>
          </cell>
          <cell r="DQ332">
            <v>0</v>
          </cell>
          <cell r="DR332">
            <v>0</v>
          </cell>
          <cell r="DS332">
            <v>-5.9399586117660874</v>
          </cell>
          <cell r="DT332">
            <v>-5.9399586117660874</v>
          </cell>
          <cell r="DV332">
            <v>0</v>
          </cell>
          <cell r="EC332">
            <v>0</v>
          </cell>
          <cell r="EE332">
            <v>323</v>
          </cell>
        </row>
        <row r="333">
          <cell r="A333">
            <v>324</v>
          </cell>
          <cell r="B333">
            <v>323</v>
          </cell>
          <cell r="C333" t="str">
            <v>WEST BROOKFIELD</v>
          </cell>
          <cell r="D333">
            <v>0</v>
          </cell>
          <cell r="E333">
            <v>0</v>
          </cell>
          <cell r="F333">
            <v>0</v>
          </cell>
          <cell r="G333">
            <v>0</v>
          </cell>
          <cell r="H333">
            <v>0</v>
          </cell>
          <cell r="J333">
            <v>0</v>
          </cell>
          <cell r="K333">
            <v>0</v>
          </cell>
          <cell r="L333">
            <v>0</v>
          </cell>
          <cell r="N333">
            <v>0</v>
          </cell>
          <cell r="P333">
            <v>0</v>
          </cell>
          <cell r="Q333">
            <v>0</v>
          </cell>
          <cell r="R333">
            <v>0</v>
          </cell>
          <cell r="S333">
            <v>0</v>
          </cell>
          <cell r="T333">
            <v>0</v>
          </cell>
          <cell r="U333">
            <v>0</v>
          </cell>
          <cell r="W333">
            <v>0</v>
          </cell>
          <cell r="AA333">
            <v>324</v>
          </cell>
          <cell r="AS333">
            <v>324</v>
          </cell>
          <cell r="CA333">
            <v>324</v>
          </cell>
          <cell r="CB333">
            <v>323</v>
          </cell>
          <cell r="CC333" t="str">
            <v>WEST BROOKFIELD</v>
          </cell>
          <cell r="CD333">
            <v>0</v>
          </cell>
          <cell r="CE333">
            <v>0</v>
          </cell>
          <cell r="CF333">
            <v>0</v>
          </cell>
          <cell r="CG333">
            <v>0</v>
          </cell>
          <cell r="CH333">
            <v>0</v>
          </cell>
          <cell r="CI333">
            <v>0</v>
          </cell>
          <cell r="CJ333">
            <v>0</v>
          </cell>
          <cell r="CK333">
            <v>0</v>
          </cell>
          <cell r="CT333">
            <v>0</v>
          </cell>
          <cell r="CU333">
            <v>0</v>
          </cell>
          <cell r="CV333">
            <v>0</v>
          </cell>
          <cell r="CW333">
            <v>0</v>
          </cell>
          <cell r="CX333">
            <v>0</v>
          </cell>
          <cell r="CY333">
            <v>0</v>
          </cell>
          <cell r="DA333">
            <v>324</v>
          </cell>
          <cell r="DB333" t="str">
            <v>WEST BROOKFIELD</v>
          </cell>
          <cell r="DC333">
            <v>0</v>
          </cell>
          <cell r="DD333">
            <v>0</v>
          </cell>
          <cell r="DE333">
            <v>0</v>
          </cell>
          <cell r="DF333">
            <v>0</v>
          </cell>
          <cell r="DG333">
            <v>0</v>
          </cell>
          <cell r="DH333">
            <v>0</v>
          </cell>
          <cell r="DI333">
            <v>0</v>
          </cell>
          <cell r="DJ333">
            <v>0</v>
          </cell>
          <cell r="DK333">
            <v>0</v>
          </cell>
          <cell r="DL333">
            <v>0</v>
          </cell>
          <cell r="DN333">
            <v>0</v>
          </cell>
          <cell r="DP333">
            <v>0</v>
          </cell>
          <cell r="DQ333">
            <v>0</v>
          </cell>
          <cell r="DR333">
            <v>0</v>
          </cell>
          <cell r="DS333">
            <v>0</v>
          </cell>
          <cell r="DT333">
            <v>0</v>
          </cell>
          <cell r="DV333">
            <v>0</v>
          </cell>
          <cell r="EC333">
            <v>0</v>
          </cell>
          <cell r="EE333">
            <v>324</v>
          </cell>
        </row>
        <row r="334">
          <cell r="A334">
            <v>325</v>
          </cell>
          <cell r="B334">
            <v>329</v>
          </cell>
          <cell r="C334" t="str">
            <v>WESTFIELD</v>
          </cell>
          <cell r="D334">
            <v>74</v>
          </cell>
          <cell r="E334">
            <v>1017679</v>
          </cell>
          <cell r="F334">
            <v>0</v>
          </cell>
          <cell r="G334">
            <v>69406</v>
          </cell>
          <cell r="H334">
            <v>1087085</v>
          </cell>
          <cell r="J334">
            <v>69406</v>
          </cell>
          <cell r="K334">
            <v>223014.65402865614</v>
          </cell>
          <cell r="L334">
            <v>292420.65402865614</v>
          </cell>
          <cell r="N334">
            <v>794664.34597134381</v>
          </cell>
          <cell r="P334">
            <v>69406</v>
          </cell>
          <cell r="Q334">
            <v>0</v>
          </cell>
          <cell r="R334">
            <v>0</v>
          </cell>
          <cell r="S334">
            <v>0</v>
          </cell>
          <cell r="T334">
            <v>223014.65402865614</v>
          </cell>
          <cell r="U334">
            <v>292420.65402865614</v>
          </cell>
          <cell r="W334">
            <v>317666.9760587702</v>
          </cell>
          <cell r="AA334">
            <v>325</v>
          </cell>
          <cell r="AB334">
            <v>74</v>
          </cell>
          <cell r="AC334">
            <v>6.9284064665127015E-3</v>
          </cell>
          <cell r="AD334">
            <v>0</v>
          </cell>
          <cell r="AE334">
            <v>0</v>
          </cell>
          <cell r="AF334">
            <v>1017679</v>
          </cell>
          <cell r="AG334">
            <v>0</v>
          </cell>
          <cell r="AH334">
            <v>0</v>
          </cell>
          <cell r="AI334">
            <v>1017679</v>
          </cell>
          <cell r="AJ334">
            <v>0</v>
          </cell>
          <cell r="AK334">
            <v>69406</v>
          </cell>
          <cell r="AL334">
            <v>1087085</v>
          </cell>
          <cell r="AM334">
            <v>0</v>
          </cell>
          <cell r="AN334">
            <v>0</v>
          </cell>
          <cell r="AO334">
            <v>0</v>
          </cell>
          <cell r="AP334">
            <v>0</v>
          </cell>
          <cell r="AQ334">
            <v>1087085</v>
          </cell>
          <cell r="AR334" t="str">
            <v xml:space="preserve"> </v>
          </cell>
          <cell r="AS334">
            <v>325</v>
          </cell>
          <cell r="AT334">
            <v>8</v>
          </cell>
          <cell r="AU334">
            <v>0</v>
          </cell>
          <cell r="AV334">
            <v>0</v>
          </cell>
          <cell r="AW334">
            <v>0</v>
          </cell>
          <cell r="AX334">
            <v>0</v>
          </cell>
          <cell r="AY334">
            <v>0</v>
          </cell>
          <cell r="AZ334" t="str">
            <v xml:space="preserve"> </v>
          </cell>
          <cell r="BA334">
            <v>0</v>
          </cell>
          <cell r="BB334">
            <v>0</v>
          </cell>
          <cell r="BC334">
            <v>0</v>
          </cell>
          <cell r="BD334">
            <v>0</v>
          </cell>
          <cell r="BE334">
            <v>0</v>
          </cell>
          <cell r="BF334" t="str">
            <v xml:space="preserve"> </v>
          </cell>
          <cell r="BG334">
            <v>9</v>
          </cell>
          <cell r="BH334">
            <v>1.3574874527010274</v>
          </cell>
          <cell r="BI334">
            <v>0</v>
          </cell>
          <cell r="CA334">
            <v>325</v>
          </cell>
          <cell r="CB334">
            <v>329</v>
          </cell>
          <cell r="CC334" t="str">
            <v>WESTFIELD</v>
          </cell>
          <cell r="CD334">
            <v>1017679</v>
          </cell>
          <cell r="CE334">
            <v>929893</v>
          </cell>
          <cell r="CF334">
            <v>87786</v>
          </cell>
          <cell r="CG334">
            <v>139216.19999999998</v>
          </cell>
          <cell r="CH334">
            <v>21269.200000000001</v>
          </cell>
          <cell r="CI334">
            <v>-10.42394122981932</v>
          </cell>
          <cell r="CJ334">
            <v>248260.97605877017</v>
          </cell>
          <cell r="CK334">
            <v>223014.65402865614</v>
          </cell>
          <cell r="CT334">
            <v>87775.576058770181</v>
          </cell>
          <cell r="CU334">
            <v>135239.07796988596</v>
          </cell>
          <cell r="CV334">
            <v>0</v>
          </cell>
          <cell r="CW334">
            <v>223014.65402865614</v>
          </cell>
          <cell r="CX334">
            <v>0</v>
          </cell>
          <cell r="CY334">
            <v>-25246.322030114039</v>
          </cell>
          <cell r="DA334">
            <v>325</v>
          </cell>
          <cell r="DB334" t="str">
            <v>WESTFIELD</v>
          </cell>
          <cell r="DC334">
            <v>0</v>
          </cell>
          <cell r="DD334">
            <v>0</v>
          </cell>
          <cell r="DE334">
            <v>0</v>
          </cell>
          <cell r="DF334">
            <v>0</v>
          </cell>
          <cell r="DG334">
            <v>0</v>
          </cell>
          <cell r="DH334">
            <v>0</v>
          </cell>
          <cell r="DI334">
            <v>0</v>
          </cell>
          <cell r="DJ334">
            <v>0</v>
          </cell>
          <cell r="DK334">
            <v>0</v>
          </cell>
          <cell r="DL334">
            <v>0</v>
          </cell>
          <cell r="DN334">
            <v>0</v>
          </cell>
          <cell r="DP334">
            <v>87786</v>
          </cell>
          <cell r="DQ334">
            <v>87786</v>
          </cell>
          <cell r="DR334">
            <v>0</v>
          </cell>
          <cell r="DS334">
            <v>-10.42394122981932</v>
          </cell>
          <cell r="DT334">
            <v>-10.42394122981932</v>
          </cell>
          <cell r="DV334">
            <v>0</v>
          </cell>
          <cell r="EC334">
            <v>0</v>
          </cell>
          <cell r="EE334">
            <v>325</v>
          </cell>
        </row>
        <row r="335">
          <cell r="A335">
            <v>326</v>
          </cell>
          <cell r="B335">
            <v>330</v>
          </cell>
          <cell r="C335" t="str">
            <v>WESTFORD</v>
          </cell>
          <cell r="D335">
            <v>8</v>
          </cell>
          <cell r="E335">
            <v>115267</v>
          </cell>
          <cell r="F335">
            <v>0</v>
          </cell>
          <cell r="G335">
            <v>7504</v>
          </cell>
          <cell r="H335">
            <v>122771</v>
          </cell>
          <cell r="J335">
            <v>7504</v>
          </cell>
          <cell r="K335">
            <v>88434.316286384565</v>
          </cell>
          <cell r="L335">
            <v>95938.316286384565</v>
          </cell>
          <cell r="N335">
            <v>26832.683713615435</v>
          </cell>
          <cell r="P335">
            <v>7504</v>
          </cell>
          <cell r="Q335">
            <v>0</v>
          </cell>
          <cell r="R335">
            <v>0</v>
          </cell>
          <cell r="S335">
            <v>0</v>
          </cell>
          <cell r="T335">
            <v>88434.316286384565</v>
          </cell>
          <cell r="U335">
            <v>95938.316286384565</v>
          </cell>
          <cell r="W335">
            <v>98539</v>
          </cell>
          <cell r="AA335">
            <v>326</v>
          </cell>
          <cell r="AB335">
            <v>8</v>
          </cell>
          <cell r="AC335">
            <v>0</v>
          </cell>
          <cell r="AD335">
            <v>0</v>
          </cell>
          <cell r="AE335">
            <v>0</v>
          </cell>
          <cell r="AF335">
            <v>115267</v>
          </cell>
          <cell r="AG335">
            <v>0</v>
          </cell>
          <cell r="AH335">
            <v>0</v>
          </cell>
          <cell r="AI335">
            <v>115267</v>
          </cell>
          <cell r="AJ335">
            <v>0</v>
          </cell>
          <cell r="AK335">
            <v>7504</v>
          </cell>
          <cell r="AL335">
            <v>122771</v>
          </cell>
          <cell r="AM335">
            <v>0</v>
          </cell>
          <cell r="AN335">
            <v>0</v>
          </cell>
          <cell r="AO335">
            <v>0</v>
          </cell>
          <cell r="AP335">
            <v>0</v>
          </cell>
          <cell r="AQ335">
            <v>122771</v>
          </cell>
          <cell r="AR335" t="str">
            <v xml:space="preserve"> </v>
          </cell>
          <cell r="AS335">
            <v>326</v>
          </cell>
          <cell r="AT335">
            <v>0</v>
          </cell>
          <cell r="AU335">
            <v>0</v>
          </cell>
          <cell r="AV335">
            <v>0</v>
          </cell>
          <cell r="AW335">
            <v>0</v>
          </cell>
          <cell r="AX335">
            <v>0</v>
          </cell>
          <cell r="AY335">
            <v>0</v>
          </cell>
          <cell r="AZ335" t="str">
            <v xml:space="preserve"> </v>
          </cell>
          <cell r="BA335">
            <v>0</v>
          </cell>
          <cell r="BB335">
            <v>0</v>
          </cell>
          <cell r="BC335">
            <v>0</v>
          </cell>
          <cell r="BD335">
            <v>0</v>
          </cell>
          <cell r="BE335">
            <v>0</v>
          </cell>
          <cell r="BF335" t="str">
            <v xml:space="preserve"> </v>
          </cell>
          <cell r="BG335">
            <v>9</v>
          </cell>
          <cell r="BH335">
            <v>0.16052055505907009</v>
          </cell>
          <cell r="BI335">
            <v>0</v>
          </cell>
          <cell r="CA335">
            <v>326</v>
          </cell>
          <cell r="CB335">
            <v>330</v>
          </cell>
          <cell r="CC335" t="str">
            <v>WESTFORD</v>
          </cell>
          <cell r="CD335">
            <v>115267</v>
          </cell>
          <cell r="CE335">
            <v>320999</v>
          </cell>
          <cell r="CF335">
            <v>0</v>
          </cell>
          <cell r="CG335">
            <v>91035</v>
          </cell>
          <cell r="CH335">
            <v>0</v>
          </cell>
          <cell r="CI335">
            <v>0</v>
          </cell>
          <cell r="CJ335">
            <v>91035</v>
          </cell>
          <cell r="CK335">
            <v>88434.316286384565</v>
          </cell>
          <cell r="CT335">
            <v>0</v>
          </cell>
          <cell r="CU335">
            <v>88434.316286384565</v>
          </cell>
          <cell r="CV335">
            <v>0</v>
          </cell>
          <cell r="CW335">
            <v>88434.316286384565</v>
          </cell>
          <cell r="CX335">
            <v>0</v>
          </cell>
          <cell r="CY335">
            <v>-2600.6837136154354</v>
          </cell>
          <cell r="DA335">
            <v>326</v>
          </cell>
          <cell r="DB335" t="str">
            <v>WESTFORD</v>
          </cell>
          <cell r="DC335">
            <v>0</v>
          </cell>
          <cell r="DD335">
            <v>0</v>
          </cell>
          <cell r="DE335">
            <v>0</v>
          </cell>
          <cell r="DF335">
            <v>0</v>
          </cell>
          <cell r="DG335">
            <v>0</v>
          </cell>
          <cell r="DH335">
            <v>0</v>
          </cell>
          <cell r="DI335">
            <v>0</v>
          </cell>
          <cell r="DJ335">
            <v>0</v>
          </cell>
          <cell r="DK335">
            <v>0</v>
          </cell>
          <cell r="DL335">
            <v>0</v>
          </cell>
          <cell r="DN335">
            <v>0</v>
          </cell>
          <cell r="DP335">
            <v>0</v>
          </cell>
          <cell r="DQ335">
            <v>0</v>
          </cell>
          <cell r="DR335">
            <v>0</v>
          </cell>
          <cell r="DS335">
            <v>0</v>
          </cell>
          <cell r="DT335">
            <v>0</v>
          </cell>
          <cell r="DV335">
            <v>0</v>
          </cell>
          <cell r="EC335">
            <v>0</v>
          </cell>
          <cell r="EE335">
            <v>326</v>
          </cell>
        </row>
        <row r="336">
          <cell r="A336">
            <v>327</v>
          </cell>
          <cell r="B336">
            <v>331</v>
          </cell>
          <cell r="C336" t="str">
            <v>WESTHAMPTON</v>
          </cell>
          <cell r="D336">
            <v>3</v>
          </cell>
          <cell r="E336">
            <v>62337</v>
          </cell>
          <cell r="F336">
            <v>0</v>
          </cell>
          <cell r="G336">
            <v>2814</v>
          </cell>
          <cell r="H336">
            <v>65151</v>
          </cell>
          <cell r="J336">
            <v>2814</v>
          </cell>
          <cell r="K336">
            <v>27447</v>
          </cell>
          <cell r="L336">
            <v>30261</v>
          </cell>
          <cell r="N336">
            <v>34890</v>
          </cell>
          <cell r="P336">
            <v>2814</v>
          </cell>
          <cell r="Q336">
            <v>0</v>
          </cell>
          <cell r="R336">
            <v>0</v>
          </cell>
          <cell r="S336">
            <v>0</v>
          </cell>
          <cell r="T336">
            <v>27447</v>
          </cell>
          <cell r="U336">
            <v>30261</v>
          </cell>
          <cell r="W336">
            <v>30261</v>
          </cell>
          <cell r="AA336">
            <v>327</v>
          </cell>
          <cell r="AB336">
            <v>3</v>
          </cell>
          <cell r="AC336">
            <v>0</v>
          </cell>
          <cell r="AD336">
            <v>0</v>
          </cell>
          <cell r="AE336">
            <v>0</v>
          </cell>
          <cell r="AF336">
            <v>62337</v>
          </cell>
          <cell r="AG336">
            <v>0</v>
          </cell>
          <cell r="AH336">
            <v>0</v>
          </cell>
          <cell r="AI336">
            <v>62337</v>
          </cell>
          <cell r="AJ336">
            <v>0</v>
          </cell>
          <cell r="AK336">
            <v>2814</v>
          </cell>
          <cell r="AL336">
            <v>65151</v>
          </cell>
          <cell r="AM336">
            <v>0</v>
          </cell>
          <cell r="AN336">
            <v>0</v>
          </cell>
          <cell r="AO336">
            <v>0</v>
          </cell>
          <cell r="AP336">
            <v>0</v>
          </cell>
          <cell r="AQ336">
            <v>65151</v>
          </cell>
          <cell r="AR336" t="str">
            <v xml:space="preserve"> </v>
          </cell>
          <cell r="AS336">
            <v>327</v>
          </cell>
          <cell r="AT336">
            <v>2</v>
          </cell>
          <cell r="AU336">
            <v>0</v>
          </cell>
          <cell r="AV336">
            <v>0</v>
          </cell>
          <cell r="AW336">
            <v>0</v>
          </cell>
          <cell r="AX336">
            <v>0</v>
          </cell>
          <cell r="AY336">
            <v>0</v>
          </cell>
          <cell r="AZ336" t="str">
            <v xml:space="preserve"> </v>
          </cell>
          <cell r="BA336">
            <v>0</v>
          </cell>
          <cell r="BB336">
            <v>0</v>
          </cell>
          <cell r="BC336">
            <v>0</v>
          </cell>
          <cell r="BD336">
            <v>0</v>
          </cell>
          <cell r="BE336">
            <v>0</v>
          </cell>
          <cell r="BF336" t="str">
            <v xml:space="preserve"> </v>
          </cell>
          <cell r="BG336">
            <v>9</v>
          </cell>
          <cell r="BH336">
            <v>2.3500258655643465</v>
          </cell>
          <cell r="BI336">
            <v>0</v>
          </cell>
          <cell r="CA336">
            <v>327</v>
          </cell>
          <cell r="CB336">
            <v>331</v>
          </cell>
          <cell r="CC336" t="str">
            <v>WESTHAMPTON</v>
          </cell>
          <cell r="CD336">
            <v>62337</v>
          </cell>
          <cell r="CE336">
            <v>34890</v>
          </cell>
          <cell r="CF336">
            <v>27447</v>
          </cell>
          <cell r="CG336">
            <v>0</v>
          </cell>
          <cell r="CH336">
            <v>0</v>
          </cell>
          <cell r="CI336">
            <v>0</v>
          </cell>
          <cell r="CJ336">
            <v>27447</v>
          </cell>
          <cell r="CK336">
            <v>27447</v>
          </cell>
          <cell r="CT336">
            <v>27447</v>
          </cell>
          <cell r="CU336">
            <v>0</v>
          </cell>
          <cell r="CV336">
            <v>0</v>
          </cell>
          <cell r="CW336">
            <v>27447</v>
          </cell>
          <cell r="CX336">
            <v>0</v>
          </cell>
          <cell r="CY336">
            <v>0</v>
          </cell>
          <cell r="DA336">
            <v>327</v>
          </cell>
          <cell r="DB336" t="str">
            <v>WESTHAMPTON</v>
          </cell>
          <cell r="DC336">
            <v>0</v>
          </cell>
          <cell r="DD336">
            <v>0</v>
          </cell>
          <cell r="DE336">
            <v>0</v>
          </cell>
          <cell r="DF336">
            <v>0</v>
          </cell>
          <cell r="DG336">
            <v>0</v>
          </cell>
          <cell r="DH336">
            <v>0</v>
          </cell>
          <cell r="DI336">
            <v>0</v>
          </cell>
          <cell r="DJ336">
            <v>0</v>
          </cell>
          <cell r="DK336">
            <v>0</v>
          </cell>
          <cell r="DL336">
            <v>0</v>
          </cell>
          <cell r="DN336">
            <v>0</v>
          </cell>
          <cell r="DP336">
            <v>27447</v>
          </cell>
          <cell r="DQ336">
            <v>27447</v>
          </cell>
          <cell r="DR336">
            <v>0</v>
          </cell>
          <cell r="DS336">
            <v>0</v>
          </cell>
          <cell r="DT336">
            <v>0</v>
          </cell>
          <cell r="DV336">
            <v>0</v>
          </cell>
          <cell r="EC336">
            <v>0</v>
          </cell>
          <cell r="EE336">
            <v>327</v>
          </cell>
        </row>
        <row r="337">
          <cell r="A337">
            <v>328</v>
          </cell>
          <cell r="B337">
            <v>332</v>
          </cell>
          <cell r="C337" t="str">
            <v>WESTMINSTER</v>
          </cell>
          <cell r="D337">
            <v>0</v>
          </cell>
          <cell r="E337">
            <v>0</v>
          </cell>
          <cell r="F337">
            <v>0</v>
          </cell>
          <cell r="G337">
            <v>0</v>
          </cell>
          <cell r="H337">
            <v>0</v>
          </cell>
          <cell r="J337">
            <v>0</v>
          </cell>
          <cell r="K337">
            <v>0</v>
          </cell>
          <cell r="L337">
            <v>0</v>
          </cell>
          <cell r="N337">
            <v>0</v>
          </cell>
          <cell r="P337">
            <v>0</v>
          </cell>
          <cell r="Q337">
            <v>0</v>
          </cell>
          <cell r="R337">
            <v>0</v>
          </cell>
          <cell r="S337">
            <v>0</v>
          </cell>
          <cell r="T337">
            <v>0</v>
          </cell>
          <cell r="U337">
            <v>0</v>
          </cell>
          <cell r="W337">
            <v>0</v>
          </cell>
          <cell r="AA337">
            <v>328</v>
          </cell>
          <cell r="AS337">
            <v>328</v>
          </cell>
          <cell r="CA337">
            <v>328</v>
          </cell>
          <cell r="CB337">
            <v>332</v>
          </cell>
          <cell r="CC337" t="str">
            <v>WESTMINSTER</v>
          </cell>
          <cell r="CD337">
            <v>0</v>
          </cell>
          <cell r="CE337">
            <v>0</v>
          </cell>
          <cell r="CF337">
            <v>0</v>
          </cell>
          <cell r="CG337">
            <v>0</v>
          </cell>
          <cell r="CH337">
            <v>0</v>
          </cell>
          <cell r="CI337">
            <v>0</v>
          </cell>
          <cell r="CJ337">
            <v>0</v>
          </cell>
          <cell r="CK337">
            <v>0</v>
          </cell>
          <cell r="CT337">
            <v>0</v>
          </cell>
          <cell r="CU337">
            <v>0</v>
          </cell>
          <cell r="CV337">
            <v>0</v>
          </cell>
          <cell r="CW337">
            <v>0</v>
          </cell>
          <cell r="CX337">
            <v>0</v>
          </cell>
          <cell r="CY337">
            <v>0</v>
          </cell>
          <cell r="DA337">
            <v>328</v>
          </cell>
          <cell r="DB337" t="str">
            <v>WESTMINSTER</v>
          </cell>
          <cell r="DC337">
            <v>0</v>
          </cell>
          <cell r="DD337">
            <v>0</v>
          </cell>
          <cell r="DE337">
            <v>0</v>
          </cell>
          <cell r="DF337">
            <v>0</v>
          </cell>
          <cell r="DG337">
            <v>0</v>
          </cell>
          <cell r="DH337">
            <v>0</v>
          </cell>
          <cell r="DI337">
            <v>0</v>
          </cell>
          <cell r="DJ337">
            <v>0</v>
          </cell>
          <cell r="DK337">
            <v>0</v>
          </cell>
          <cell r="DL337">
            <v>0</v>
          </cell>
          <cell r="DN337">
            <v>0</v>
          </cell>
          <cell r="DP337">
            <v>0</v>
          </cell>
          <cell r="DQ337">
            <v>0</v>
          </cell>
          <cell r="DR337">
            <v>0</v>
          </cell>
          <cell r="DS337">
            <v>0</v>
          </cell>
          <cell r="DT337">
            <v>0</v>
          </cell>
          <cell r="DV337">
            <v>0</v>
          </cell>
          <cell r="EC337">
            <v>0</v>
          </cell>
          <cell r="EE337">
            <v>328</v>
          </cell>
        </row>
        <row r="338">
          <cell r="A338">
            <v>329</v>
          </cell>
          <cell r="B338">
            <v>324</v>
          </cell>
          <cell r="C338" t="str">
            <v>WEST NEWBURY</v>
          </cell>
          <cell r="D338">
            <v>0</v>
          </cell>
          <cell r="E338">
            <v>0</v>
          </cell>
          <cell r="F338">
            <v>0</v>
          </cell>
          <cell r="G338">
            <v>0</v>
          </cell>
          <cell r="H338">
            <v>0</v>
          </cell>
          <cell r="J338">
            <v>0</v>
          </cell>
          <cell r="K338">
            <v>0</v>
          </cell>
          <cell r="L338">
            <v>0</v>
          </cell>
          <cell r="N338">
            <v>0</v>
          </cell>
          <cell r="P338">
            <v>0</v>
          </cell>
          <cell r="Q338">
            <v>0</v>
          </cell>
          <cell r="R338">
            <v>0</v>
          </cell>
          <cell r="S338">
            <v>0</v>
          </cell>
          <cell r="T338">
            <v>0</v>
          </cell>
          <cell r="U338">
            <v>0</v>
          </cell>
          <cell r="W338">
            <v>0</v>
          </cell>
          <cell r="AA338">
            <v>329</v>
          </cell>
          <cell r="AS338">
            <v>329</v>
          </cell>
          <cell r="CA338">
            <v>329</v>
          </cell>
          <cell r="CB338">
            <v>324</v>
          </cell>
          <cell r="CC338" t="str">
            <v>WEST NEWBURY</v>
          </cell>
          <cell r="CD338">
            <v>0</v>
          </cell>
          <cell r="CE338">
            <v>0</v>
          </cell>
          <cell r="CF338">
            <v>0</v>
          </cell>
          <cell r="CG338">
            <v>0</v>
          </cell>
          <cell r="CH338">
            <v>0</v>
          </cell>
          <cell r="CI338">
            <v>0</v>
          </cell>
          <cell r="CJ338">
            <v>0</v>
          </cell>
          <cell r="CK338">
            <v>0</v>
          </cell>
          <cell r="CT338">
            <v>0</v>
          </cell>
          <cell r="CU338">
            <v>0</v>
          </cell>
          <cell r="CV338">
            <v>0</v>
          </cell>
          <cell r="CW338">
            <v>0</v>
          </cell>
          <cell r="CX338">
            <v>0</v>
          </cell>
          <cell r="CY338">
            <v>0</v>
          </cell>
          <cell r="DA338">
            <v>329</v>
          </cell>
          <cell r="DB338" t="str">
            <v>WEST NEWBURY</v>
          </cell>
          <cell r="DC338">
            <v>0</v>
          </cell>
          <cell r="DD338">
            <v>0</v>
          </cell>
          <cell r="DE338">
            <v>0</v>
          </cell>
          <cell r="DF338">
            <v>0</v>
          </cell>
          <cell r="DG338">
            <v>0</v>
          </cell>
          <cell r="DH338">
            <v>0</v>
          </cell>
          <cell r="DI338">
            <v>0</v>
          </cell>
          <cell r="DJ338">
            <v>0</v>
          </cell>
          <cell r="DK338">
            <v>0</v>
          </cell>
          <cell r="DL338">
            <v>0</v>
          </cell>
          <cell r="DN338">
            <v>0</v>
          </cell>
          <cell r="DP338">
            <v>0</v>
          </cell>
          <cell r="DQ338">
            <v>0</v>
          </cell>
          <cell r="DR338">
            <v>0</v>
          </cell>
          <cell r="DS338">
            <v>0</v>
          </cell>
          <cell r="DT338">
            <v>0</v>
          </cell>
          <cell r="DV338">
            <v>0</v>
          </cell>
          <cell r="EC338">
            <v>0</v>
          </cell>
          <cell r="EE338">
            <v>329</v>
          </cell>
        </row>
        <row r="339">
          <cell r="A339">
            <v>330</v>
          </cell>
          <cell r="B339">
            <v>333</v>
          </cell>
          <cell r="C339" t="str">
            <v>WESTON</v>
          </cell>
          <cell r="D339">
            <v>0</v>
          </cell>
          <cell r="E339">
            <v>0</v>
          </cell>
          <cell r="F339">
            <v>0</v>
          </cell>
          <cell r="G339">
            <v>0</v>
          </cell>
          <cell r="H339">
            <v>0</v>
          </cell>
          <cell r="J339">
            <v>0</v>
          </cell>
          <cell r="K339">
            <v>0</v>
          </cell>
          <cell r="L339">
            <v>0</v>
          </cell>
          <cell r="N339">
            <v>0</v>
          </cell>
          <cell r="P339">
            <v>0</v>
          </cell>
          <cell r="Q339">
            <v>0</v>
          </cell>
          <cell r="R339">
            <v>0</v>
          </cell>
          <cell r="S339">
            <v>0</v>
          </cell>
          <cell r="T339">
            <v>0</v>
          </cell>
          <cell r="U339">
            <v>0</v>
          </cell>
          <cell r="W339">
            <v>0</v>
          </cell>
          <cell r="AA339">
            <v>330</v>
          </cell>
          <cell r="AS339">
            <v>330</v>
          </cell>
          <cell r="CA339">
            <v>330</v>
          </cell>
          <cell r="CB339">
            <v>333</v>
          </cell>
          <cell r="CC339" t="str">
            <v>WESTON</v>
          </cell>
          <cell r="CD339">
            <v>0</v>
          </cell>
          <cell r="CE339">
            <v>0</v>
          </cell>
          <cell r="CF339">
            <v>0</v>
          </cell>
          <cell r="CG339">
            <v>0</v>
          </cell>
          <cell r="CH339">
            <v>0</v>
          </cell>
          <cell r="CI339">
            <v>0</v>
          </cell>
          <cell r="CJ339">
            <v>0</v>
          </cell>
          <cell r="CK339">
            <v>0</v>
          </cell>
          <cell r="CT339">
            <v>0</v>
          </cell>
          <cell r="CU339">
            <v>0</v>
          </cell>
          <cell r="CV339">
            <v>0</v>
          </cell>
          <cell r="CW339">
            <v>0</v>
          </cell>
          <cell r="CX339">
            <v>0</v>
          </cell>
          <cell r="CY339">
            <v>0</v>
          </cell>
          <cell r="DA339">
            <v>330</v>
          </cell>
          <cell r="DB339" t="str">
            <v>WESTON</v>
          </cell>
          <cell r="DC339">
            <v>0</v>
          </cell>
          <cell r="DD339">
            <v>0</v>
          </cell>
          <cell r="DE339">
            <v>0</v>
          </cell>
          <cell r="DF339">
            <v>0</v>
          </cell>
          <cell r="DG339">
            <v>0</v>
          </cell>
          <cell r="DH339">
            <v>0</v>
          </cell>
          <cell r="DI339">
            <v>0</v>
          </cell>
          <cell r="DJ339">
            <v>0</v>
          </cell>
          <cell r="DK339">
            <v>0</v>
          </cell>
          <cell r="DL339">
            <v>0</v>
          </cell>
          <cell r="DN339">
            <v>0</v>
          </cell>
          <cell r="DP339">
            <v>0</v>
          </cell>
          <cell r="DQ339">
            <v>0</v>
          </cell>
          <cell r="DR339">
            <v>0</v>
          </cell>
          <cell r="DS339">
            <v>0</v>
          </cell>
          <cell r="DT339">
            <v>0</v>
          </cell>
          <cell r="DV339">
            <v>0</v>
          </cell>
          <cell r="EC339">
            <v>0</v>
          </cell>
          <cell r="EE339">
            <v>330</v>
          </cell>
        </row>
        <row r="340">
          <cell r="A340">
            <v>331</v>
          </cell>
          <cell r="B340">
            <v>334</v>
          </cell>
          <cell r="C340" t="str">
            <v>WESTPORT</v>
          </cell>
          <cell r="D340">
            <v>35</v>
          </cell>
          <cell r="E340">
            <v>589700</v>
          </cell>
          <cell r="F340">
            <v>0</v>
          </cell>
          <cell r="G340">
            <v>32830</v>
          </cell>
          <cell r="H340">
            <v>622530</v>
          </cell>
          <cell r="J340">
            <v>32830</v>
          </cell>
          <cell r="K340">
            <v>90464.117356136936</v>
          </cell>
          <cell r="L340">
            <v>123294.11735613694</v>
          </cell>
          <cell r="N340">
            <v>499235.88264386309</v>
          </cell>
          <cell r="P340">
            <v>32830</v>
          </cell>
          <cell r="Q340">
            <v>0</v>
          </cell>
          <cell r="R340">
            <v>0</v>
          </cell>
          <cell r="S340">
            <v>0</v>
          </cell>
          <cell r="T340">
            <v>90464.117356136936</v>
          </cell>
          <cell r="U340">
            <v>123294.11735613694</v>
          </cell>
          <cell r="W340">
            <v>151620.51735613693</v>
          </cell>
          <cell r="AA340">
            <v>331</v>
          </cell>
          <cell r="AB340">
            <v>35</v>
          </cell>
          <cell r="AC340">
            <v>0</v>
          </cell>
          <cell r="AD340">
            <v>0</v>
          </cell>
          <cell r="AE340">
            <v>0</v>
          </cell>
          <cell r="AF340">
            <v>589700</v>
          </cell>
          <cell r="AG340">
            <v>0</v>
          </cell>
          <cell r="AH340">
            <v>0</v>
          </cell>
          <cell r="AI340">
            <v>589700</v>
          </cell>
          <cell r="AJ340">
            <v>0</v>
          </cell>
          <cell r="AK340">
            <v>32830</v>
          </cell>
          <cell r="AL340">
            <v>622530</v>
          </cell>
          <cell r="AM340">
            <v>0</v>
          </cell>
          <cell r="AN340">
            <v>0</v>
          </cell>
          <cell r="AO340">
            <v>0</v>
          </cell>
          <cell r="AP340">
            <v>0</v>
          </cell>
          <cell r="AQ340">
            <v>622530</v>
          </cell>
          <cell r="AR340" t="str">
            <v xml:space="preserve"> </v>
          </cell>
          <cell r="AS340">
            <v>331</v>
          </cell>
          <cell r="AT340">
            <v>0</v>
          </cell>
          <cell r="AU340">
            <v>0</v>
          </cell>
          <cell r="AV340">
            <v>0</v>
          </cell>
          <cell r="AW340">
            <v>0</v>
          </cell>
          <cell r="AX340">
            <v>0</v>
          </cell>
          <cell r="AY340">
            <v>0</v>
          </cell>
          <cell r="AZ340" t="str">
            <v xml:space="preserve"> </v>
          </cell>
          <cell r="BA340">
            <v>0</v>
          </cell>
          <cell r="BB340">
            <v>0</v>
          </cell>
          <cell r="BC340">
            <v>0</v>
          </cell>
          <cell r="BD340">
            <v>0</v>
          </cell>
          <cell r="BE340">
            <v>0</v>
          </cell>
          <cell r="BF340" t="str">
            <v xml:space="preserve"> </v>
          </cell>
          <cell r="BG340">
            <v>9</v>
          </cell>
          <cell r="BH340">
            <v>2.5480372560495121</v>
          </cell>
          <cell r="BI340">
            <v>0</v>
          </cell>
          <cell r="CA340">
            <v>331</v>
          </cell>
          <cell r="CB340">
            <v>334</v>
          </cell>
          <cell r="CC340" t="str">
            <v>WESTPORT</v>
          </cell>
          <cell r="CD340">
            <v>589700</v>
          </cell>
          <cell r="CE340">
            <v>499222</v>
          </cell>
          <cell r="CF340">
            <v>90478</v>
          </cell>
          <cell r="CG340">
            <v>0</v>
          </cell>
          <cell r="CH340">
            <v>28326.400000000001</v>
          </cell>
          <cell r="CI340">
            <v>-13.882643863064004</v>
          </cell>
          <cell r="CJ340">
            <v>118790.51735613693</v>
          </cell>
          <cell r="CK340">
            <v>90464.117356136936</v>
          </cell>
          <cell r="CT340">
            <v>90464.117356136936</v>
          </cell>
          <cell r="CU340">
            <v>0</v>
          </cell>
          <cell r="CV340">
            <v>0</v>
          </cell>
          <cell r="CW340">
            <v>90464.117356136936</v>
          </cell>
          <cell r="CX340">
            <v>0</v>
          </cell>
          <cell r="CY340">
            <v>-28326.399999999994</v>
          </cell>
          <cell r="DA340">
            <v>331</v>
          </cell>
          <cell r="DB340" t="str">
            <v>WESTPORT</v>
          </cell>
          <cell r="DC340">
            <v>0</v>
          </cell>
          <cell r="DD340">
            <v>0</v>
          </cell>
          <cell r="DE340">
            <v>0</v>
          </cell>
          <cell r="DF340">
            <v>0</v>
          </cell>
          <cell r="DG340">
            <v>0</v>
          </cell>
          <cell r="DH340">
            <v>0</v>
          </cell>
          <cell r="DI340">
            <v>0</v>
          </cell>
          <cell r="DJ340">
            <v>0</v>
          </cell>
          <cell r="DK340">
            <v>0</v>
          </cell>
          <cell r="DL340">
            <v>0</v>
          </cell>
          <cell r="DN340">
            <v>0</v>
          </cell>
          <cell r="DP340">
            <v>90478</v>
          </cell>
          <cell r="DQ340">
            <v>90478</v>
          </cell>
          <cell r="DR340">
            <v>0</v>
          </cell>
          <cell r="DS340">
            <v>-13.882643863064004</v>
          </cell>
          <cell r="DT340">
            <v>-13.882643863064004</v>
          </cell>
          <cell r="DV340">
            <v>0</v>
          </cell>
          <cell r="EC340">
            <v>0</v>
          </cell>
          <cell r="EE340">
            <v>331</v>
          </cell>
        </row>
        <row r="341">
          <cell r="A341">
            <v>332</v>
          </cell>
          <cell r="B341">
            <v>325</v>
          </cell>
          <cell r="C341" t="str">
            <v>WEST SPRINGFIELD</v>
          </cell>
          <cell r="D341">
            <v>81</v>
          </cell>
          <cell r="E341">
            <v>1149190</v>
          </cell>
          <cell r="F341">
            <v>0</v>
          </cell>
          <cell r="G341">
            <v>75966</v>
          </cell>
          <cell r="H341">
            <v>1225156</v>
          </cell>
          <cell r="J341">
            <v>75966</v>
          </cell>
          <cell r="K341">
            <v>209976.3946615803</v>
          </cell>
          <cell r="L341">
            <v>285942.39466158033</v>
          </cell>
          <cell r="N341">
            <v>939213.60533841967</v>
          </cell>
          <cell r="P341">
            <v>75966</v>
          </cell>
          <cell r="Q341">
            <v>0</v>
          </cell>
          <cell r="R341">
            <v>0</v>
          </cell>
          <cell r="S341">
            <v>0</v>
          </cell>
          <cell r="T341">
            <v>209976.3946615803</v>
          </cell>
          <cell r="U341">
            <v>285942.39466158033</v>
          </cell>
          <cell r="W341">
            <v>338187.99466158025</v>
          </cell>
          <cell r="AA341">
            <v>332</v>
          </cell>
          <cell r="AB341">
            <v>81</v>
          </cell>
          <cell r="AC341">
            <v>1.3856812933025405E-2</v>
          </cell>
          <cell r="AD341">
            <v>0</v>
          </cell>
          <cell r="AE341">
            <v>0</v>
          </cell>
          <cell r="AF341">
            <v>1149190</v>
          </cell>
          <cell r="AG341">
            <v>0</v>
          </cell>
          <cell r="AH341">
            <v>0</v>
          </cell>
          <cell r="AI341">
            <v>1149190</v>
          </cell>
          <cell r="AJ341">
            <v>0</v>
          </cell>
          <cell r="AK341">
            <v>75966</v>
          </cell>
          <cell r="AL341">
            <v>1225156</v>
          </cell>
          <cell r="AM341">
            <v>0</v>
          </cell>
          <cell r="AN341">
            <v>0</v>
          </cell>
          <cell r="AO341">
            <v>0</v>
          </cell>
          <cell r="AP341">
            <v>0</v>
          </cell>
          <cell r="AQ341">
            <v>1225156</v>
          </cell>
          <cell r="AR341" t="str">
            <v xml:space="preserve"> </v>
          </cell>
          <cell r="AS341">
            <v>332</v>
          </cell>
          <cell r="AT341">
            <v>11</v>
          </cell>
          <cell r="AU341">
            <v>0</v>
          </cell>
          <cell r="AV341">
            <v>0</v>
          </cell>
          <cell r="AW341">
            <v>0</v>
          </cell>
          <cell r="AX341">
            <v>0</v>
          </cell>
          <cell r="AY341">
            <v>0</v>
          </cell>
          <cell r="AZ341" t="str">
            <v xml:space="preserve"> </v>
          </cell>
          <cell r="BA341">
            <v>0</v>
          </cell>
          <cell r="BB341">
            <v>0</v>
          </cell>
          <cell r="BC341">
            <v>0</v>
          </cell>
          <cell r="BD341">
            <v>0</v>
          </cell>
          <cell r="BE341">
            <v>0</v>
          </cell>
          <cell r="BF341" t="str">
            <v xml:space="preserve"> </v>
          </cell>
          <cell r="BG341">
            <v>9</v>
          </cell>
          <cell r="BH341">
            <v>1.9725305655572296</v>
          </cell>
          <cell r="BI341">
            <v>0</v>
          </cell>
          <cell r="CA341">
            <v>332</v>
          </cell>
          <cell r="CB341">
            <v>325</v>
          </cell>
          <cell r="CC341" t="str">
            <v>WEST SPRINGFIELD</v>
          </cell>
          <cell r="CD341">
            <v>1149190</v>
          </cell>
          <cell r="CE341">
            <v>939188</v>
          </cell>
          <cell r="CF341">
            <v>210002</v>
          </cell>
          <cell r="CG341">
            <v>0</v>
          </cell>
          <cell r="CH341">
            <v>52245.600000000006</v>
          </cell>
          <cell r="CI341">
            <v>-25.60533841970755</v>
          </cell>
          <cell r="CJ341">
            <v>262221.99466158025</v>
          </cell>
          <cell r="CK341">
            <v>209976.3946615803</v>
          </cell>
          <cell r="CT341">
            <v>209976.3946615803</v>
          </cell>
          <cell r="CU341">
            <v>0</v>
          </cell>
          <cell r="CV341">
            <v>0</v>
          </cell>
          <cell r="CW341">
            <v>209976.3946615803</v>
          </cell>
          <cell r="CX341">
            <v>0</v>
          </cell>
          <cell r="CY341">
            <v>-52245.599999999948</v>
          </cell>
          <cell r="DA341">
            <v>332</v>
          </cell>
          <cell r="DB341" t="str">
            <v>WEST SPRINGFIELD</v>
          </cell>
          <cell r="DC341">
            <v>0</v>
          </cell>
          <cell r="DD341">
            <v>0</v>
          </cell>
          <cell r="DE341">
            <v>0</v>
          </cell>
          <cell r="DF341">
            <v>0</v>
          </cell>
          <cell r="DG341">
            <v>0</v>
          </cell>
          <cell r="DH341">
            <v>0</v>
          </cell>
          <cell r="DI341">
            <v>0</v>
          </cell>
          <cell r="DJ341">
            <v>0</v>
          </cell>
          <cell r="DK341">
            <v>0</v>
          </cell>
          <cell r="DL341">
            <v>0</v>
          </cell>
          <cell r="DN341">
            <v>0</v>
          </cell>
          <cell r="DP341">
            <v>210002</v>
          </cell>
          <cell r="DQ341">
            <v>210002</v>
          </cell>
          <cell r="DR341">
            <v>0</v>
          </cell>
          <cell r="DS341">
            <v>-25.60533841970755</v>
          </cell>
          <cell r="DT341">
            <v>-25.60533841970755</v>
          </cell>
          <cell r="DV341">
            <v>0</v>
          </cell>
          <cell r="EC341">
            <v>0</v>
          </cell>
          <cell r="EE341">
            <v>332</v>
          </cell>
        </row>
        <row r="342">
          <cell r="A342">
            <v>333</v>
          </cell>
          <cell r="B342">
            <v>326</v>
          </cell>
          <cell r="C342" t="str">
            <v>WEST STOCKBRIDGE</v>
          </cell>
          <cell r="D342">
            <v>0</v>
          </cell>
          <cell r="E342">
            <v>0</v>
          </cell>
          <cell r="F342">
            <v>0</v>
          </cell>
          <cell r="G342">
            <v>0</v>
          </cell>
          <cell r="H342">
            <v>0</v>
          </cell>
          <cell r="J342">
            <v>0</v>
          </cell>
          <cell r="K342">
            <v>0</v>
          </cell>
          <cell r="L342">
            <v>0</v>
          </cell>
          <cell r="N342">
            <v>0</v>
          </cell>
          <cell r="P342">
            <v>0</v>
          </cell>
          <cell r="Q342">
            <v>0</v>
          </cell>
          <cell r="R342">
            <v>0</v>
          </cell>
          <cell r="S342">
            <v>0</v>
          </cell>
          <cell r="T342">
            <v>0</v>
          </cell>
          <cell r="U342">
            <v>0</v>
          </cell>
          <cell r="W342">
            <v>0</v>
          </cell>
          <cell r="AA342">
            <v>333</v>
          </cell>
          <cell r="AS342">
            <v>333</v>
          </cell>
          <cell r="CA342">
            <v>333</v>
          </cell>
          <cell r="CB342">
            <v>326</v>
          </cell>
          <cell r="CC342" t="str">
            <v>WEST STOCKBRIDGE</v>
          </cell>
          <cell r="CD342">
            <v>0</v>
          </cell>
          <cell r="CE342">
            <v>0</v>
          </cell>
          <cell r="CF342">
            <v>0</v>
          </cell>
          <cell r="CG342">
            <v>0</v>
          </cell>
          <cell r="CH342">
            <v>0</v>
          </cell>
          <cell r="CI342">
            <v>0</v>
          </cell>
          <cell r="CJ342">
            <v>0</v>
          </cell>
          <cell r="CK342">
            <v>0</v>
          </cell>
          <cell r="CT342">
            <v>0</v>
          </cell>
          <cell r="CU342">
            <v>0</v>
          </cell>
          <cell r="CV342">
            <v>0</v>
          </cell>
          <cell r="CW342">
            <v>0</v>
          </cell>
          <cell r="CX342">
            <v>0</v>
          </cell>
          <cell r="CY342">
            <v>0</v>
          </cell>
          <cell r="DA342">
            <v>333</v>
          </cell>
          <cell r="DB342" t="str">
            <v>WEST STOCKBRIDGE</v>
          </cell>
          <cell r="DC342">
            <v>0</v>
          </cell>
          <cell r="DD342">
            <v>0</v>
          </cell>
          <cell r="DE342">
            <v>0</v>
          </cell>
          <cell r="DF342">
            <v>0</v>
          </cell>
          <cell r="DG342">
            <v>0</v>
          </cell>
          <cell r="DH342">
            <v>0</v>
          </cell>
          <cell r="DI342">
            <v>0</v>
          </cell>
          <cell r="DJ342">
            <v>0</v>
          </cell>
          <cell r="DK342">
            <v>0</v>
          </cell>
          <cell r="DL342">
            <v>0</v>
          </cell>
          <cell r="DN342">
            <v>0</v>
          </cell>
          <cell r="DP342">
            <v>0</v>
          </cell>
          <cell r="DQ342">
            <v>0</v>
          </cell>
          <cell r="DR342">
            <v>0</v>
          </cell>
          <cell r="DS342">
            <v>0</v>
          </cell>
          <cell r="DT342">
            <v>0</v>
          </cell>
          <cell r="DV342">
            <v>0</v>
          </cell>
          <cell r="EC342">
            <v>0</v>
          </cell>
          <cell r="EE342">
            <v>333</v>
          </cell>
        </row>
        <row r="343">
          <cell r="A343">
            <v>334</v>
          </cell>
          <cell r="B343">
            <v>327</v>
          </cell>
          <cell r="C343" t="str">
            <v>WEST TISBURY</v>
          </cell>
          <cell r="D343">
            <v>0</v>
          </cell>
          <cell r="E343">
            <v>0</v>
          </cell>
          <cell r="F343">
            <v>0</v>
          </cell>
          <cell r="G343">
            <v>0</v>
          </cell>
          <cell r="H343">
            <v>0</v>
          </cell>
          <cell r="J343">
            <v>0</v>
          </cell>
          <cell r="K343">
            <v>0</v>
          </cell>
          <cell r="L343">
            <v>0</v>
          </cell>
          <cell r="N343">
            <v>0</v>
          </cell>
          <cell r="P343">
            <v>0</v>
          </cell>
          <cell r="Q343">
            <v>0</v>
          </cell>
          <cell r="R343">
            <v>0</v>
          </cell>
          <cell r="S343">
            <v>0</v>
          </cell>
          <cell r="T343">
            <v>0</v>
          </cell>
          <cell r="U343">
            <v>0</v>
          </cell>
          <cell r="W343">
            <v>0</v>
          </cell>
          <cell r="AA343">
            <v>334</v>
          </cell>
          <cell r="AS343">
            <v>334</v>
          </cell>
          <cell r="CA343">
            <v>334</v>
          </cell>
          <cell r="CB343">
            <v>327</v>
          </cell>
          <cell r="CC343" t="str">
            <v>WEST TISBURY</v>
          </cell>
          <cell r="CD343">
            <v>0</v>
          </cell>
          <cell r="CE343">
            <v>0</v>
          </cell>
          <cell r="CF343">
            <v>0</v>
          </cell>
          <cell r="CG343">
            <v>0</v>
          </cell>
          <cell r="CH343">
            <v>0</v>
          </cell>
          <cell r="CI343">
            <v>0</v>
          </cell>
          <cell r="CJ343">
            <v>0</v>
          </cell>
          <cell r="CK343">
            <v>0</v>
          </cell>
          <cell r="CT343">
            <v>0</v>
          </cell>
          <cell r="CU343">
            <v>0</v>
          </cell>
          <cell r="CV343">
            <v>0</v>
          </cell>
          <cell r="CW343">
            <v>0</v>
          </cell>
          <cell r="CX343">
            <v>0</v>
          </cell>
          <cell r="CY343">
            <v>0</v>
          </cell>
          <cell r="DA343">
            <v>334</v>
          </cell>
          <cell r="DB343" t="str">
            <v>WEST TISBURY</v>
          </cell>
          <cell r="DC343">
            <v>0</v>
          </cell>
          <cell r="DD343">
            <v>0</v>
          </cell>
          <cell r="DE343">
            <v>0</v>
          </cell>
          <cell r="DF343">
            <v>0</v>
          </cell>
          <cell r="DG343">
            <v>0</v>
          </cell>
          <cell r="DH343">
            <v>0</v>
          </cell>
          <cell r="DI343">
            <v>0</v>
          </cell>
          <cell r="DJ343">
            <v>0</v>
          </cell>
          <cell r="DK343">
            <v>0</v>
          </cell>
          <cell r="DL343">
            <v>0</v>
          </cell>
          <cell r="DN343">
            <v>0</v>
          </cell>
          <cell r="DP343">
            <v>0</v>
          </cell>
          <cell r="DQ343">
            <v>0</v>
          </cell>
          <cell r="DR343">
            <v>0</v>
          </cell>
          <cell r="DS343">
            <v>0</v>
          </cell>
          <cell r="DT343">
            <v>0</v>
          </cell>
          <cell r="DV343">
            <v>0</v>
          </cell>
          <cell r="EC343">
            <v>0</v>
          </cell>
          <cell r="EE343">
            <v>334</v>
          </cell>
        </row>
        <row r="344">
          <cell r="A344">
            <v>335</v>
          </cell>
          <cell r="B344">
            <v>335</v>
          </cell>
          <cell r="C344" t="str">
            <v>WESTWOOD</v>
          </cell>
          <cell r="D344">
            <v>0</v>
          </cell>
          <cell r="E344">
            <v>0</v>
          </cell>
          <cell r="F344">
            <v>0</v>
          </cell>
          <cell r="G344">
            <v>0</v>
          </cell>
          <cell r="H344">
            <v>0</v>
          </cell>
          <cell r="J344">
            <v>0</v>
          </cell>
          <cell r="K344">
            <v>-0.20074315572435353</v>
          </cell>
          <cell r="L344">
            <v>-0.20074315572435353</v>
          </cell>
          <cell r="N344">
            <v>0.20074315572435353</v>
          </cell>
          <cell r="P344">
            <v>0</v>
          </cell>
          <cell r="Q344">
            <v>0</v>
          </cell>
          <cell r="R344">
            <v>0</v>
          </cell>
          <cell r="S344">
            <v>0</v>
          </cell>
          <cell r="T344">
            <v>-0.20074315572435353</v>
          </cell>
          <cell r="U344">
            <v>-0.20074315572435353</v>
          </cell>
          <cell r="W344">
            <v>409.39925684427567</v>
          </cell>
          <cell r="AA344">
            <v>335</v>
          </cell>
          <cell r="AS344">
            <v>335</v>
          </cell>
          <cell r="CA344">
            <v>335</v>
          </cell>
          <cell r="CB344">
            <v>335</v>
          </cell>
          <cell r="CC344" t="str">
            <v>WESTWOOD</v>
          </cell>
          <cell r="CD344">
            <v>0</v>
          </cell>
          <cell r="CE344">
            <v>9435</v>
          </cell>
          <cell r="CF344">
            <v>0</v>
          </cell>
          <cell r="CG344">
            <v>0</v>
          </cell>
          <cell r="CH344">
            <v>409.6</v>
          </cell>
          <cell r="CI344">
            <v>-0.20074315572435353</v>
          </cell>
          <cell r="CJ344">
            <v>409.39925684427567</v>
          </cell>
          <cell r="CK344">
            <v>-0.20074315572435353</v>
          </cell>
          <cell r="CT344">
            <v>-0.20074315572435353</v>
          </cell>
          <cell r="CU344">
            <v>0</v>
          </cell>
          <cell r="CV344">
            <v>0</v>
          </cell>
          <cell r="CW344">
            <v>-0.20074315572435353</v>
          </cell>
          <cell r="CX344">
            <v>0</v>
          </cell>
          <cell r="CY344">
            <v>-409.6</v>
          </cell>
          <cell r="DA344">
            <v>335</v>
          </cell>
          <cell r="DB344" t="str">
            <v>WESTWOOD</v>
          </cell>
          <cell r="DC344">
            <v>0</v>
          </cell>
          <cell r="DD344">
            <v>0</v>
          </cell>
          <cell r="DE344">
            <v>0</v>
          </cell>
          <cell r="DF344">
            <v>0</v>
          </cell>
          <cell r="DG344">
            <v>0</v>
          </cell>
          <cell r="DH344">
            <v>0</v>
          </cell>
          <cell r="DI344">
            <v>0</v>
          </cell>
          <cell r="DJ344">
            <v>0</v>
          </cell>
          <cell r="DK344">
            <v>0</v>
          </cell>
          <cell r="DL344">
            <v>0</v>
          </cell>
          <cell r="DN344">
            <v>0</v>
          </cell>
          <cell r="DP344">
            <v>0</v>
          </cell>
          <cell r="DQ344">
            <v>0</v>
          </cell>
          <cell r="DR344">
            <v>0</v>
          </cell>
          <cell r="DS344">
            <v>-0.20074315572435353</v>
          </cell>
          <cell r="DT344">
            <v>-0.20074315572435353</v>
          </cell>
          <cell r="DV344">
            <v>0</v>
          </cell>
          <cell r="EC344">
            <v>0</v>
          </cell>
          <cell r="EE344">
            <v>335</v>
          </cell>
        </row>
        <row r="345">
          <cell r="A345">
            <v>336</v>
          </cell>
          <cell r="B345">
            <v>336</v>
          </cell>
          <cell r="C345" t="str">
            <v>WEYMOUTH</v>
          </cell>
          <cell r="D345">
            <v>298</v>
          </cell>
          <cell r="E345">
            <v>4641631</v>
          </cell>
          <cell r="F345">
            <v>0</v>
          </cell>
          <cell r="G345">
            <v>279446</v>
          </cell>
          <cell r="H345">
            <v>4921077</v>
          </cell>
          <cell r="J345">
            <v>279446</v>
          </cell>
          <cell r="K345">
            <v>971132.76605031185</v>
          </cell>
          <cell r="L345">
            <v>1250578.7660503117</v>
          </cell>
          <cell r="N345">
            <v>3670498.2339496883</v>
          </cell>
          <cell r="P345">
            <v>279446</v>
          </cell>
          <cell r="Q345">
            <v>0</v>
          </cell>
          <cell r="R345">
            <v>0</v>
          </cell>
          <cell r="S345">
            <v>0</v>
          </cell>
          <cell r="T345">
            <v>971132.76605031185</v>
          </cell>
          <cell r="U345">
            <v>1250578.7660503117</v>
          </cell>
          <cell r="W345">
            <v>1338257.2633771328</v>
          </cell>
          <cell r="AA345">
            <v>336</v>
          </cell>
          <cell r="AB345">
            <v>298</v>
          </cell>
          <cell r="AC345">
            <v>8.1851606638963792E-2</v>
          </cell>
          <cell r="AD345">
            <v>0</v>
          </cell>
          <cell r="AE345">
            <v>0</v>
          </cell>
          <cell r="AF345">
            <v>4641631</v>
          </cell>
          <cell r="AG345">
            <v>0</v>
          </cell>
          <cell r="AH345">
            <v>0</v>
          </cell>
          <cell r="AI345">
            <v>4641631</v>
          </cell>
          <cell r="AJ345">
            <v>0</v>
          </cell>
          <cell r="AK345">
            <v>279446</v>
          </cell>
          <cell r="AL345">
            <v>4921077</v>
          </cell>
          <cell r="AM345">
            <v>0</v>
          </cell>
          <cell r="AN345">
            <v>0</v>
          </cell>
          <cell r="AO345">
            <v>0</v>
          </cell>
          <cell r="AP345">
            <v>0</v>
          </cell>
          <cell r="AQ345">
            <v>4921077</v>
          </cell>
          <cell r="AR345" t="str">
            <v xml:space="preserve"> </v>
          </cell>
          <cell r="AS345">
            <v>336</v>
          </cell>
          <cell r="AT345">
            <v>4</v>
          </cell>
          <cell r="AU345">
            <v>0</v>
          </cell>
          <cell r="AV345">
            <v>0</v>
          </cell>
          <cell r="AW345">
            <v>0</v>
          </cell>
          <cell r="AX345">
            <v>0</v>
          </cell>
          <cell r="AY345">
            <v>0</v>
          </cell>
          <cell r="AZ345" t="str">
            <v xml:space="preserve"> </v>
          </cell>
          <cell r="BA345">
            <v>0</v>
          </cell>
          <cell r="BB345">
            <v>0</v>
          </cell>
          <cell r="BC345">
            <v>0</v>
          </cell>
          <cell r="BD345">
            <v>0</v>
          </cell>
          <cell r="BE345">
            <v>0</v>
          </cell>
          <cell r="BF345" t="str">
            <v xml:space="preserve"> </v>
          </cell>
          <cell r="BG345">
            <v>9</v>
          </cell>
          <cell r="BH345">
            <v>4.8042241789013733</v>
          </cell>
          <cell r="BI345">
            <v>0</v>
          </cell>
          <cell r="CA345">
            <v>336</v>
          </cell>
          <cell r="CB345">
            <v>336</v>
          </cell>
          <cell r="CC345" t="str">
            <v>WEYMOUTH</v>
          </cell>
          <cell r="CD345">
            <v>4641631</v>
          </cell>
          <cell r="CE345">
            <v>3783844</v>
          </cell>
          <cell r="CF345">
            <v>857787</v>
          </cell>
          <cell r="CG345">
            <v>116721.59999999999</v>
          </cell>
          <cell r="CH345">
            <v>84344</v>
          </cell>
          <cell r="CI345">
            <v>-41.336622867238475</v>
          </cell>
          <cell r="CJ345">
            <v>1058811.2633771328</v>
          </cell>
          <cell r="CK345">
            <v>971132.76605031185</v>
          </cell>
          <cell r="CT345">
            <v>857745.66337713273</v>
          </cell>
          <cell r="CU345">
            <v>113387.10267317914</v>
          </cell>
          <cell r="CV345">
            <v>0</v>
          </cell>
          <cell r="CW345">
            <v>971132.76605031185</v>
          </cell>
          <cell r="CX345">
            <v>0</v>
          </cell>
          <cell r="CY345">
            <v>-87678.497326820972</v>
          </cell>
          <cell r="DA345">
            <v>336</v>
          </cell>
          <cell r="DB345" t="str">
            <v>WEYMOUTH</v>
          </cell>
          <cell r="DC345">
            <v>0</v>
          </cell>
          <cell r="DD345">
            <v>0</v>
          </cell>
          <cell r="DE345">
            <v>0</v>
          </cell>
          <cell r="DF345">
            <v>0</v>
          </cell>
          <cell r="DG345">
            <v>0</v>
          </cell>
          <cell r="DH345">
            <v>0</v>
          </cell>
          <cell r="DI345">
            <v>0</v>
          </cell>
          <cell r="DJ345">
            <v>0</v>
          </cell>
          <cell r="DK345">
            <v>0</v>
          </cell>
          <cell r="DL345">
            <v>0</v>
          </cell>
          <cell r="DN345">
            <v>0</v>
          </cell>
          <cell r="DP345">
            <v>857787</v>
          </cell>
          <cell r="DQ345">
            <v>857787</v>
          </cell>
          <cell r="DR345">
            <v>0</v>
          </cell>
          <cell r="DS345">
            <v>-41.336622867238475</v>
          </cell>
          <cell r="DT345">
            <v>-41.336622867238475</v>
          </cell>
          <cell r="DV345">
            <v>0</v>
          </cell>
          <cell r="EB345" t="str">
            <v>fy13</v>
          </cell>
          <cell r="EC345">
            <v>0</v>
          </cell>
          <cell r="EE345">
            <v>336</v>
          </cell>
        </row>
        <row r="346">
          <cell r="A346">
            <v>337</v>
          </cell>
          <cell r="B346">
            <v>337</v>
          </cell>
          <cell r="C346" t="str">
            <v>WHATELY</v>
          </cell>
          <cell r="D346">
            <v>2</v>
          </cell>
          <cell r="E346">
            <v>65194</v>
          </cell>
          <cell r="F346">
            <v>0</v>
          </cell>
          <cell r="G346">
            <v>1876</v>
          </cell>
          <cell r="H346">
            <v>67070</v>
          </cell>
          <cell r="J346">
            <v>1876</v>
          </cell>
          <cell r="K346">
            <v>5480.7460962484402</v>
          </cell>
          <cell r="L346">
            <v>7356.7460962484402</v>
          </cell>
          <cell r="N346">
            <v>59713.25390375156</v>
          </cell>
          <cell r="P346">
            <v>1876</v>
          </cell>
          <cell r="Q346">
            <v>0</v>
          </cell>
          <cell r="R346">
            <v>0</v>
          </cell>
          <cell r="S346">
            <v>0</v>
          </cell>
          <cell r="T346">
            <v>5480.7460962484402</v>
          </cell>
          <cell r="U346">
            <v>7356.7460962484402</v>
          </cell>
          <cell r="W346">
            <v>18186.507947764861</v>
          </cell>
          <cell r="AA346">
            <v>337</v>
          </cell>
          <cell r="AB346">
            <v>2</v>
          </cell>
          <cell r="AC346">
            <v>0</v>
          </cell>
          <cell r="AD346">
            <v>0</v>
          </cell>
          <cell r="AE346">
            <v>0</v>
          </cell>
          <cell r="AF346">
            <v>65194</v>
          </cell>
          <cell r="AG346">
            <v>0</v>
          </cell>
          <cell r="AH346">
            <v>0</v>
          </cell>
          <cell r="AI346">
            <v>65194</v>
          </cell>
          <cell r="AJ346">
            <v>0</v>
          </cell>
          <cell r="AK346">
            <v>1876</v>
          </cell>
          <cell r="AL346">
            <v>67070</v>
          </cell>
          <cell r="AM346">
            <v>0</v>
          </cell>
          <cell r="AN346">
            <v>0</v>
          </cell>
          <cell r="AO346">
            <v>0</v>
          </cell>
          <cell r="AP346">
            <v>0</v>
          </cell>
          <cell r="AQ346">
            <v>67070</v>
          </cell>
          <cell r="AR346" t="str">
            <v xml:space="preserve"> </v>
          </cell>
          <cell r="AS346">
            <v>337</v>
          </cell>
          <cell r="AT346">
            <v>1</v>
          </cell>
          <cell r="AU346">
            <v>0</v>
          </cell>
          <cell r="AV346">
            <v>0</v>
          </cell>
          <cell r="AW346">
            <v>0</v>
          </cell>
          <cell r="AX346">
            <v>0</v>
          </cell>
          <cell r="AY346">
            <v>0</v>
          </cell>
          <cell r="AZ346" t="str">
            <v xml:space="preserve"> </v>
          </cell>
          <cell r="BA346">
            <v>0</v>
          </cell>
          <cell r="BB346">
            <v>0</v>
          </cell>
          <cell r="BC346">
            <v>0</v>
          </cell>
          <cell r="BD346">
            <v>0</v>
          </cell>
          <cell r="BE346">
            <v>0</v>
          </cell>
          <cell r="BF346" t="str">
            <v xml:space="preserve"> </v>
          </cell>
          <cell r="BG346">
            <v>9</v>
          </cell>
          <cell r="BH346">
            <v>2.8995077330507284</v>
          </cell>
          <cell r="BI346">
            <v>0</v>
          </cell>
          <cell r="CA346">
            <v>337</v>
          </cell>
          <cell r="CB346">
            <v>337</v>
          </cell>
          <cell r="CC346" t="str">
            <v>WHATELY</v>
          </cell>
          <cell r="CD346">
            <v>65194</v>
          </cell>
          <cell r="CE346">
            <v>60788</v>
          </cell>
          <cell r="CF346">
            <v>4406</v>
          </cell>
          <cell r="CG346">
            <v>1111.8</v>
          </cell>
          <cell r="CH346">
            <v>10798</v>
          </cell>
          <cell r="CI346">
            <v>-5.2920522351359978</v>
          </cell>
          <cell r="CJ346">
            <v>16310.507947764863</v>
          </cell>
          <cell r="CK346">
            <v>5480.7460962484402</v>
          </cell>
          <cell r="CT346">
            <v>4400.707947764864</v>
          </cell>
          <cell r="CU346">
            <v>1080.0381484835762</v>
          </cell>
          <cell r="CV346">
            <v>0</v>
          </cell>
          <cell r="CW346">
            <v>5480.7460962484402</v>
          </cell>
          <cell r="CX346">
            <v>0</v>
          </cell>
          <cell r="CY346">
            <v>-10829.761851516423</v>
          </cell>
          <cell r="DA346">
            <v>337</v>
          </cell>
          <cell r="DB346" t="str">
            <v>WHATELY</v>
          </cell>
          <cell r="DC346">
            <v>0</v>
          </cell>
          <cell r="DD346">
            <v>0</v>
          </cell>
          <cell r="DE346">
            <v>0</v>
          </cell>
          <cell r="DF346">
            <v>0</v>
          </cell>
          <cell r="DG346">
            <v>0</v>
          </cell>
          <cell r="DH346">
            <v>0</v>
          </cell>
          <cell r="DI346">
            <v>0</v>
          </cell>
          <cell r="DJ346">
            <v>0</v>
          </cell>
          <cell r="DK346">
            <v>0</v>
          </cell>
          <cell r="DL346">
            <v>0</v>
          </cell>
          <cell r="DN346">
            <v>0</v>
          </cell>
          <cell r="DP346">
            <v>4406</v>
          </cell>
          <cell r="DQ346">
            <v>4406</v>
          </cell>
          <cell r="DR346">
            <v>0</v>
          </cell>
          <cell r="DS346">
            <v>-5.2920522351359978</v>
          </cell>
          <cell r="DT346">
            <v>-5.2920522351359978</v>
          </cell>
          <cell r="DV346">
            <v>0</v>
          </cell>
          <cell r="EC346">
            <v>0</v>
          </cell>
          <cell r="EE346">
            <v>337</v>
          </cell>
        </row>
        <row r="347">
          <cell r="A347">
            <v>338</v>
          </cell>
          <cell r="B347">
            <v>338</v>
          </cell>
          <cell r="C347" t="str">
            <v>WHITMAN</v>
          </cell>
          <cell r="D347">
            <v>0</v>
          </cell>
          <cell r="E347">
            <v>0</v>
          </cell>
          <cell r="F347">
            <v>0</v>
          </cell>
          <cell r="G347">
            <v>0</v>
          </cell>
          <cell r="H347">
            <v>0</v>
          </cell>
          <cell r="J347">
            <v>0</v>
          </cell>
          <cell r="K347">
            <v>0</v>
          </cell>
          <cell r="L347">
            <v>0</v>
          </cell>
          <cell r="N347">
            <v>0</v>
          </cell>
          <cell r="P347">
            <v>0</v>
          </cell>
          <cell r="Q347">
            <v>0</v>
          </cell>
          <cell r="R347">
            <v>0</v>
          </cell>
          <cell r="S347">
            <v>0</v>
          </cell>
          <cell r="T347">
            <v>0</v>
          </cell>
          <cell r="U347">
            <v>0</v>
          </cell>
          <cell r="W347">
            <v>0</v>
          </cell>
          <cell r="AA347">
            <v>338</v>
          </cell>
          <cell r="AS347">
            <v>338</v>
          </cell>
          <cell r="CA347">
            <v>338</v>
          </cell>
          <cell r="CB347">
            <v>338</v>
          </cell>
          <cell r="CC347" t="str">
            <v>WHITMAN</v>
          </cell>
          <cell r="CD347">
            <v>0</v>
          </cell>
          <cell r="CE347">
            <v>0</v>
          </cell>
          <cell r="CF347">
            <v>0</v>
          </cell>
          <cell r="CG347">
            <v>0</v>
          </cell>
          <cell r="CH347">
            <v>0</v>
          </cell>
          <cell r="CI347">
            <v>0</v>
          </cell>
          <cell r="CJ347">
            <v>0</v>
          </cell>
          <cell r="CK347">
            <v>0</v>
          </cell>
          <cell r="CT347">
            <v>0</v>
          </cell>
          <cell r="CU347">
            <v>0</v>
          </cell>
          <cell r="CV347">
            <v>0</v>
          </cell>
          <cell r="CW347">
            <v>0</v>
          </cell>
          <cell r="CX347">
            <v>0</v>
          </cell>
          <cell r="CY347">
            <v>0</v>
          </cell>
          <cell r="DA347">
            <v>338</v>
          </cell>
          <cell r="DB347" t="str">
            <v>WHITMAN</v>
          </cell>
          <cell r="DC347">
            <v>0</v>
          </cell>
          <cell r="DD347">
            <v>0</v>
          </cell>
          <cell r="DE347">
            <v>0</v>
          </cell>
          <cell r="DF347">
            <v>0</v>
          </cell>
          <cell r="DG347">
            <v>0</v>
          </cell>
          <cell r="DH347">
            <v>0</v>
          </cell>
          <cell r="DI347">
            <v>0</v>
          </cell>
          <cell r="DJ347">
            <v>0</v>
          </cell>
          <cell r="DK347">
            <v>0</v>
          </cell>
          <cell r="DL347">
            <v>0</v>
          </cell>
          <cell r="DN347">
            <v>0</v>
          </cell>
          <cell r="DP347">
            <v>0</v>
          </cell>
          <cell r="DQ347">
            <v>0</v>
          </cell>
          <cell r="DR347">
            <v>0</v>
          </cell>
          <cell r="DS347">
            <v>0</v>
          </cell>
          <cell r="DT347">
            <v>0</v>
          </cell>
          <cell r="DV347">
            <v>0</v>
          </cell>
          <cell r="EC347">
            <v>0</v>
          </cell>
          <cell r="EE347">
            <v>338</v>
          </cell>
        </row>
        <row r="348">
          <cell r="A348">
            <v>339</v>
          </cell>
          <cell r="B348">
            <v>339</v>
          </cell>
          <cell r="C348" t="str">
            <v>WILBRAHAM</v>
          </cell>
          <cell r="D348">
            <v>0</v>
          </cell>
          <cell r="E348">
            <v>0</v>
          </cell>
          <cell r="F348">
            <v>0</v>
          </cell>
          <cell r="G348">
            <v>0</v>
          </cell>
          <cell r="H348">
            <v>0</v>
          </cell>
          <cell r="J348">
            <v>0</v>
          </cell>
          <cell r="K348">
            <v>0</v>
          </cell>
          <cell r="L348">
            <v>0</v>
          </cell>
          <cell r="N348">
            <v>0</v>
          </cell>
          <cell r="P348">
            <v>0</v>
          </cell>
          <cell r="Q348">
            <v>0</v>
          </cell>
          <cell r="R348">
            <v>0</v>
          </cell>
          <cell r="S348">
            <v>0</v>
          </cell>
          <cell r="T348">
            <v>0</v>
          </cell>
          <cell r="U348">
            <v>0</v>
          </cell>
          <cell r="W348">
            <v>0</v>
          </cell>
          <cell r="AA348">
            <v>339</v>
          </cell>
          <cell r="AS348">
            <v>339</v>
          </cell>
          <cell r="CA348">
            <v>339</v>
          </cell>
          <cell r="CB348">
            <v>339</v>
          </cell>
          <cell r="CC348" t="str">
            <v>WILBRAHAM</v>
          </cell>
          <cell r="CD348">
            <v>0</v>
          </cell>
          <cell r="CE348">
            <v>0</v>
          </cell>
          <cell r="CF348">
            <v>0</v>
          </cell>
          <cell r="CG348">
            <v>0</v>
          </cell>
          <cell r="CH348">
            <v>0</v>
          </cell>
          <cell r="CI348">
            <v>0</v>
          </cell>
          <cell r="CJ348">
            <v>0</v>
          </cell>
          <cell r="CK348">
            <v>0</v>
          </cell>
          <cell r="CT348">
            <v>0</v>
          </cell>
          <cell r="CU348">
            <v>0</v>
          </cell>
          <cell r="CV348">
            <v>0</v>
          </cell>
          <cell r="CW348">
            <v>0</v>
          </cell>
          <cell r="CX348">
            <v>0</v>
          </cell>
          <cell r="CY348">
            <v>0</v>
          </cell>
          <cell r="DA348">
            <v>339</v>
          </cell>
          <cell r="DB348" t="str">
            <v>WILBRAHAM</v>
          </cell>
          <cell r="DC348">
            <v>0</v>
          </cell>
          <cell r="DD348">
            <v>0</v>
          </cell>
          <cell r="DE348">
            <v>0</v>
          </cell>
          <cell r="DF348">
            <v>0</v>
          </cell>
          <cell r="DG348">
            <v>0</v>
          </cell>
          <cell r="DH348">
            <v>0</v>
          </cell>
          <cell r="DI348">
            <v>0</v>
          </cell>
          <cell r="DJ348">
            <v>0</v>
          </cell>
          <cell r="DK348">
            <v>0</v>
          </cell>
          <cell r="DL348">
            <v>0</v>
          </cell>
          <cell r="DN348">
            <v>0</v>
          </cell>
          <cell r="DP348">
            <v>0</v>
          </cell>
          <cell r="DQ348">
            <v>0</v>
          </cell>
          <cell r="DR348">
            <v>0</v>
          </cell>
          <cell r="DS348">
            <v>0</v>
          </cell>
          <cell r="DT348">
            <v>0</v>
          </cell>
          <cell r="DV348">
            <v>0</v>
          </cell>
          <cell r="EC348">
            <v>0</v>
          </cell>
          <cell r="EE348">
            <v>339</v>
          </cell>
        </row>
        <row r="349">
          <cell r="A349">
            <v>340</v>
          </cell>
          <cell r="B349">
            <v>340</v>
          </cell>
          <cell r="C349" t="str">
            <v>WILLIAMSBURG</v>
          </cell>
          <cell r="D349">
            <v>10</v>
          </cell>
          <cell r="E349">
            <v>165107</v>
          </cell>
          <cell r="F349">
            <v>0</v>
          </cell>
          <cell r="G349">
            <v>9380</v>
          </cell>
          <cell r="H349">
            <v>174487</v>
          </cell>
          <cell r="J349">
            <v>9380</v>
          </cell>
          <cell r="K349">
            <v>23980.660328368827</v>
          </cell>
          <cell r="L349">
            <v>33360.660328368831</v>
          </cell>
          <cell r="N349">
            <v>141126.33967163117</v>
          </cell>
          <cell r="P349">
            <v>9380</v>
          </cell>
          <cell r="Q349">
            <v>0</v>
          </cell>
          <cell r="R349">
            <v>0</v>
          </cell>
          <cell r="S349">
            <v>0</v>
          </cell>
          <cell r="T349">
            <v>23980.660328368827</v>
          </cell>
          <cell r="U349">
            <v>33360.660328368831</v>
          </cell>
          <cell r="W349">
            <v>48336.660328368831</v>
          </cell>
          <cell r="AA349">
            <v>340</v>
          </cell>
          <cell r="AB349">
            <v>10</v>
          </cell>
          <cell r="AC349">
            <v>0</v>
          </cell>
          <cell r="AD349">
            <v>0</v>
          </cell>
          <cell r="AE349">
            <v>0</v>
          </cell>
          <cell r="AF349">
            <v>165107</v>
          </cell>
          <cell r="AG349">
            <v>0</v>
          </cell>
          <cell r="AH349">
            <v>0</v>
          </cell>
          <cell r="AI349">
            <v>165107</v>
          </cell>
          <cell r="AJ349">
            <v>0</v>
          </cell>
          <cell r="AK349">
            <v>9380</v>
          </cell>
          <cell r="AL349">
            <v>174487</v>
          </cell>
          <cell r="AM349">
            <v>0</v>
          </cell>
          <cell r="AN349">
            <v>0</v>
          </cell>
          <cell r="AO349">
            <v>0</v>
          </cell>
          <cell r="AP349">
            <v>0</v>
          </cell>
          <cell r="AQ349">
            <v>174487</v>
          </cell>
          <cell r="AR349" t="str">
            <v xml:space="preserve"> </v>
          </cell>
          <cell r="AS349">
            <v>340</v>
          </cell>
          <cell r="AT349">
            <v>5</v>
          </cell>
          <cell r="AU349">
            <v>0</v>
          </cell>
          <cell r="AV349">
            <v>0</v>
          </cell>
          <cell r="AW349">
            <v>0</v>
          </cell>
          <cell r="AX349">
            <v>0</v>
          </cell>
          <cell r="AY349">
            <v>0</v>
          </cell>
          <cell r="AZ349" t="str">
            <v xml:space="preserve"> </v>
          </cell>
          <cell r="BA349">
            <v>0</v>
          </cell>
          <cell r="BB349">
            <v>0</v>
          </cell>
          <cell r="BC349">
            <v>0</v>
          </cell>
          <cell r="BD349">
            <v>0</v>
          </cell>
          <cell r="BE349">
            <v>0</v>
          </cell>
          <cell r="BF349" t="str">
            <v xml:space="preserve"> </v>
          </cell>
          <cell r="BG349">
            <v>9</v>
          </cell>
          <cell r="BH349">
            <v>4.738382551821207</v>
          </cell>
          <cell r="BI349">
            <v>0</v>
          </cell>
          <cell r="CA349">
            <v>340</v>
          </cell>
          <cell r="CB349">
            <v>340</v>
          </cell>
          <cell r="CC349" t="str">
            <v>WILLIAMSBURG</v>
          </cell>
          <cell r="CD349">
            <v>165107</v>
          </cell>
          <cell r="CE349">
            <v>141119</v>
          </cell>
          <cell r="CF349">
            <v>23988</v>
          </cell>
          <cell r="CG349">
            <v>0</v>
          </cell>
          <cell r="CH349">
            <v>14976</v>
          </cell>
          <cell r="CI349">
            <v>-7.3396716311717682</v>
          </cell>
          <cell r="CJ349">
            <v>38956.660328368831</v>
          </cell>
          <cell r="CK349">
            <v>23980.660328368827</v>
          </cell>
          <cell r="CT349">
            <v>23980.660328368827</v>
          </cell>
          <cell r="CU349">
            <v>0</v>
          </cell>
          <cell r="CV349">
            <v>0</v>
          </cell>
          <cell r="CW349">
            <v>23980.660328368827</v>
          </cell>
          <cell r="CX349">
            <v>0</v>
          </cell>
          <cell r="CY349">
            <v>-14976.000000000004</v>
          </cell>
          <cell r="DA349">
            <v>340</v>
          </cell>
          <cell r="DB349" t="str">
            <v>WILLIAMSBURG</v>
          </cell>
          <cell r="DC349">
            <v>0</v>
          </cell>
          <cell r="DD349">
            <v>0</v>
          </cell>
          <cell r="DE349">
            <v>0</v>
          </cell>
          <cell r="DF349">
            <v>0</v>
          </cell>
          <cell r="DG349">
            <v>0</v>
          </cell>
          <cell r="DH349">
            <v>0</v>
          </cell>
          <cell r="DI349">
            <v>0</v>
          </cell>
          <cell r="DJ349">
            <v>0</v>
          </cell>
          <cell r="DK349">
            <v>0</v>
          </cell>
          <cell r="DL349">
            <v>0</v>
          </cell>
          <cell r="DN349">
            <v>0</v>
          </cell>
          <cell r="DP349">
            <v>23988</v>
          </cell>
          <cell r="DQ349">
            <v>23988</v>
          </cell>
          <cell r="DR349">
            <v>0</v>
          </cell>
          <cell r="DS349">
            <v>-7.3396716311717682</v>
          </cell>
          <cell r="DT349">
            <v>-7.3396716311717682</v>
          </cell>
          <cell r="DV349">
            <v>0</v>
          </cell>
          <cell r="EC349">
            <v>0</v>
          </cell>
          <cell r="EE349">
            <v>340</v>
          </cell>
        </row>
        <row r="350">
          <cell r="A350">
            <v>341</v>
          </cell>
          <cell r="B350">
            <v>341</v>
          </cell>
          <cell r="C350" t="str">
            <v>WILLIAMSTOWN</v>
          </cell>
          <cell r="D350">
            <v>0</v>
          </cell>
          <cell r="E350">
            <v>0</v>
          </cell>
          <cell r="F350">
            <v>0</v>
          </cell>
          <cell r="G350">
            <v>0</v>
          </cell>
          <cell r="H350">
            <v>0</v>
          </cell>
          <cell r="J350">
            <v>0</v>
          </cell>
          <cell r="K350">
            <v>0</v>
          </cell>
          <cell r="L350">
            <v>0</v>
          </cell>
          <cell r="N350">
            <v>0</v>
          </cell>
          <cell r="P350">
            <v>0</v>
          </cell>
          <cell r="Q350">
            <v>0</v>
          </cell>
          <cell r="R350">
            <v>0</v>
          </cell>
          <cell r="S350">
            <v>0</v>
          </cell>
          <cell r="T350">
            <v>0</v>
          </cell>
          <cell r="U350">
            <v>0</v>
          </cell>
          <cell r="W350">
            <v>0</v>
          </cell>
          <cell r="AA350">
            <v>341</v>
          </cell>
          <cell r="AS350">
            <v>341</v>
          </cell>
          <cell r="CA350">
            <v>341</v>
          </cell>
          <cell r="CB350">
            <v>341</v>
          </cell>
          <cell r="CC350" t="str">
            <v>WILLIAMSTOWN</v>
          </cell>
          <cell r="CD350">
            <v>0</v>
          </cell>
          <cell r="CE350">
            <v>0</v>
          </cell>
          <cell r="CF350">
            <v>0</v>
          </cell>
          <cell r="CG350">
            <v>0</v>
          </cell>
          <cell r="CH350">
            <v>0</v>
          </cell>
          <cell r="CI350">
            <v>0</v>
          </cell>
          <cell r="CJ350">
            <v>0</v>
          </cell>
          <cell r="CK350">
            <v>0</v>
          </cell>
          <cell r="CT350">
            <v>0</v>
          </cell>
          <cell r="CU350">
            <v>0</v>
          </cell>
          <cell r="CV350">
            <v>0</v>
          </cell>
          <cell r="CW350">
            <v>0</v>
          </cell>
          <cell r="CX350">
            <v>0</v>
          </cell>
          <cell r="CY350">
            <v>0</v>
          </cell>
          <cell r="DA350">
            <v>341</v>
          </cell>
          <cell r="DB350" t="str">
            <v>WILLIAMSTOWN</v>
          </cell>
          <cell r="DC350">
            <v>0</v>
          </cell>
          <cell r="DD350">
            <v>0</v>
          </cell>
          <cell r="DE350">
            <v>0</v>
          </cell>
          <cell r="DF350">
            <v>0</v>
          </cell>
          <cell r="DG350">
            <v>0</v>
          </cell>
          <cell r="DH350">
            <v>0</v>
          </cell>
          <cell r="DI350">
            <v>0</v>
          </cell>
          <cell r="DJ350">
            <v>0</v>
          </cell>
          <cell r="DK350">
            <v>0</v>
          </cell>
          <cell r="DL350">
            <v>0</v>
          </cell>
          <cell r="DN350">
            <v>0</v>
          </cell>
          <cell r="DP350">
            <v>0</v>
          </cell>
          <cell r="DQ350">
            <v>0</v>
          </cell>
          <cell r="DR350">
            <v>0</v>
          </cell>
          <cell r="DS350">
            <v>0</v>
          </cell>
          <cell r="DT350">
            <v>0</v>
          </cell>
          <cell r="DV350">
            <v>0</v>
          </cell>
          <cell r="EB350" t="str">
            <v>fy19</v>
          </cell>
          <cell r="EC350">
            <v>0</v>
          </cell>
          <cell r="EE350">
            <v>341</v>
          </cell>
        </row>
        <row r="351">
          <cell r="A351">
            <v>342</v>
          </cell>
          <cell r="B351">
            <v>342</v>
          </cell>
          <cell r="C351" t="str">
            <v>WILMINGTON</v>
          </cell>
          <cell r="D351">
            <v>4</v>
          </cell>
          <cell r="E351">
            <v>73519</v>
          </cell>
          <cell r="F351">
            <v>0</v>
          </cell>
          <cell r="G351">
            <v>3752</v>
          </cell>
          <cell r="H351">
            <v>77271</v>
          </cell>
          <cell r="J351">
            <v>3752</v>
          </cell>
          <cell r="K351">
            <v>12174.748942487899</v>
          </cell>
          <cell r="L351">
            <v>15926.748942487899</v>
          </cell>
          <cell r="N351">
            <v>61344.251057512098</v>
          </cell>
          <cell r="P351">
            <v>3752</v>
          </cell>
          <cell r="Q351">
            <v>0</v>
          </cell>
          <cell r="R351">
            <v>0</v>
          </cell>
          <cell r="S351">
            <v>0</v>
          </cell>
          <cell r="T351">
            <v>12174.748942487899</v>
          </cell>
          <cell r="U351">
            <v>15926.748942487899</v>
          </cell>
          <cell r="W351">
            <v>15929.8</v>
          </cell>
          <cell r="AA351">
            <v>342</v>
          </cell>
          <cell r="AB351">
            <v>4</v>
          </cell>
          <cell r="AC351">
            <v>0</v>
          </cell>
          <cell r="AD351">
            <v>0</v>
          </cell>
          <cell r="AE351">
            <v>0</v>
          </cell>
          <cell r="AF351">
            <v>73519</v>
          </cell>
          <cell r="AG351">
            <v>0</v>
          </cell>
          <cell r="AH351">
            <v>0</v>
          </cell>
          <cell r="AI351">
            <v>73519</v>
          </cell>
          <cell r="AJ351">
            <v>0</v>
          </cell>
          <cell r="AK351">
            <v>3752</v>
          </cell>
          <cell r="AL351">
            <v>77271</v>
          </cell>
          <cell r="AM351">
            <v>0</v>
          </cell>
          <cell r="AN351">
            <v>0</v>
          </cell>
          <cell r="AO351">
            <v>0</v>
          </cell>
          <cell r="AP351">
            <v>0</v>
          </cell>
          <cell r="AQ351">
            <v>77271</v>
          </cell>
          <cell r="AR351" t="str">
            <v xml:space="preserve"> </v>
          </cell>
          <cell r="AS351">
            <v>342</v>
          </cell>
          <cell r="AT351">
            <v>1</v>
          </cell>
          <cell r="AU351">
            <v>0</v>
          </cell>
          <cell r="AV351">
            <v>0</v>
          </cell>
          <cell r="AW351">
            <v>0</v>
          </cell>
          <cell r="AX351">
            <v>0</v>
          </cell>
          <cell r="AY351">
            <v>0</v>
          </cell>
          <cell r="AZ351" t="str">
            <v xml:space="preserve"> </v>
          </cell>
          <cell r="BA351">
            <v>0</v>
          </cell>
          <cell r="BB351">
            <v>0</v>
          </cell>
          <cell r="BC351">
            <v>0</v>
          </cell>
          <cell r="BD351">
            <v>0</v>
          </cell>
          <cell r="BE351">
            <v>0</v>
          </cell>
          <cell r="BF351" t="str">
            <v xml:space="preserve"> </v>
          </cell>
          <cell r="BG351">
            <v>9</v>
          </cell>
          <cell r="BH351">
            <v>0.12167763605957027</v>
          </cell>
          <cell r="BI351">
            <v>0</v>
          </cell>
          <cell r="CA351">
            <v>342</v>
          </cell>
          <cell r="CB351">
            <v>342</v>
          </cell>
          <cell r="CC351" t="str">
            <v>WILMINGTON</v>
          </cell>
          <cell r="CD351">
            <v>73519</v>
          </cell>
          <cell r="CE351">
            <v>61448</v>
          </cell>
          <cell r="CF351">
            <v>12071</v>
          </cell>
          <cell r="CG351">
            <v>106.8</v>
          </cell>
          <cell r="CH351">
            <v>0</v>
          </cell>
          <cell r="CI351">
            <v>0</v>
          </cell>
          <cell r="CJ351">
            <v>12177.8</v>
          </cell>
          <cell r="CK351">
            <v>12174.748942487899</v>
          </cell>
          <cell r="CT351">
            <v>12071</v>
          </cell>
          <cell r="CU351">
            <v>103.74894248789883</v>
          </cell>
          <cell r="CV351">
            <v>0</v>
          </cell>
          <cell r="CW351">
            <v>12174.748942487899</v>
          </cell>
          <cell r="CX351">
            <v>0</v>
          </cell>
          <cell r="CY351">
            <v>-3.0510575121006696</v>
          </cell>
          <cell r="DA351">
            <v>342</v>
          </cell>
          <cell r="DB351" t="str">
            <v>WILMINGTON</v>
          </cell>
          <cell r="DC351">
            <v>0</v>
          </cell>
          <cell r="DD351">
            <v>0</v>
          </cell>
          <cell r="DE351">
            <v>0</v>
          </cell>
          <cell r="DF351">
            <v>0</v>
          </cell>
          <cell r="DG351">
            <v>0</v>
          </cell>
          <cell r="DH351">
            <v>0</v>
          </cell>
          <cell r="DI351">
            <v>0</v>
          </cell>
          <cell r="DJ351">
            <v>0</v>
          </cell>
          <cell r="DK351">
            <v>0</v>
          </cell>
          <cell r="DL351">
            <v>0</v>
          </cell>
          <cell r="DN351">
            <v>0</v>
          </cell>
          <cell r="DP351">
            <v>12071</v>
          </cell>
          <cell r="DQ351">
            <v>12071</v>
          </cell>
          <cell r="DR351">
            <v>0</v>
          </cell>
          <cell r="DS351">
            <v>0</v>
          </cell>
          <cell r="DT351">
            <v>0</v>
          </cell>
          <cell r="DV351">
            <v>0</v>
          </cell>
          <cell r="EC351">
            <v>0</v>
          </cell>
          <cell r="EE351">
            <v>342</v>
          </cell>
        </row>
        <row r="352">
          <cell r="A352">
            <v>343</v>
          </cell>
          <cell r="B352">
            <v>343</v>
          </cell>
          <cell r="C352" t="str">
            <v>WINCHENDON</v>
          </cell>
          <cell r="D352">
            <v>16</v>
          </cell>
          <cell r="E352">
            <v>211641</v>
          </cell>
          <cell r="F352">
            <v>0</v>
          </cell>
          <cell r="G352">
            <v>15008</v>
          </cell>
          <cell r="H352">
            <v>226649</v>
          </cell>
          <cell r="J352">
            <v>15008</v>
          </cell>
          <cell r="K352">
            <v>21016.155164529038</v>
          </cell>
          <cell r="L352">
            <v>36024.155164529038</v>
          </cell>
          <cell r="N352">
            <v>190624.84483547095</v>
          </cell>
          <cell r="P352">
            <v>15008</v>
          </cell>
          <cell r="Q352">
            <v>0</v>
          </cell>
          <cell r="R352">
            <v>0</v>
          </cell>
          <cell r="S352">
            <v>0</v>
          </cell>
          <cell r="T352">
            <v>21016.155164529038</v>
          </cell>
          <cell r="U352">
            <v>36024.155164529038</v>
          </cell>
          <cell r="W352">
            <v>36642.199999999997</v>
          </cell>
          <cell r="AA352">
            <v>343</v>
          </cell>
          <cell r="AB352">
            <v>16</v>
          </cell>
          <cell r="AC352">
            <v>0</v>
          </cell>
          <cell r="AD352">
            <v>0</v>
          </cell>
          <cell r="AE352">
            <v>0</v>
          </cell>
          <cell r="AF352">
            <v>211641</v>
          </cell>
          <cell r="AG352">
            <v>0</v>
          </cell>
          <cell r="AH352">
            <v>0</v>
          </cell>
          <cell r="AI352">
            <v>211641</v>
          </cell>
          <cell r="AJ352">
            <v>0</v>
          </cell>
          <cell r="AK352">
            <v>15008</v>
          </cell>
          <cell r="AL352">
            <v>226649</v>
          </cell>
          <cell r="AM352">
            <v>0</v>
          </cell>
          <cell r="AN352">
            <v>0</v>
          </cell>
          <cell r="AO352">
            <v>0</v>
          </cell>
          <cell r="AP352">
            <v>0</v>
          </cell>
          <cell r="AQ352">
            <v>226649</v>
          </cell>
          <cell r="AR352" t="str">
            <v xml:space="preserve"> </v>
          </cell>
          <cell r="AS352">
            <v>343</v>
          </cell>
          <cell r="AT352">
            <v>0</v>
          </cell>
          <cell r="AU352">
            <v>0</v>
          </cell>
          <cell r="AV352">
            <v>0</v>
          </cell>
          <cell r="AW352">
            <v>0</v>
          </cell>
          <cell r="AX352">
            <v>0</v>
          </cell>
          <cell r="AY352">
            <v>0</v>
          </cell>
          <cell r="AZ352" t="str">
            <v xml:space="preserve"> </v>
          </cell>
          <cell r="BA352">
            <v>0</v>
          </cell>
          <cell r="BB352">
            <v>0</v>
          </cell>
          <cell r="BC352">
            <v>0</v>
          </cell>
          <cell r="BD352">
            <v>0</v>
          </cell>
          <cell r="BE352">
            <v>0</v>
          </cell>
          <cell r="BF352" t="str">
            <v xml:space="preserve"> </v>
          </cell>
          <cell r="BG352">
            <v>18</v>
          </cell>
          <cell r="BH352">
            <v>1.1974901455233766</v>
          </cell>
          <cell r="BI352">
            <v>0</v>
          </cell>
          <cell r="CA352">
            <v>343</v>
          </cell>
          <cell r="CB352">
            <v>343</v>
          </cell>
          <cell r="CC352" t="str">
            <v>WINCHENDON</v>
          </cell>
          <cell r="CD352">
            <v>211641</v>
          </cell>
          <cell r="CE352">
            <v>263618</v>
          </cell>
          <cell r="CF352">
            <v>0</v>
          </cell>
          <cell r="CG352">
            <v>21634.2</v>
          </cell>
          <cell r="CH352">
            <v>0</v>
          </cell>
          <cell r="CI352">
            <v>0</v>
          </cell>
          <cell r="CJ352">
            <v>21634.2</v>
          </cell>
          <cell r="CK352">
            <v>21016.155164529038</v>
          </cell>
          <cell r="CT352">
            <v>0</v>
          </cell>
          <cell r="CU352">
            <v>21016.155164529038</v>
          </cell>
          <cell r="CV352">
            <v>0</v>
          </cell>
          <cell r="CW352">
            <v>21016.155164529038</v>
          </cell>
          <cell r="CX352">
            <v>0</v>
          </cell>
          <cell r="CY352">
            <v>-618.04483547096243</v>
          </cell>
          <cell r="DA352">
            <v>343</v>
          </cell>
          <cell r="DB352" t="str">
            <v>WINCHENDON</v>
          </cell>
          <cell r="DC352">
            <v>0</v>
          </cell>
          <cell r="DD352">
            <v>0</v>
          </cell>
          <cell r="DE352">
            <v>0</v>
          </cell>
          <cell r="DF352">
            <v>0</v>
          </cell>
          <cell r="DG352">
            <v>0</v>
          </cell>
          <cell r="DH352">
            <v>0</v>
          </cell>
          <cell r="DI352">
            <v>0</v>
          </cell>
          <cell r="DJ352">
            <v>0</v>
          </cell>
          <cell r="DK352">
            <v>0</v>
          </cell>
          <cell r="DL352">
            <v>0</v>
          </cell>
          <cell r="DN352">
            <v>0</v>
          </cell>
          <cell r="DP352">
            <v>0</v>
          </cell>
          <cell r="DQ352">
            <v>0</v>
          </cell>
          <cell r="DR352">
            <v>0</v>
          </cell>
          <cell r="DS352">
            <v>0</v>
          </cell>
          <cell r="DT352">
            <v>0</v>
          </cell>
          <cell r="DV352">
            <v>0</v>
          </cell>
          <cell r="EC352">
            <v>0</v>
          </cell>
          <cell r="EE352">
            <v>343</v>
          </cell>
        </row>
        <row r="353">
          <cell r="A353">
            <v>344</v>
          </cell>
          <cell r="B353">
            <v>344</v>
          </cell>
          <cell r="C353" t="str">
            <v>WINCHESTER</v>
          </cell>
          <cell r="D353">
            <v>2</v>
          </cell>
          <cell r="E353">
            <v>27048</v>
          </cell>
          <cell r="F353">
            <v>0</v>
          </cell>
          <cell r="G353">
            <v>1876</v>
          </cell>
          <cell r="H353">
            <v>28924</v>
          </cell>
          <cell r="J353">
            <v>1876</v>
          </cell>
          <cell r="K353">
            <v>11192.986375973393</v>
          </cell>
          <cell r="L353">
            <v>13068.986375973393</v>
          </cell>
          <cell r="N353">
            <v>15855.013624026607</v>
          </cell>
          <cell r="P353">
            <v>1876</v>
          </cell>
          <cell r="Q353">
            <v>0</v>
          </cell>
          <cell r="R353">
            <v>0</v>
          </cell>
          <cell r="S353">
            <v>0</v>
          </cell>
          <cell r="T353">
            <v>11192.986375973393</v>
          </cell>
          <cell r="U353">
            <v>13068.986375973393</v>
          </cell>
          <cell r="W353">
            <v>16270.992053374601</v>
          </cell>
          <cell r="AA353">
            <v>344</v>
          </cell>
          <cell r="AB353">
            <v>2</v>
          </cell>
          <cell r="AC353">
            <v>0</v>
          </cell>
          <cell r="AD353">
            <v>0</v>
          </cell>
          <cell r="AE353">
            <v>0</v>
          </cell>
          <cell r="AF353">
            <v>27048</v>
          </cell>
          <cell r="AG353">
            <v>0</v>
          </cell>
          <cell r="AH353">
            <v>0</v>
          </cell>
          <cell r="AI353">
            <v>27048</v>
          </cell>
          <cell r="AJ353">
            <v>0</v>
          </cell>
          <cell r="AK353">
            <v>1876</v>
          </cell>
          <cell r="AL353">
            <v>28924</v>
          </cell>
          <cell r="AM353">
            <v>0</v>
          </cell>
          <cell r="AN353">
            <v>0</v>
          </cell>
          <cell r="AO353">
            <v>0</v>
          </cell>
          <cell r="AP353">
            <v>0</v>
          </cell>
          <cell r="AQ353">
            <v>28924</v>
          </cell>
          <cell r="AR353" t="str">
            <v xml:space="preserve"> </v>
          </cell>
          <cell r="AS353">
            <v>344</v>
          </cell>
          <cell r="AT353">
            <v>1</v>
          </cell>
          <cell r="AU353">
            <v>0</v>
          </cell>
          <cell r="AV353">
            <v>0</v>
          </cell>
          <cell r="AW353">
            <v>0</v>
          </cell>
          <cell r="AX353">
            <v>0</v>
          </cell>
          <cell r="AY353">
            <v>0</v>
          </cell>
          <cell r="AZ353" t="str">
            <v xml:space="preserve"> </v>
          </cell>
          <cell r="BA353">
            <v>0</v>
          </cell>
          <cell r="BB353">
            <v>0</v>
          </cell>
          <cell r="BC353">
            <v>0</v>
          </cell>
          <cell r="BD353">
            <v>0</v>
          </cell>
          <cell r="BE353">
            <v>0</v>
          </cell>
          <cell r="BF353" t="str">
            <v xml:space="preserve"> </v>
          </cell>
          <cell r="BG353">
            <v>9</v>
          </cell>
          <cell r="BH353">
            <v>3.7781867316840571E-2</v>
          </cell>
          <cell r="BI353">
            <v>0</v>
          </cell>
          <cell r="CA353">
            <v>344</v>
          </cell>
          <cell r="CB353">
            <v>344</v>
          </cell>
          <cell r="CC353" t="str">
            <v>WINCHESTER</v>
          </cell>
          <cell r="CD353">
            <v>27048</v>
          </cell>
          <cell r="CE353">
            <v>38106</v>
          </cell>
          <cell r="CF353">
            <v>0</v>
          </cell>
          <cell r="CG353">
            <v>11523.6</v>
          </cell>
          <cell r="CH353">
            <v>2872.8</v>
          </cell>
          <cell r="CI353">
            <v>-1.4079466254006547</v>
          </cell>
          <cell r="CJ353">
            <v>14394.992053374601</v>
          </cell>
          <cell r="CK353">
            <v>11192.986375973393</v>
          </cell>
          <cell r="CT353">
            <v>-1.4079466254006547</v>
          </cell>
          <cell r="CU353">
            <v>11194.394322598793</v>
          </cell>
          <cell r="CV353">
            <v>0</v>
          </cell>
          <cell r="CW353">
            <v>11192.986375973393</v>
          </cell>
          <cell r="CX353">
            <v>0</v>
          </cell>
          <cell r="CY353">
            <v>-3202.0056774012082</v>
          </cell>
          <cell r="DA353">
            <v>344</v>
          </cell>
          <cell r="DB353" t="str">
            <v>WINCHESTER</v>
          </cell>
          <cell r="DC353">
            <v>0</v>
          </cell>
          <cell r="DD353">
            <v>0</v>
          </cell>
          <cell r="DE353">
            <v>0</v>
          </cell>
          <cell r="DF353">
            <v>0</v>
          </cell>
          <cell r="DG353">
            <v>0</v>
          </cell>
          <cell r="DH353">
            <v>0</v>
          </cell>
          <cell r="DI353">
            <v>0</v>
          </cell>
          <cell r="DJ353">
            <v>0</v>
          </cell>
          <cell r="DK353">
            <v>0</v>
          </cell>
          <cell r="DL353">
            <v>0</v>
          </cell>
          <cell r="DN353">
            <v>0</v>
          </cell>
          <cell r="DP353">
            <v>0</v>
          </cell>
          <cell r="DQ353">
            <v>0</v>
          </cell>
          <cell r="DR353">
            <v>0</v>
          </cell>
          <cell r="DS353">
            <v>-1.4079466254006547</v>
          </cell>
          <cell r="DT353">
            <v>-1.4079466254006547</v>
          </cell>
          <cell r="DV353">
            <v>0</v>
          </cell>
          <cell r="EC353">
            <v>0</v>
          </cell>
          <cell r="EE353">
            <v>344</v>
          </cell>
        </row>
        <row r="354">
          <cell r="A354">
            <v>345</v>
          </cell>
          <cell r="B354">
            <v>345</v>
          </cell>
          <cell r="C354" t="str">
            <v>WINDSOR</v>
          </cell>
          <cell r="D354">
            <v>0</v>
          </cell>
          <cell r="E354">
            <v>0</v>
          </cell>
          <cell r="F354">
            <v>0</v>
          </cell>
          <cell r="G354">
            <v>0</v>
          </cell>
          <cell r="H354">
            <v>0</v>
          </cell>
          <cell r="J354">
            <v>0</v>
          </cell>
          <cell r="K354">
            <v>0</v>
          </cell>
          <cell r="L354">
            <v>0</v>
          </cell>
          <cell r="N354">
            <v>0</v>
          </cell>
          <cell r="P354">
            <v>0</v>
          </cell>
          <cell r="Q354">
            <v>0</v>
          </cell>
          <cell r="R354">
            <v>0</v>
          </cell>
          <cell r="S354">
            <v>0</v>
          </cell>
          <cell r="T354">
            <v>0</v>
          </cell>
          <cell r="U354">
            <v>0</v>
          </cell>
          <cell r="W354">
            <v>0</v>
          </cell>
          <cell r="AA354">
            <v>345</v>
          </cell>
          <cell r="AS354">
            <v>345</v>
          </cell>
          <cell r="CA354">
            <v>345</v>
          </cell>
          <cell r="CB354">
            <v>345</v>
          </cell>
          <cell r="CC354" t="str">
            <v>WINDSOR</v>
          </cell>
          <cell r="CD354">
            <v>0</v>
          </cell>
          <cell r="CE354">
            <v>0</v>
          </cell>
          <cell r="CF354">
            <v>0</v>
          </cell>
          <cell r="CG354">
            <v>0</v>
          </cell>
          <cell r="CH354">
            <v>0</v>
          </cell>
          <cell r="CI354">
            <v>0</v>
          </cell>
          <cell r="CJ354">
            <v>0</v>
          </cell>
          <cell r="CK354">
            <v>0</v>
          </cell>
          <cell r="CT354">
            <v>0</v>
          </cell>
          <cell r="CU354">
            <v>0</v>
          </cell>
          <cell r="CV354">
            <v>0</v>
          </cell>
          <cell r="CW354">
            <v>0</v>
          </cell>
          <cell r="CX354">
            <v>0</v>
          </cell>
          <cell r="CY354">
            <v>0</v>
          </cell>
          <cell r="DA354">
            <v>345</v>
          </cell>
          <cell r="DB354" t="str">
            <v>WINDSOR</v>
          </cell>
          <cell r="DC354">
            <v>0</v>
          </cell>
          <cell r="DD354">
            <v>0</v>
          </cell>
          <cell r="DE354">
            <v>0</v>
          </cell>
          <cell r="DF354">
            <v>0</v>
          </cell>
          <cell r="DG354">
            <v>0</v>
          </cell>
          <cell r="DH354">
            <v>0</v>
          </cell>
          <cell r="DI354">
            <v>0</v>
          </cell>
          <cell r="DJ354">
            <v>0</v>
          </cell>
          <cell r="DK354">
            <v>0</v>
          </cell>
          <cell r="DL354">
            <v>0</v>
          </cell>
          <cell r="DN354">
            <v>0</v>
          </cell>
          <cell r="DP354">
            <v>0</v>
          </cell>
          <cell r="DQ354">
            <v>0</v>
          </cell>
          <cell r="DR354">
            <v>0</v>
          </cell>
          <cell r="DS354">
            <v>0</v>
          </cell>
          <cell r="DT354">
            <v>0</v>
          </cell>
          <cell r="DV354">
            <v>0</v>
          </cell>
          <cell r="EC354">
            <v>0</v>
          </cell>
          <cell r="EE354">
            <v>345</v>
          </cell>
        </row>
        <row r="355">
          <cell r="A355">
            <v>346</v>
          </cell>
          <cell r="B355">
            <v>346</v>
          </cell>
          <cell r="C355" t="str">
            <v>WINTHROP</v>
          </cell>
          <cell r="D355">
            <v>25</v>
          </cell>
          <cell r="E355">
            <v>398328</v>
          </cell>
          <cell r="F355">
            <v>0</v>
          </cell>
          <cell r="G355">
            <v>23450</v>
          </cell>
          <cell r="H355">
            <v>421778</v>
          </cell>
          <cell r="J355">
            <v>23450</v>
          </cell>
          <cell r="K355">
            <v>75647</v>
          </cell>
          <cell r="L355">
            <v>99097</v>
          </cell>
          <cell r="N355">
            <v>322681</v>
          </cell>
          <cell r="P355">
            <v>23450</v>
          </cell>
          <cell r="Q355">
            <v>0</v>
          </cell>
          <cell r="R355">
            <v>0</v>
          </cell>
          <cell r="S355">
            <v>0</v>
          </cell>
          <cell r="T355">
            <v>75647</v>
          </cell>
          <cell r="U355">
            <v>99097</v>
          </cell>
          <cell r="W355">
            <v>99097</v>
          </cell>
          <cell r="AA355">
            <v>346</v>
          </cell>
          <cell r="AB355">
            <v>25</v>
          </cell>
          <cell r="AC355">
            <v>0</v>
          </cell>
          <cell r="AD355">
            <v>0</v>
          </cell>
          <cell r="AE355">
            <v>0</v>
          </cell>
          <cell r="AF355">
            <v>398328</v>
          </cell>
          <cell r="AG355">
            <v>0</v>
          </cell>
          <cell r="AH355">
            <v>0</v>
          </cell>
          <cell r="AI355">
            <v>398328</v>
          </cell>
          <cell r="AJ355">
            <v>0</v>
          </cell>
          <cell r="AK355">
            <v>23450</v>
          </cell>
          <cell r="AL355">
            <v>421778</v>
          </cell>
          <cell r="AM355">
            <v>0</v>
          </cell>
          <cell r="AN355">
            <v>0</v>
          </cell>
          <cell r="AO355">
            <v>0</v>
          </cell>
          <cell r="AP355">
            <v>0</v>
          </cell>
          <cell r="AQ355">
            <v>421778</v>
          </cell>
          <cell r="AR355" t="str">
            <v xml:space="preserve"> </v>
          </cell>
          <cell r="AS355">
            <v>346</v>
          </cell>
          <cell r="AT355">
            <v>6</v>
          </cell>
          <cell r="AU355">
            <v>0</v>
          </cell>
          <cell r="AV355">
            <v>0</v>
          </cell>
          <cell r="AW355">
            <v>0</v>
          </cell>
          <cell r="AX355">
            <v>0</v>
          </cell>
          <cell r="AY355">
            <v>0</v>
          </cell>
          <cell r="AZ355" t="str">
            <v xml:space="preserve"> </v>
          </cell>
          <cell r="BA355">
            <v>0</v>
          </cell>
          <cell r="BB355">
            <v>0</v>
          </cell>
          <cell r="BC355">
            <v>0</v>
          </cell>
          <cell r="BD355">
            <v>0</v>
          </cell>
          <cell r="BE355">
            <v>0</v>
          </cell>
          <cell r="BF355" t="str">
            <v xml:space="preserve"> </v>
          </cell>
          <cell r="BG355">
            <v>9</v>
          </cell>
          <cell r="BH355">
            <v>1.4252312980074673</v>
          </cell>
          <cell r="BI355">
            <v>0</v>
          </cell>
          <cell r="CA355">
            <v>346</v>
          </cell>
          <cell r="CB355">
            <v>346</v>
          </cell>
          <cell r="CC355" t="str">
            <v>WINTHROP</v>
          </cell>
          <cell r="CD355">
            <v>398328</v>
          </cell>
          <cell r="CE355">
            <v>322681</v>
          </cell>
          <cell r="CF355">
            <v>75647</v>
          </cell>
          <cell r="CG355">
            <v>0</v>
          </cell>
          <cell r="CH355">
            <v>0</v>
          </cell>
          <cell r="CI355">
            <v>0</v>
          </cell>
          <cell r="CJ355">
            <v>75647</v>
          </cell>
          <cell r="CK355">
            <v>75647</v>
          </cell>
          <cell r="CT355">
            <v>75647</v>
          </cell>
          <cell r="CU355">
            <v>0</v>
          </cell>
          <cell r="CV355">
            <v>0</v>
          </cell>
          <cell r="CW355">
            <v>75647</v>
          </cell>
          <cell r="CX355">
            <v>0</v>
          </cell>
          <cell r="CY355">
            <v>0</v>
          </cell>
          <cell r="DA355">
            <v>346</v>
          </cell>
          <cell r="DB355" t="str">
            <v>WINTHROP</v>
          </cell>
          <cell r="DC355">
            <v>0</v>
          </cell>
          <cell r="DD355">
            <v>0</v>
          </cell>
          <cell r="DE355">
            <v>0</v>
          </cell>
          <cell r="DF355">
            <v>0</v>
          </cell>
          <cell r="DG355">
            <v>0</v>
          </cell>
          <cell r="DH355">
            <v>0</v>
          </cell>
          <cell r="DI355">
            <v>0</v>
          </cell>
          <cell r="DJ355">
            <v>0</v>
          </cell>
          <cell r="DK355">
            <v>0</v>
          </cell>
          <cell r="DL355">
            <v>0</v>
          </cell>
          <cell r="DN355">
            <v>0</v>
          </cell>
          <cell r="DP355">
            <v>75647</v>
          </cell>
          <cell r="DQ355">
            <v>75647</v>
          </cell>
          <cell r="DR355">
            <v>0</v>
          </cell>
          <cell r="DS355">
            <v>0</v>
          </cell>
          <cell r="DT355">
            <v>0</v>
          </cell>
          <cell r="DV355">
            <v>0</v>
          </cell>
          <cell r="EC355">
            <v>0</v>
          </cell>
          <cell r="EE355">
            <v>346</v>
          </cell>
        </row>
        <row r="356">
          <cell r="A356">
            <v>347</v>
          </cell>
          <cell r="B356">
            <v>347</v>
          </cell>
          <cell r="C356" t="str">
            <v>WOBURN</v>
          </cell>
          <cell r="D356">
            <v>42</v>
          </cell>
          <cell r="E356">
            <v>800157</v>
          </cell>
          <cell r="F356">
            <v>0</v>
          </cell>
          <cell r="G356">
            <v>39349</v>
          </cell>
          <cell r="H356">
            <v>839506</v>
          </cell>
          <cell r="J356">
            <v>39349</v>
          </cell>
          <cell r="K356">
            <v>209906.21697129615</v>
          </cell>
          <cell r="L356">
            <v>249255.21697129615</v>
          </cell>
          <cell r="N356">
            <v>590250.78302870388</v>
          </cell>
          <cell r="P356">
            <v>39349</v>
          </cell>
          <cell r="Q356">
            <v>0</v>
          </cell>
          <cell r="R356">
            <v>0</v>
          </cell>
          <cell r="S356">
            <v>0</v>
          </cell>
          <cell r="T356">
            <v>209906.21697129615</v>
          </cell>
          <cell r="U356">
            <v>249255.21697129615</v>
          </cell>
          <cell r="W356">
            <v>320205.98935813655</v>
          </cell>
          <cell r="AA356">
            <v>347</v>
          </cell>
          <cell r="AB356">
            <v>42</v>
          </cell>
          <cell r="AC356">
            <v>5.0968228084567496E-2</v>
          </cell>
          <cell r="AD356">
            <v>0</v>
          </cell>
          <cell r="AE356">
            <v>0</v>
          </cell>
          <cell r="AF356">
            <v>800157</v>
          </cell>
          <cell r="AG356">
            <v>0</v>
          </cell>
          <cell r="AH356">
            <v>0</v>
          </cell>
          <cell r="AI356">
            <v>800157</v>
          </cell>
          <cell r="AJ356">
            <v>0</v>
          </cell>
          <cell r="AK356">
            <v>39349</v>
          </cell>
          <cell r="AL356">
            <v>839506</v>
          </cell>
          <cell r="AM356">
            <v>0</v>
          </cell>
          <cell r="AN356">
            <v>0</v>
          </cell>
          <cell r="AO356">
            <v>0</v>
          </cell>
          <cell r="AP356">
            <v>0</v>
          </cell>
          <cell r="AQ356">
            <v>839506</v>
          </cell>
          <cell r="AR356" t="str">
            <v xml:space="preserve"> </v>
          </cell>
          <cell r="AS356">
            <v>347</v>
          </cell>
          <cell r="AT356">
            <v>13</v>
          </cell>
          <cell r="AU356">
            <v>0</v>
          </cell>
          <cell r="AV356">
            <v>0</v>
          </cell>
          <cell r="AW356">
            <v>0</v>
          </cell>
          <cell r="AX356">
            <v>0</v>
          </cell>
          <cell r="AY356">
            <v>0</v>
          </cell>
          <cell r="AZ356" t="str">
            <v xml:space="preserve"> </v>
          </cell>
          <cell r="BA356">
            <v>0</v>
          </cell>
          <cell r="BB356">
            <v>0</v>
          </cell>
          <cell r="BC356">
            <v>0</v>
          </cell>
          <cell r="BD356">
            <v>0</v>
          </cell>
          <cell r="BE356">
            <v>0</v>
          </cell>
          <cell r="BF356" t="str">
            <v xml:space="preserve"> </v>
          </cell>
          <cell r="BG356">
            <v>9</v>
          </cell>
          <cell r="BH356">
            <v>0.92805607553237479</v>
          </cell>
          <cell r="BI356">
            <v>0</v>
          </cell>
          <cell r="CA356">
            <v>347</v>
          </cell>
          <cell r="CB356">
            <v>347</v>
          </cell>
          <cell r="CC356" t="str">
            <v>WOBURN</v>
          </cell>
          <cell r="CD356">
            <v>800157</v>
          </cell>
          <cell r="CE356">
            <v>698595</v>
          </cell>
          <cell r="CF356">
            <v>101562</v>
          </cell>
          <cell r="CG356">
            <v>111564.59999999999</v>
          </cell>
          <cell r="CH356">
            <v>67763.600000000006</v>
          </cell>
          <cell r="CI356">
            <v>-33.210641863377532</v>
          </cell>
          <cell r="CJ356">
            <v>280856.98935813655</v>
          </cell>
          <cell r="CK356">
            <v>209906.21697129615</v>
          </cell>
          <cell r="CT356">
            <v>101528.78935813662</v>
          </cell>
          <cell r="CU356">
            <v>108377.42761315953</v>
          </cell>
          <cell r="CV356">
            <v>0</v>
          </cell>
          <cell r="CW356">
            <v>209906.21697129615</v>
          </cell>
          <cell r="CX356">
            <v>0</v>
          </cell>
          <cell r="CY356">
            <v>-70950.772386840399</v>
          </cell>
          <cell r="DA356">
            <v>347</v>
          </cell>
          <cell r="DB356" t="str">
            <v>WOBURN</v>
          </cell>
          <cell r="DC356">
            <v>0</v>
          </cell>
          <cell r="DD356">
            <v>0</v>
          </cell>
          <cell r="DE356">
            <v>0</v>
          </cell>
          <cell r="DF356">
            <v>0</v>
          </cell>
          <cell r="DG356">
            <v>0</v>
          </cell>
          <cell r="DH356">
            <v>0</v>
          </cell>
          <cell r="DI356">
            <v>0</v>
          </cell>
          <cell r="DJ356">
            <v>0</v>
          </cell>
          <cell r="DK356">
            <v>0</v>
          </cell>
          <cell r="DL356">
            <v>0</v>
          </cell>
          <cell r="DN356">
            <v>0</v>
          </cell>
          <cell r="DP356">
            <v>101562</v>
          </cell>
          <cell r="DQ356">
            <v>101562</v>
          </cell>
          <cell r="DR356">
            <v>0</v>
          </cell>
          <cell r="DS356">
            <v>-33.210641863377532</v>
          </cell>
          <cell r="DT356">
            <v>-33.210641863377532</v>
          </cell>
          <cell r="DV356">
            <v>0</v>
          </cell>
          <cell r="EC356">
            <v>0</v>
          </cell>
          <cell r="EE356">
            <v>347</v>
          </cell>
        </row>
        <row r="357">
          <cell r="A357">
            <v>348</v>
          </cell>
          <cell r="B357">
            <v>348</v>
          </cell>
          <cell r="C357" t="str">
            <v>WORCESTER</v>
          </cell>
          <cell r="D357">
            <v>1951</v>
          </cell>
          <cell r="E357">
            <v>27293939</v>
          </cell>
          <cell r="F357">
            <v>1276058</v>
          </cell>
          <cell r="G357">
            <v>1825705</v>
          </cell>
          <cell r="H357">
            <v>30395702</v>
          </cell>
          <cell r="J357">
            <v>1825705</v>
          </cell>
          <cell r="K357">
            <v>2889280.4777373304</v>
          </cell>
          <cell r="L357">
            <v>4714985.4777373299</v>
          </cell>
          <cell r="N357">
            <v>25680716.52226267</v>
          </cell>
          <cell r="P357">
            <v>1825705</v>
          </cell>
          <cell r="Q357">
            <v>0</v>
          </cell>
          <cell r="R357">
            <v>0</v>
          </cell>
          <cell r="S357">
            <v>0</v>
          </cell>
          <cell r="T357">
            <v>2889280.4777373304</v>
          </cell>
          <cell r="U357">
            <v>4714985.4777373299</v>
          </cell>
          <cell r="W357">
            <v>5126950.415084389</v>
          </cell>
          <cell r="AA357">
            <v>348</v>
          </cell>
          <cell r="AB357">
            <v>1951</v>
          </cell>
          <cell r="AC357">
            <v>4.6125186289120981</v>
          </cell>
          <cell r="AD357">
            <v>0</v>
          </cell>
          <cell r="AE357">
            <v>0</v>
          </cell>
          <cell r="AF357">
            <v>27293939</v>
          </cell>
          <cell r="AG357">
            <v>0</v>
          </cell>
          <cell r="AH357">
            <v>0</v>
          </cell>
          <cell r="AI357">
            <v>27293939</v>
          </cell>
          <cell r="AJ357">
            <v>0</v>
          </cell>
          <cell r="AK357">
            <v>1825705</v>
          </cell>
          <cell r="AL357">
            <v>29119644</v>
          </cell>
          <cell r="AM357">
            <v>0</v>
          </cell>
          <cell r="AN357">
            <v>0</v>
          </cell>
          <cell r="AO357">
            <v>0</v>
          </cell>
          <cell r="AP357">
            <v>0</v>
          </cell>
          <cell r="AQ357">
            <v>29119644</v>
          </cell>
          <cell r="AR357" t="str">
            <v xml:space="preserve"> </v>
          </cell>
          <cell r="AS357">
            <v>348</v>
          </cell>
          <cell r="AT357">
            <v>38</v>
          </cell>
          <cell r="AU357">
            <v>0</v>
          </cell>
          <cell r="AV357">
            <v>0</v>
          </cell>
          <cell r="AW357">
            <v>0</v>
          </cell>
          <cell r="AX357">
            <v>0</v>
          </cell>
          <cell r="AY357">
            <v>0</v>
          </cell>
          <cell r="AZ357" t="str">
            <v xml:space="preserve"> </v>
          </cell>
          <cell r="BA357">
            <v>0</v>
          </cell>
          <cell r="BB357">
            <v>0</v>
          </cell>
          <cell r="BC357">
            <v>0</v>
          </cell>
          <cell r="BD357">
            <v>0</v>
          </cell>
          <cell r="BE357">
            <v>0</v>
          </cell>
          <cell r="BF357" t="str">
            <v xml:space="preserve"> </v>
          </cell>
          <cell r="BG357">
            <v>18</v>
          </cell>
          <cell r="BH357">
            <v>6.8832174709606022</v>
          </cell>
          <cell r="BI357">
            <v>0</v>
          </cell>
          <cell r="CA357">
            <v>348</v>
          </cell>
          <cell r="CB357">
            <v>348</v>
          </cell>
          <cell r="CC357" t="str">
            <v>WORCESTER</v>
          </cell>
          <cell r="CD357">
            <v>27293939</v>
          </cell>
          <cell r="CE357">
            <v>24815021</v>
          </cell>
          <cell r="CF357">
            <v>2478918</v>
          </cell>
          <cell r="CG357">
            <v>422632.2</v>
          </cell>
          <cell r="CH357">
            <v>399891.20000000001</v>
          </cell>
          <cell r="CI357">
            <v>-195.98491561133415</v>
          </cell>
          <cell r="CJ357">
            <v>3301245.415084389</v>
          </cell>
          <cell r="CK357">
            <v>2889280.4777373304</v>
          </cell>
          <cell r="CT357">
            <v>2478722.0150843887</v>
          </cell>
          <cell r="CU357">
            <v>410558.46265294158</v>
          </cell>
          <cell r="CV357">
            <v>0</v>
          </cell>
          <cell r="CW357">
            <v>2889280.4777373304</v>
          </cell>
          <cell r="CX357">
            <v>0</v>
          </cell>
          <cell r="CY357">
            <v>-411964.93734705867</v>
          </cell>
          <cell r="DA357">
            <v>348</v>
          </cell>
          <cell r="DB357" t="str">
            <v>WORCESTER</v>
          </cell>
          <cell r="DC357">
            <v>0</v>
          </cell>
          <cell r="DD357">
            <v>0</v>
          </cell>
          <cell r="DE357">
            <v>0</v>
          </cell>
          <cell r="DF357">
            <v>0</v>
          </cell>
          <cell r="DG357">
            <v>0</v>
          </cell>
          <cell r="DH357">
            <v>0</v>
          </cell>
          <cell r="DI357">
            <v>0</v>
          </cell>
          <cell r="DJ357">
            <v>0</v>
          </cell>
          <cell r="DK357">
            <v>0</v>
          </cell>
          <cell r="DL357">
            <v>0</v>
          </cell>
          <cell r="DN357">
            <v>0</v>
          </cell>
          <cell r="DP357">
            <v>2478918</v>
          </cell>
          <cell r="DQ357">
            <v>2478918</v>
          </cell>
          <cell r="DR357">
            <v>0</v>
          </cell>
          <cell r="DS357">
            <v>-195.98491561133415</v>
          </cell>
          <cell r="DT357">
            <v>-195.98491561133415</v>
          </cell>
          <cell r="DV357">
            <v>0</v>
          </cell>
          <cell r="EC357">
            <v>0</v>
          </cell>
          <cell r="EE357">
            <v>348</v>
          </cell>
        </row>
        <row r="358">
          <cell r="A358">
            <v>349</v>
          </cell>
          <cell r="B358">
            <v>349</v>
          </cell>
          <cell r="C358" t="str">
            <v>WORTHINGTON</v>
          </cell>
          <cell r="D358">
            <v>0</v>
          </cell>
          <cell r="E358">
            <v>0</v>
          </cell>
          <cell r="F358">
            <v>0</v>
          </cell>
          <cell r="G358">
            <v>0</v>
          </cell>
          <cell r="H358">
            <v>0</v>
          </cell>
          <cell r="J358">
            <v>0</v>
          </cell>
          <cell r="K358">
            <v>0</v>
          </cell>
          <cell r="L358">
            <v>0</v>
          </cell>
          <cell r="N358">
            <v>0</v>
          </cell>
          <cell r="P358">
            <v>0</v>
          </cell>
          <cell r="Q358">
            <v>0</v>
          </cell>
          <cell r="R358">
            <v>0</v>
          </cell>
          <cell r="S358">
            <v>0</v>
          </cell>
          <cell r="T358">
            <v>0</v>
          </cell>
          <cell r="U358">
            <v>0</v>
          </cell>
          <cell r="W358">
            <v>0</v>
          </cell>
          <cell r="AA358">
            <v>349</v>
          </cell>
          <cell r="AS358">
            <v>349</v>
          </cell>
          <cell r="CA358">
            <v>349</v>
          </cell>
          <cell r="CB358">
            <v>349</v>
          </cell>
          <cell r="CC358" t="str">
            <v>WORTHINGTON</v>
          </cell>
          <cell r="CD358">
            <v>0</v>
          </cell>
          <cell r="CE358">
            <v>0</v>
          </cell>
          <cell r="CF358">
            <v>0</v>
          </cell>
          <cell r="CG358">
            <v>0</v>
          </cell>
          <cell r="CH358">
            <v>0</v>
          </cell>
          <cell r="CI358">
            <v>0</v>
          </cell>
          <cell r="CJ358">
            <v>0</v>
          </cell>
          <cell r="CK358">
            <v>0</v>
          </cell>
          <cell r="CT358">
            <v>0</v>
          </cell>
          <cell r="CU358">
            <v>0</v>
          </cell>
          <cell r="CV358">
            <v>0</v>
          </cell>
          <cell r="CW358">
            <v>0</v>
          </cell>
          <cell r="CX358">
            <v>0</v>
          </cell>
          <cell r="CY358">
            <v>0</v>
          </cell>
          <cell r="DA358">
            <v>349</v>
          </cell>
          <cell r="DB358" t="str">
            <v>WORTHINGTON</v>
          </cell>
          <cell r="DC358">
            <v>0</v>
          </cell>
          <cell r="DD358">
            <v>0</v>
          </cell>
          <cell r="DE358">
            <v>0</v>
          </cell>
          <cell r="DF358">
            <v>0</v>
          </cell>
          <cell r="DG358">
            <v>0</v>
          </cell>
          <cell r="DH358">
            <v>0</v>
          </cell>
          <cell r="DI358">
            <v>0</v>
          </cell>
          <cell r="DJ358">
            <v>0</v>
          </cell>
          <cell r="DK358">
            <v>0</v>
          </cell>
          <cell r="DL358">
            <v>0</v>
          </cell>
          <cell r="DN358">
            <v>0</v>
          </cell>
          <cell r="DP358">
            <v>0</v>
          </cell>
          <cell r="DQ358">
            <v>0</v>
          </cell>
          <cell r="DR358">
            <v>0</v>
          </cell>
          <cell r="DS358">
            <v>0</v>
          </cell>
          <cell r="DT358">
            <v>0</v>
          </cell>
          <cell r="DV358">
            <v>0</v>
          </cell>
          <cell r="EB358" t="str">
            <v>fy16</v>
          </cell>
          <cell r="EC358">
            <v>0</v>
          </cell>
          <cell r="EE358">
            <v>349</v>
          </cell>
        </row>
        <row r="359">
          <cell r="A359">
            <v>350</v>
          </cell>
          <cell r="B359">
            <v>350</v>
          </cell>
          <cell r="C359" t="str">
            <v>WRENTHAM</v>
          </cell>
          <cell r="D359">
            <v>54</v>
          </cell>
          <cell r="E359">
            <v>1118028</v>
          </cell>
          <cell r="F359">
            <v>0</v>
          </cell>
          <cell r="G359">
            <v>50652</v>
          </cell>
          <cell r="H359">
            <v>1168680</v>
          </cell>
          <cell r="J359">
            <v>50652</v>
          </cell>
          <cell r="K359">
            <v>356141.42792104551</v>
          </cell>
          <cell r="L359">
            <v>406793.42792104551</v>
          </cell>
          <cell r="N359">
            <v>761886.57207895443</v>
          </cell>
          <cell r="P359">
            <v>50652</v>
          </cell>
          <cell r="Q359">
            <v>0</v>
          </cell>
          <cell r="R359">
            <v>0</v>
          </cell>
          <cell r="S359">
            <v>0</v>
          </cell>
          <cell r="T359">
            <v>356141.42792104551</v>
          </cell>
          <cell r="U359">
            <v>406793.42792104551</v>
          </cell>
          <cell r="W359">
            <v>498243.51103232044</v>
          </cell>
          <cell r="AA359">
            <v>350</v>
          </cell>
          <cell r="AB359">
            <v>54</v>
          </cell>
          <cell r="AC359">
            <v>0</v>
          </cell>
          <cell r="AD359">
            <v>0</v>
          </cell>
          <cell r="AE359">
            <v>0</v>
          </cell>
          <cell r="AF359">
            <v>1118028</v>
          </cell>
          <cell r="AG359">
            <v>0</v>
          </cell>
          <cell r="AH359">
            <v>0</v>
          </cell>
          <cell r="AI359">
            <v>1118028</v>
          </cell>
          <cell r="AJ359">
            <v>0</v>
          </cell>
          <cell r="AK359">
            <v>50652</v>
          </cell>
          <cell r="AL359">
            <v>1168680</v>
          </cell>
          <cell r="AM359">
            <v>0</v>
          </cell>
          <cell r="AN359">
            <v>0</v>
          </cell>
          <cell r="AO359">
            <v>0</v>
          </cell>
          <cell r="AP359">
            <v>0</v>
          </cell>
          <cell r="AQ359">
            <v>1168680</v>
          </cell>
          <cell r="AR359" t="str">
            <v xml:space="preserve"> </v>
          </cell>
          <cell r="AS359">
            <v>350</v>
          </cell>
          <cell r="AT359">
            <v>1</v>
          </cell>
          <cell r="AU359">
            <v>0</v>
          </cell>
          <cell r="AV359">
            <v>0</v>
          </cell>
          <cell r="AW359">
            <v>0</v>
          </cell>
          <cell r="AX359">
            <v>0</v>
          </cell>
          <cell r="AY359">
            <v>0</v>
          </cell>
          <cell r="AZ359" t="str">
            <v xml:space="preserve"> </v>
          </cell>
          <cell r="BA359">
            <v>0</v>
          </cell>
          <cell r="BB359">
            <v>0</v>
          </cell>
          <cell r="BC359">
            <v>0</v>
          </cell>
          <cell r="BD359">
            <v>0</v>
          </cell>
          <cell r="BE359">
            <v>0</v>
          </cell>
          <cell r="BF359" t="str">
            <v xml:space="preserve"> </v>
          </cell>
          <cell r="BG359">
            <v>9</v>
          </cell>
          <cell r="BH359">
            <v>6.8123989398155338</v>
          </cell>
          <cell r="BI359">
            <v>0</v>
          </cell>
          <cell r="CA359">
            <v>350</v>
          </cell>
          <cell r="CB359">
            <v>350</v>
          </cell>
          <cell r="CC359" t="str">
            <v>WRENTHAM</v>
          </cell>
          <cell r="CD359">
            <v>1118028</v>
          </cell>
          <cell r="CE359">
            <v>868021</v>
          </cell>
          <cell r="CF359">
            <v>250007</v>
          </cell>
          <cell r="CG359">
            <v>109300.2</v>
          </cell>
          <cell r="CH359">
            <v>88327.6</v>
          </cell>
          <cell r="CI359">
            <v>-43.288967679574853</v>
          </cell>
          <cell r="CJ359">
            <v>447591.51103232044</v>
          </cell>
          <cell r="CK359">
            <v>356141.42792104551</v>
          </cell>
          <cell r="CT359">
            <v>249963.71103232043</v>
          </cell>
          <cell r="CU359">
            <v>106177.7168887251</v>
          </cell>
          <cell r="CV359">
            <v>0</v>
          </cell>
          <cell r="CW359">
            <v>356141.42792104551</v>
          </cell>
          <cell r="CX359">
            <v>0</v>
          </cell>
          <cell r="CY359">
            <v>-91450.083111274929</v>
          </cell>
          <cell r="DA359">
            <v>350</v>
          </cell>
          <cell r="DB359" t="str">
            <v>WRENTHAM</v>
          </cell>
          <cell r="DC359">
            <v>0</v>
          </cell>
          <cell r="DD359">
            <v>0</v>
          </cell>
          <cell r="DE359">
            <v>0</v>
          </cell>
          <cell r="DF359">
            <v>0</v>
          </cell>
          <cell r="DG359">
            <v>0</v>
          </cell>
          <cell r="DH359">
            <v>0</v>
          </cell>
          <cell r="DI359">
            <v>0</v>
          </cell>
          <cell r="DJ359">
            <v>0</v>
          </cell>
          <cell r="DK359">
            <v>0</v>
          </cell>
          <cell r="DL359">
            <v>0</v>
          </cell>
          <cell r="DN359">
            <v>0</v>
          </cell>
          <cell r="DP359">
            <v>250007</v>
          </cell>
          <cell r="DQ359">
            <v>250007</v>
          </cell>
          <cell r="DR359">
            <v>0</v>
          </cell>
          <cell r="DS359">
            <v>-43.288967679574853</v>
          </cell>
          <cell r="DT359">
            <v>-43.288967679574853</v>
          </cell>
          <cell r="DV359">
            <v>0</v>
          </cell>
          <cell r="EC359">
            <v>0</v>
          </cell>
          <cell r="EE359">
            <v>350</v>
          </cell>
        </row>
        <row r="360">
          <cell r="A360">
            <v>351</v>
          </cell>
          <cell r="B360">
            <v>351</v>
          </cell>
          <cell r="C360" t="str">
            <v>YARMOUTH</v>
          </cell>
          <cell r="D360">
            <v>0</v>
          </cell>
          <cell r="E360">
            <v>0</v>
          </cell>
          <cell r="F360">
            <v>0</v>
          </cell>
          <cell r="G360">
            <v>0</v>
          </cell>
          <cell r="H360">
            <v>0</v>
          </cell>
          <cell r="J360">
            <v>0</v>
          </cell>
          <cell r="K360">
            <v>0</v>
          </cell>
          <cell r="L360">
            <v>0</v>
          </cell>
          <cell r="N360">
            <v>0</v>
          </cell>
          <cell r="P360">
            <v>0</v>
          </cell>
          <cell r="Q360">
            <v>0</v>
          </cell>
          <cell r="R360">
            <v>0</v>
          </cell>
          <cell r="S360">
            <v>0</v>
          </cell>
          <cell r="T360">
            <v>0</v>
          </cell>
          <cell r="U360">
            <v>0</v>
          </cell>
          <cell r="W360">
            <v>0</v>
          </cell>
          <cell r="AA360">
            <v>351</v>
          </cell>
          <cell r="AS360">
            <v>351</v>
          </cell>
          <cell r="CA360">
            <v>351</v>
          </cell>
          <cell r="CB360">
            <v>351</v>
          </cell>
          <cell r="CC360" t="str">
            <v>YARMOUTH</v>
          </cell>
          <cell r="CD360">
            <v>0</v>
          </cell>
          <cell r="CE360">
            <v>0</v>
          </cell>
          <cell r="CF360">
            <v>0</v>
          </cell>
          <cell r="CG360">
            <v>0</v>
          </cell>
          <cell r="CH360">
            <v>0</v>
          </cell>
          <cell r="CI360">
            <v>0</v>
          </cell>
          <cell r="CJ360">
            <v>0</v>
          </cell>
          <cell r="CK360">
            <v>0</v>
          </cell>
          <cell r="CT360">
            <v>0</v>
          </cell>
          <cell r="CU360">
            <v>0</v>
          </cell>
          <cell r="CV360">
            <v>0</v>
          </cell>
          <cell r="CW360">
            <v>0</v>
          </cell>
          <cell r="CX360">
            <v>0</v>
          </cell>
          <cell r="CY360">
            <v>0</v>
          </cell>
          <cell r="DA360">
            <v>351</v>
          </cell>
          <cell r="DB360" t="str">
            <v>YARMOUTH</v>
          </cell>
          <cell r="DC360">
            <v>0</v>
          </cell>
          <cell r="DD360">
            <v>0</v>
          </cell>
          <cell r="DE360">
            <v>0</v>
          </cell>
          <cell r="DF360">
            <v>0</v>
          </cell>
          <cell r="DG360">
            <v>0</v>
          </cell>
          <cell r="DH360">
            <v>0</v>
          </cell>
          <cell r="DI360">
            <v>0</v>
          </cell>
          <cell r="DJ360">
            <v>0</v>
          </cell>
          <cell r="DK360">
            <v>0</v>
          </cell>
          <cell r="DL360">
            <v>0</v>
          </cell>
          <cell r="DN360">
            <v>0</v>
          </cell>
          <cell r="DP360">
            <v>0</v>
          </cell>
          <cell r="DQ360">
            <v>0</v>
          </cell>
          <cell r="DR360">
            <v>0</v>
          </cell>
          <cell r="DS360">
            <v>0</v>
          </cell>
          <cell r="DT360">
            <v>0</v>
          </cell>
          <cell r="DV360">
            <v>0</v>
          </cell>
          <cell r="EC360">
            <v>0</v>
          </cell>
          <cell r="EE360">
            <v>351</v>
          </cell>
        </row>
        <row r="361">
          <cell r="A361">
            <v>352</v>
          </cell>
          <cell r="B361">
            <v>840</v>
          </cell>
          <cell r="C361" t="str">
            <v>DEVENS</v>
          </cell>
          <cell r="D361">
            <v>9</v>
          </cell>
          <cell r="E361">
            <v>172863</v>
          </cell>
          <cell r="F361">
            <v>0</v>
          </cell>
          <cell r="G361">
            <v>8442</v>
          </cell>
          <cell r="H361">
            <v>181305</v>
          </cell>
          <cell r="J361">
            <v>8442</v>
          </cell>
          <cell r="K361">
            <v>50601.96731530322</v>
          </cell>
          <cell r="L361">
            <v>59043.96731530322</v>
          </cell>
          <cell r="N361">
            <v>122261.03268469678</v>
          </cell>
          <cell r="P361">
            <v>8442</v>
          </cell>
          <cell r="Q361">
            <v>0</v>
          </cell>
          <cell r="R361">
            <v>0</v>
          </cell>
          <cell r="S361">
            <v>0</v>
          </cell>
          <cell r="T361">
            <v>50601.96731530322</v>
          </cell>
          <cell r="U361">
            <v>59043.96731530322</v>
          </cell>
          <cell r="W361">
            <v>65209.761758390072</v>
          </cell>
          <cell r="AA361">
            <v>352</v>
          </cell>
          <cell r="AB361">
            <v>9</v>
          </cell>
          <cell r="AC361">
            <v>0</v>
          </cell>
          <cell r="AD361">
            <v>0</v>
          </cell>
          <cell r="AE361">
            <v>0</v>
          </cell>
          <cell r="AF361">
            <v>172863</v>
          </cell>
          <cell r="AG361">
            <v>0</v>
          </cell>
          <cell r="AH361">
            <v>0</v>
          </cell>
          <cell r="AI361">
            <v>172863</v>
          </cell>
          <cell r="AJ361">
            <v>0</v>
          </cell>
          <cell r="AK361">
            <v>8442</v>
          </cell>
          <cell r="AL361">
            <v>181305</v>
          </cell>
          <cell r="AM361">
            <v>0</v>
          </cell>
          <cell r="AN361">
            <v>0</v>
          </cell>
          <cell r="AO361">
            <v>0</v>
          </cell>
          <cell r="AP361">
            <v>0</v>
          </cell>
          <cell r="AQ361">
            <v>181305</v>
          </cell>
          <cell r="AR361" t="str">
            <v xml:space="preserve"> </v>
          </cell>
          <cell r="AS361">
            <v>352</v>
          </cell>
          <cell r="AT361">
            <v>5</v>
          </cell>
          <cell r="AU361">
            <v>0</v>
          </cell>
          <cell r="AV361">
            <v>0</v>
          </cell>
          <cell r="AW361">
            <v>0</v>
          </cell>
          <cell r="AX361">
            <v>0</v>
          </cell>
          <cell r="AY361">
            <v>0</v>
          </cell>
          <cell r="AZ361" t="str">
            <v xml:space="preserve"> </v>
          </cell>
          <cell r="BA361">
            <v>0</v>
          </cell>
          <cell r="BB361">
            <v>0</v>
          </cell>
          <cell r="BC361">
            <v>0</v>
          </cell>
          <cell r="BD361">
            <v>0</v>
          </cell>
          <cell r="BE361">
            <v>0</v>
          </cell>
          <cell r="BF361" t="str">
            <v xml:space="preserve"> </v>
          </cell>
          <cell r="BG361">
            <v>9</v>
          </cell>
          <cell r="BH361">
            <v>1.7286300000000001</v>
          </cell>
          <cell r="BI361">
            <v>0</v>
          </cell>
          <cell r="CA361">
            <v>352</v>
          </cell>
          <cell r="CB361">
            <v>840</v>
          </cell>
          <cell r="CC361" t="str">
            <v>DEVENS</v>
          </cell>
          <cell r="CD361">
            <v>172863</v>
          </cell>
          <cell r="CE361">
            <v>134996</v>
          </cell>
          <cell r="CF361">
            <v>37867</v>
          </cell>
          <cell r="CG361">
            <v>13112.4</v>
          </cell>
          <cell r="CH361">
            <v>5791.2000000000007</v>
          </cell>
          <cell r="CI361">
            <v>-2.8382416099375405</v>
          </cell>
          <cell r="CJ361">
            <v>56767.761758390072</v>
          </cell>
          <cell r="CK361">
            <v>50601.96731530322</v>
          </cell>
          <cell r="CT361">
            <v>37864.161758390066</v>
          </cell>
          <cell r="CU361">
            <v>12737.805556913152</v>
          </cell>
          <cell r="CV361">
            <v>0</v>
          </cell>
          <cell r="CW361">
            <v>50601.96731530322</v>
          </cell>
          <cell r="CX361">
            <v>0</v>
          </cell>
          <cell r="CY361">
            <v>-6165.794443086852</v>
          </cell>
          <cell r="DA361">
            <v>352</v>
          </cell>
          <cell r="DB361" t="str">
            <v>DEVENS</v>
          </cell>
          <cell r="DC361">
            <v>0</v>
          </cell>
          <cell r="DD361">
            <v>0</v>
          </cell>
          <cell r="DE361">
            <v>0</v>
          </cell>
          <cell r="DF361">
            <v>0</v>
          </cell>
          <cell r="DG361">
            <v>0</v>
          </cell>
          <cell r="DH361">
            <v>0</v>
          </cell>
          <cell r="DI361">
            <v>0</v>
          </cell>
          <cell r="DJ361">
            <v>0</v>
          </cell>
          <cell r="DK361">
            <v>0</v>
          </cell>
          <cell r="DL361">
            <v>0</v>
          </cell>
          <cell r="DN361">
            <v>0</v>
          </cell>
          <cell r="DP361">
            <v>37867</v>
          </cell>
          <cell r="DQ361">
            <v>37867</v>
          </cell>
          <cell r="DR361">
            <v>0</v>
          </cell>
          <cell r="DS361">
            <v>-2.8382416099375405</v>
          </cell>
          <cell r="DT361">
            <v>-2.8382416099375405</v>
          </cell>
          <cell r="DV361">
            <v>0</v>
          </cell>
          <cell r="EC361">
            <v>0</v>
          </cell>
          <cell r="EE361">
            <v>352</v>
          </cell>
        </row>
        <row r="362">
          <cell r="A362">
            <v>406</v>
          </cell>
          <cell r="B362">
            <v>406</v>
          </cell>
          <cell r="C362" t="str">
            <v>NORTHAMPTON SMITH</v>
          </cell>
          <cell r="D362">
            <v>0</v>
          </cell>
          <cell r="E362">
            <v>0</v>
          </cell>
          <cell r="F362">
            <v>0</v>
          </cell>
          <cell r="G362">
            <v>0</v>
          </cell>
          <cell r="H362">
            <v>0</v>
          </cell>
          <cell r="J362">
            <v>0</v>
          </cell>
          <cell r="K362">
            <v>0</v>
          </cell>
          <cell r="L362">
            <v>0</v>
          </cell>
          <cell r="N362">
            <v>0</v>
          </cell>
          <cell r="P362">
            <v>0</v>
          </cell>
          <cell r="Q362">
            <v>0</v>
          </cell>
          <cell r="R362">
            <v>0</v>
          </cell>
          <cell r="S362">
            <v>0</v>
          </cell>
          <cell r="T362">
            <v>0</v>
          </cell>
          <cell r="U362">
            <v>0</v>
          </cell>
          <cell r="W362">
            <v>0</v>
          </cell>
          <cell r="AA362">
            <v>406</v>
          </cell>
          <cell r="AS362">
            <v>406</v>
          </cell>
          <cell r="CA362">
            <v>406</v>
          </cell>
          <cell r="CB362">
            <v>406</v>
          </cell>
          <cell r="CC362" t="str">
            <v>NORTHAMPTON SMITH</v>
          </cell>
          <cell r="CD362">
            <v>0</v>
          </cell>
          <cell r="CE362">
            <v>0</v>
          </cell>
          <cell r="CF362">
            <v>0</v>
          </cell>
          <cell r="CG362">
            <v>0</v>
          </cell>
          <cell r="CH362">
            <v>0</v>
          </cell>
          <cell r="CI362">
            <v>0</v>
          </cell>
          <cell r="CJ362">
            <v>0</v>
          </cell>
          <cell r="CK362">
            <v>0</v>
          </cell>
          <cell r="CT362">
            <v>0</v>
          </cell>
          <cell r="CU362">
            <v>0</v>
          </cell>
          <cell r="CV362">
            <v>0</v>
          </cell>
          <cell r="CW362">
            <v>0</v>
          </cell>
          <cell r="CX362">
            <v>0</v>
          </cell>
          <cell r="CY362">
            <v>0</v>
          </cell>
          <cell r="DA362">
            <v>406</v>
          </cell>
          <cell r="DB362" t="str">
            <v>NORTHAMPTON SMITH</v>
          </cell>
          <cell r="DC362">
            <v>0</v>
          </cell>
          <cell r="DD362">
            <v>0</v>
          </cell>
          <cell r="DE362">
            <v>0</v>
          </cell>
          <cell r="DF362">
            <v>0</v>
          </cell>
          <cell r="DG362">
            <v>0</v>
          </cell>
          <cell r="DH362">
            <v>0</v>
          </cell>
          <cell r="DI362">
            <v>0</v>
          </cell>
          <cell r="DJ362">
            <v>0</v>
          </cell>
          <cell r="DK362">
            <v>0</v>
          </cell>
          <cell r="DL362">
            <v>0</v>
          </cell>
          <cell r="DN362">
            <v>0</v>
          </cell>
          <cell r="DP362">
            <v>0</v>
          </cell>
          <cell r="DQ362">
            <v>0</v>
          </cell>
          <cell r="DR362">
            <v>0</v>
          </cell>
          <cell r="DS362">
            <v>0</v>
          </cell>
          <cell r="DT362">
            <v>0</v>
          </cell>
          <cell r="DV362">
            <v>0</v>
          </cell>
          <cell r="EC362">
            <v>0</v>
          </cell>
          <cell r="EE362">
            <v>406</v>
          </cell>
        </row>
        <row r="363">
          <cell r="A363">
            <v>600</v>
          </cell>
          <cell r="B363">
            <v>701</v>
          </cell>
          <cell r="C363" t="str">
            <v>ACTON BOXBOROUGH</v>
          </cell>
          <cell r="D363">
            <v>35</v>
          </cell>
          <cell r="E363">
            <v>536205</v>
          </cell>
          <cell r="F363">
            <v>0</v>
          </cell>
          <cell r="G363">
            <v>32830</v>
          </cell>
          <cell r="H363">
            <v>569035</v>
          </cell>
          <cell r="J363">
            <v>32830</v>
          </cell>
          <cell r="K363">
            <v>144265.98910528689</v>
          </cell>
          <cell r="L363">
            <v>177095.98910528689</v>
          </cell>
          <cell r="N363">
            <v>391939.01089471311</v>
          </cell>
          <cell r="P363">
            <v>32830</v>
          </cell>
          <cell r="Q363">
            <v>0</v>
          </cell>
          <cell r="R363">
            <v>0</v>
          </cell>
          <cell r="S363">
            <v>0</v>
          </cell>
          <cell r="T363">
            <v>144265.98910528689</v>
          </cell>
          <cell r="U363">
            <v>177095.98910528689</v>
          </cell>
          <cell r="W363">
            <v>195822.17376146207</v>
          </cell>
          <cell r="AA363">
            <v>600</v>
          </cell>
          <cell r="AB363">
            <v>35</v>
          </cell>
          <cell r="AC363">
            <v>0</v>
          </cell>
          <cell r="AD363">
            <v>0</v>
          </cell>
          <cell r="AE363">
            <v>0</v>
          </cell>
          <cell r="AF363">
            <v>536205</v>
          </cell>
          <cell r="AG363">
            <v>0</v>
          </cell>
          <cell r="AH363">
            <v>0</v>
          </cell>
          <cell r="AI363">
            <v>536205</v>
          </cell>
          <cell r="AJ363">
            <v>0</v>
          </cell>
          <cell r="AK363">
            <v>32830</v>
          </cell>
          <cell r="AL363">
            <v>569035</v>
          </cell>
          <cell r="AM363">
            <v>0</v>
          </cell>
          <cell r="AN363">
            <v>0</v>
          </cell>
          <cell r="AO363">
            <v>0</v>
          </cell>
          <cell r="AP363">
            <v>0</v>
          </cell>
          <cell r="AQ363">
            <v>569035</v>
          </cell>
          <cell r="AR363" t="str">
            <v xml:space="preserve"> </v>
          </cell>
          <cell r="AS363">
            <v>600</v>
          </cell>
          <cell r="AT363">
            <v>3</v>
          </cell>
          <cell r="AU363">
            <v>0</v>
          </cell>
          <cell r="AV363">
            <v>0</v>
          </cell>
          <cell r="AW363">
            <v>0</v>
          </cell>
          <cell r="AX363">
            <v>0</v>
          </cell>
          <cell r="AY363">
            <v>0</v>
          </cell>
          <cell r="AZ363" t="str">
            <v xml:space="preserve"> </v>
          </cell>
          <cell r="BA363">
            <v>0</v>
          </cell>
          <cell r="BB363">
            <v>0</v>
          </cell>
          <cell r="BC363">
            <v>0</v>
          </cell>
          <cell r="BD363">
            <v>0</v>
          </cell>
          <cell r="BE363">
            <v>0</v>
          </cell>
          <cell r="BF363" t="str">
            <v xml:space="preserve"> </v>
          </cell>
          <cell r="BG363">
            <v>9</v>
          </cell>
          <cell r="BH363">
            <v>0.62072189695084101</v>
          </cell>
          <cell r="BI363">
            <v>0</v>
          </cell>
          <cell r="CA363">
            <v>600</v>
          </cell>
          <cell r="CB363">
            <v>701</v>
          </cell>
          <cell r="CC363" t="str">
            <v>ACTON BOXBOROUGH</v>
          </cell>
          <cell r="CD363">
            <v>536205</v>
          </cell>
          <cell r="CE363">
            <v>485694</v>
          </cell>
          <cell r="CF363">
            <v>50511</v>
          </cell>
          <cell r="CG363">
            <v>96520.2</v>
          </cell>
          <cell r="CH363">
            <v>15968.800000000001</v>
          </cell>
          <cell r="CI363">
            <v>-7.8262385379348416</v>
          </cell>
          <cell r="CJ363">
            <v>162992.17376146207</v>
          </cell>
          <cell r="CK363">
            <v>144265.98910528689</v>
          </cell>
          <cell r="CT363">
            <v>50503.173761462065</v>
          </cell>
          <cell r="CU363">
            <v>93762.815343824841</v>
          </cell>
          <cell r="CV363">
            <v>0</v>
          </cell>
          <cell r="CW363">
            <v>144265.98910528689</v>
          </cell>
          <cell r="CX363">
            <v>0</v>
          </cell>
          <cell r="CY363">
            <v>-18726.184656175174</v>
          </cell>
          <cell r="DA363">
            <v>600</v>
          </cell>
          <cell r="DB363" t="str">
            <v>ACTON BOXBOROUGH</v>
          </cell>
          <cell r="DC363">
            <v>0</v>
          </cell>
          <cell r="DD363">
            <v>0</v>
          </cell>
          <cell r="DE363">
            <v>0</v>
          </cell>
          <cell r="DF363">
            <v>0</v>
          </cell>
          <cell r="DG363">
            <v>0</v>
          </cell>
          <cell r="DH363">
            <v>0</v>
          </cell>
          <cell r="DI363">
            <v>0</v>
          </cell>
          <cell r="DJ363">
            <v>0</v>
          </cell>
          <cell r="DK363">
            <v>0</v>
          </cell>
          <cell r="DL363">
            <v>0</v>
          </cell>
          <cell r="DN363">
            <v>0</v>
          </cell>
          <cell r="DP363">
            <v>50511</v>
          </cell>
          <cell r="DQ363">
            <v>50511</v>
          </cell>
          <cell r="DR363">
            <v>0</v>
          </cell>
          <cell r="DS363">
            <v>-7.8262385379348416</v>
          </cell>
          <cell r="DT363">
            <v>-7.8262385379348416</v>
          </cell>
          <cell r="DV363">
            <v>0</v>
          </cell>
          <cell r="EB363" t="str">
            <v>fy15</v>
          </cell>
          <cell r="EC363">
            <v>0</v>
          </cell>
          <cell r="EE363">
            <v>600</v>
          </cell>
        </row>
        <row r="364">
          <cell r="A364">
            <v>603</v>
          </cell>
          <cell r="B364">
            <v>702</v>
          </cell>
          <cell r="C364" t="str">
            <v>HOOSAC VALLEY</v>
          </cell>
          <cell r="D364">
            <v>71</v>
          </cell>
          <cell r="E364">
            <v>1130462</v>
          </cell>
          <cell r="F364">
            <v>0</v>
          </cell>
          <cell r="G364">
            <v>66030</v>
          </cell>
          <cell r="H364">
            <v>1196492</v>
          </cell>
          <cell r="J364">
            <v>66030</v>
          </cell>
          <cell r="K364">
            <v>196267.80749939819</v>
          </cell>
          <cell r="L364">
            <v>262297.80749939819</v>
          </cell>
          <cell r="N364">
            <v>934194.19250060176</v>
          </cell>
          <cell r="P364">
            <v>66030</v>
          </cell>
          <cell r="Q364">
            <v>0</v>
          </cell>
          <cell r="R364">
            <v>0</v>
          </cell>
          <cell r="S364">
            <v>0</v>
          </cell>
          <cell r="T364">
            <v>196267.80749939819</v>
          </cell>
          <cell r="U364">
            <v>262297.80749939819</v>
          </cell>
          <cell r="W364">
            <v>264731.0074993982</v>
          </cell>
          <cell r="AA364">
            <v>603</v>
          </cell>
          <cell r="AB364">
            <v>71</v>
          </cell>
          <cell r="AC364">
            <v>0.58196721311475452</v>
          </cell>
          <cell r="AD364">
            <v>0</v>
          </cell>
          <cell r="AE364">
            <v>0</v>
          </cell>
          <cell r="AF364">
            <v>1130462</v>
          </cell>
          <cell r="AG364">
            <v>0</v>
          </cell>
          <cell r="AH364">
            <v>0</v>
          </cell>
          <cell r="AI364">
            <v>1130462</v>
          </cell>
          <cell r="AJ364">
            <v>0</v>
          </cell>
          <cell r="AK364">
            <v>66030</v>
          </cell>
          <cell r="AL364">
            <v>1196492</v>
          </cell>
          <cell r="AM364">
            <v>0</v>
          </cell>
          <cell r="AN364">
            <v>0</v>
          </cell>
          <cell r="AO364">
            <v>0</v>
          </cell>
          <cell r="AP364">
            <v>0</v>
          </cell>
          <cell r="AQ364">
            <v>1196492</v>
          </cell>
          <cell r="AR364" t="str">
            <v xml:space="preserve"> </v>
          </cell>
          <cell r="AS364">
            <v>603</v>
          </cell>
          <cell r="AT364">
            <v>14</v>
          </cell>
          <cell r="AU364">
            <v>0</v>
          </cell>
          <cell r="AV364">
            <v>0</v>
          </cell>
          <cell r="AW364">
            <v>0</v>
          </cell>
          <cell r="AX364">
            <v>0</v>
          </cell>
          <cell r="AY364">
            <v>0</v>
          </cell>
          <cell r="AZ364" t="str">
            <v xml:space="preserve"> </v>
          </cell>
          <cell r="BA364">
            <v>0</v>
          </cell>
          <cell r="BB364">
            <v>0</v>
          </cell>
          <cell r="BC364">
            <v>0</v>
          </cell>
          <cell r="BD364">
            <v>0</v>
          </cell>
          <cell r="BE364">
            <v>0</v>
          </cell>
          <cell r="BF364" t="str">
            <v xml:space="preserve"> </v>
          </cell>
          <cell r="BG364">
            <v>18</v>
          </cell>
          <cell r="BH364">
            <v>6.174115558276787</v>
          </cell>
          <cell r="BI364">
            <v>0</v>
          </cell>
          <cell r="CA364">
            <v>603</v>
          </cell>
          <cell r="CB364">
            <v>702</v>
          </cell>
          <cell r="CC364" t="str">
            <v>ADAMS CHESHIRE</v>
          </cell>
          <cell r="CD364">
            <v>1130462</v>
          </cell>
          <cell r="CE364">
            <v>934193</v>
          </cell>
          <cell r="CF364">
            <v>196269</v>
          </cell>
          <cell r="CG364">
            <v>0</v>
          </cell>
          <cell r="CH364">
            <v>2433.2000000000003</v>
          </cell>
          <cell r="CI364">
            <v>-1.1925006018275326</v>
          </cell>
          <cell r="CJ364">
            <v>198701.0074993982</v>
          </cell>
          <cell r="CK364">
            <v>196267.80749939819</v>
          </cell>
          <cell r="CT364">
            <v>196267.80749939819</v>
          </cell>
          <cell r="CU364">
            <v>0</v>
          </cell>
          <cell r="CV364">
            <v>0</v>
          </cell>
          <cell r="CW364">
            <v>196267.80749939819</v>
          </cell>
          <cell r="CX364">
            <v>0</v>
          </cell>
          <cell r="CY364">
            <v>-2433.2000000000116</v>
          </cell>
          <cell r="DA364">
            <v>603</v>
          </cell>
          <cell r="DB364" t="str">
            <v>ADAMS CHESHIRE</v>
          </cell>
          <cell r="DC364">
            <v>0</v>
          </cell>
          <cell r="DD364">
            <v>0</v>
          </cell>
          <cell r="DE364">
            <v>0</v>
          </cell>
          <cell r="DF364">
            <v>0</v>
          </cell>
          <cell r="DG364">
            <v>0</v>
          </cell>
          <cell r="DH364">
            <v>0</v>
          </cell>
          <cell r="DI364">
            <v>0</v>
          </cell>
          <cell r="DJ364">
            <v>0</v>
          </cell>
          <cell r="DK364">
            <v>0</v>
          </cell>
          <cell r="DL364">
            <v>0</v>
          </cell>
          <cell r="DN364">
            <v>0</v>
          </cell>
          <cell r="DP364">
            <v>196269</v>
          </cell>
          <cell r="DQ364">
            <v>196269</v>
          </cell>
          <cell r="DR364">
            <v>0</v>
          </cell>
          <cell r="DS364">
            <v>-1.1925006018275326</v>
          </cell>
          <cell r="DT364">
            <v>-1.1925006018275326</v>
          </cell>
          <cell r="DV364">
            <v>0</v>
          </cell>
          <cell r="EC364">
            <v>0</v>
          </cell>
          <cell r="EE364">
            <v>603</v>
          </cell>
        </row>
        <row r="365">
          <cell r="A365">
            <v>605</v>
          </cell>
          <cell r="B365">
            <v>703</v>
          </cell>
          <cell r="C365" t="str">
            <v>AMHERST PELHAM</v>
          </cell>
          <cell r="D365">
            <v>92</v>
          </cell>
          <cell r="E365">
            <v>1809654</v>
          </cell>
          <cell r="F365">
            <v>0</v>
          </cell>
          <cell r="G365">
            <v>86296</v>
          </cell>
          <cell r="H365">
            <v>1895950</v>
          </cell>
          <cell r="J365">
            <v>86296</v>
          </cell>
          <cell r="K365">
            <v>266493.82886033063</v>
          </cell>
          <cell r="L365">
            <v>352789.82886033063</v>
          </cell>
          <cell r="N365">
            <v>1543160.1711396694</v>
          </cell>
          <cell r="P365">
            <v>86296</v>
          </cell>
          <cell r="Q365">
            <v>0</v>
          </cell>
          <cell r="R365">
            <v>0</v>
          </cell>
          <cell r="S365">
            <v>0</v>
          </cell>
          <cell r="T365">
            <v>266493.82886033063</v>
          </cell>
          <cell r="U365">
            <v>352789.82886033063</v>
          </cell>
          <cell r="W365">
            <v>354154.8</v>
          </cell>
          <cell r="AA365">
            <v>605</v>
          </cell>
          <cell r="AB365">
            <v>92</v>
          </cell>
          <cell r="AC365">
            <v>0</v>
          </cell>
          <cell r="AD365">
            <v>0</v>
          </cell>
          <cell r="AE365">
            <v>0</v>
          </cell>
          <cell r="AF365">
            <v>1809654</v>
          </cell>
          <cell r="AG365">
            <v>0</v>
          </cell>
          <cell r="AH365">
            <v>0</v>
          </cell>
          <cell r="AI365">
            <v>1809654</v>
          </cell>
          <cell r="AJ365">
            <v>0</v>
          </cell>
          <cell r="AK365">
            <v>86296</v>
          </cell>
          <cell r="AL365">
            <v>1895950</v>
          </cell>
          <cell r="AM365">
            <v>0</v>
          </cell>
          <cell r="AN365">
            <v>0</v>
          </cell>
          <cell r="AO365">
            <v>0</v>
          </cell>
          <cell r="AP365">
            <v>0</v>
          </cell>
          <cell r="AQ365">
            <v>1895950</v>
          </cell>
          <cell r="AR365" t="str">
            <v xml:space="preserve"> </v>
          </cell>
          <cell r="AS365">
            <v>605</v>
          </cell>
          <cell r="AT365">
            <v>3</v>
          </cell>
          <cell r="AU365">
            <v>0</v>
          </cell>
          <cell r="AV365">
            <v>0</v>
          </cell>
          <cell r="AW365">
            <v>0</v>
          </cell>
          <cell r="AX365">
            <v>0</v>
          </cell>
          <cell r="AY365">
            <v>0</v>
          </cell>
          <cell r="AZ365" t="str">
            <v xml:space="preserve"> </v>
          </cell>
          <cell r="BA365">
            <v>0</v>
          </cell>
          <cell r="BB365">
            <v>0</v>
          </cell>
          <cell r="BC365">
            <v>0</v>
          </cell>
          <cell r="BD365">
            <v>0</v>
          </cell>
          <cell r="BE365">
            <v>0</v>
          </cell>
          <cell r="BF365" t="str">
            <v xml:space="preserve"> </v>
          </cell>
          <cell r="BG365">
            <v>9</v>
          </cell>
          <cell r="BH365">
            <v>5.9815814041302886</v>
          </cell>
          <cell r="BI365">
            <v>0</v>
          </cell>
          <cell r="CA365">
            <v>605</v>
          </cell>
          <cell r="CB365">
            <v>703</v>
          </cell>
          <cell r="CC365" t="str">
            <v>AMHERST PELHAM</v>
          </cell>
          <cell r="CD365">
            <v>1809654</v>
          </cell>
          <cell r="CE365">
            <v>1589575</v>
          </cell>
          <cell r="CF365">
            <v>220079</v>
          </cell>
          <cell r="CG365">
            <v>47779.799999999996</v>
          </cell>
          <cell r="CH365">
            <v>0</v>
          </cell>
          <cell r="CI365">
            <v>0</v>
          </cell>
          <cell r="CJ365">
            <v>267858.8</v>
          </cell>
          <cell r="CK365">
            <v>266493.82886033063</v>
          </cell>
          <cell r="CT365">
            <v>220079</v>
          </cell>
          <cell r="CU365">
            <v>46414.828860330606</v>
          </cell>
          <cell r="CV365">
            <v>0</v>
          </cell>
          <cell r="CW365">
            <v>266493.82886033063</v>
          </cell>
          <cell r="CX365">
            <v>0</v>
          </cell>
          <cell r="CY365">
            <v>-1364.9711396693601</v>
          </cell>
          <cell r="DA365">
            <v>605</v>
          </cell>
          <cell r="DB365" t="str">
            <v>AMHERST PELHAM</v>
          </cell>
          <cell r="DC365">
            <v>0</v>
          </cell>
          <cell r="DD365">
            <v>0</v>
          </cell>
          <cell r="DE365">
            <v>0</v>
          </cell>
          <cell r="DF365">
            <v>0</v>
          </cell>
          <cell r="DG365">
            <v>0</v>
          </cell>
          <cell r="DH365">
            <v>0</v>
          </cell>
          <cell r="DI365">
            <v>0</v>
          </cell>
          <cell r="DJ365">
            <v>0</v>
          </cell>
          <cell r="DK365">
            <v>0</v>
          </cell>
          <cell r="DL365">
            <v>0</v>
          </cell>
          <cell r="DN365">
            <v>0</v>
          </cell>
          <cell r="DP365">
            <v>220079</v>
          </cell>
          <cell r="DQ365">
            <v>220079</v>
          </cell>
          <cell r="DR365">
            <v>0</v>
          </cell>
          <cell r="DS365">
            <v>0</v>
          </cell>
          <cell r="DT365">
            <v>0</v>
          </cell>
          <cell r="DV365">
            <v>0</v>
          </cell>
          <cell r="EC365">
            <v>0</v>
          </cell>
          <cell r="EE365">
            <v>605</v>
          </cell>
        </row>
        <row r="366">
          <cell r="A366">
            <v>610</v>
          </cell>
          <cell r="B366">
            <v>704</v>
          </cell>
          <cell r="C366" t="str">
            <v>ASHBURNHAM WESTMINSTER</v>
          </cell>
          <cell r="D366">
            <v>14</v>
          </cell>
          <cell r="E366">
            <v>200142</v>
          </cell>
          <cell r="F366">
            <v>0</v>
          </cell>
          <cell r="G366">
            <v>13125</v>
          </cell>
          <cell r="H366">
            <v>213267</v>
          </cell>
          <cell r="J366">
            <v>13125</v>
          </cell>
          <cell r="K366">
            <v>41725.237656396595</v>
          </cell>
          <cell r="L366">
            <v>54850.237656396595</v>
          </cell>
          <cell r="N366">
            <v>158416.76234360342</v>
          </cell>
          <cell r="P366">
            <v>13125</v>
          </cell>
          <cell r="Q366">
            <v>0</v>
          </cell>
          <cell r="R366">
            <v>0</v>
          </cell>
          <cell r="S366">
            <v>0</v>
          </cell>
          <cell r="T366">
            <v>41725.237656396595</v>
          </cell>
          <cell r="U366">
            <v>54850.237656396595</v>
          </cell>
          <cell r="W366">
            <v>82049.671237205868</v>
          </cell>
          <cell r="AA366">
            <v>610</v>
          </cell>
          <cell r="AB366">
            <v>14</v>
          </cell>
          <cell r="AC366">
            <v>7.4515648286140089E-3</v>
          </cell>
          <cell r="AD366">
            <v>0</v>
          </cell>
          <cell r="AE366">
            <v>0</v>
          </cell>
          <cell r="AF366">
            <v>200142</v>
          </cell>
          <cell r="AG366">
            <v>0</v>
          </cell>
          <cell r="AH366">
            <v>0</v>
          </cell>
          <cell r="AI366">
            <v>200142</v>
          </cell>
          <cell r="AJ366">
            <v>0</v>
          </cell>
          <cell r="AK366">
            <v>13125</v>
          </cell>
          <cell r="AL366">
            <v>213267</v>
          </cell>
          <cell r="AM366">
            <v>0</v>
          </cell>
          <cell r="AN366">
            <v>0</v>
          </cell>
          <cell r="AO366">
            <v>0</v>
          </cell>
          <cell r="AP366">
            <v>0</v>
          </cell>
          <cell r="AQ366">
            <v>213267</v>
          </cell>
          <cell r="AR366" t="str">
            <v xml:space="preserve"> </v>
          </cell>
          <cell r="AS366">
            <v>610</v>
          </cell>
          <cell r="AT366">
            <v>2</v>
          </cell>
          <cell r="AU366">
            <v>0</v>
          </cell>
          <cell r="AV366">
            <v>0</v>
          </cell>
          <cell r="AW366">
            <v>0</v>
          </cell>
          <cell r="AX366">
            <v>0</v>
          </cell>
          <cell r="AY366">
            <v>0</v>
          </cell>
          <cell r="AZ366" t="str">
            <v xml:space="preserve"> </v>
          </cell>
          <cell r="BA366">
            <v>0</v>
          </cell>
          <cell r="BB366">
            <v>0</v>
          </cell>
          <cell r="BC366">
            <v>0</v>
          </cell>
          <cell r="BD366">
            <v>0</v>
          </cell>
          <cell r="BE366">
            <v>0</v>
          </cell>
          <cell r="BF366" t="str">
            <v xml:space="preserve"> </v>
          </cell>
          <cell r="BG366">
            <v>9</v>
          </cell>
          <cell r="BH366">
            <v>0.6577382810889425</v>
          </cell>
          <cell r="BI366">
            <v>0</v>
          </cell>
          <cell r="CA366">
            <v>610</v>
          </cell>
          <cell r="CB366">
            <v>704</v>
          </cell>
          <cell r="CC366" t="str">
            <v>ASHBURNHAM WESTMINSTER</v>
          </cell>
          <cell r="CD366">
            <v>200142</v>
          </cell>
          <cell r="CE366">
            <v>268999</v>
          </cell>
          <cell r="CF366">
            <v>0</v>
          </cell>
          <cell r="CG366">
            <v>42965.4</v>
          </cell>
          <cell r="CH366">
            <v>25972</v>
          </cell>
          <cell r="CI366">
            <v>-12.728762794125942</v>
          </cell>
          <cell r="CJ366">
            <v>68924.671237205868</v>
          </cell>
          <cell r="CK366">
            <v>41725.237656396595</v>
          </cell>
          <cell r="CT366">
            <v>-12.728762794125942</v>
          </cell>
          <cell r="CU366">
            <v>41737.966419190721</v>
          </cell>
          <cell r="CV366">
            <v>0</v>
          </cell>
          <cell r="CW366">
            <v>41725.237656396595</v>
          </cell>
          <cell r="CX366">
            <v>0</v>
          </cell>
          <cell r="CY366">
            <v>-27199.433580809273</v>
          </cell>
          <cell r="DA366">
            <v>610</v>
          </cell>
          <cell r="DB366" t="str">
            <v>ASHBURNHAM WESTMINSTER</v>
          </cell>
          <cell r="DC366">
            <v>0</v>
          </cell>
          <cell r="DD366">
            <v>0</v>
          </cell>
          <cell r="DE366">
            <v>0</v>
          </cell>
          <cell r="DF366">
            <v>0</v>
          </cell>
          <cell r="DG366">
            <v>0</v>
          </cell>
          <cell r="DH366">
            <v>0</v>
          </cell>
          <cell r="DI366">
            <v>0</v>
          </cell>
          <cell r="DJ366">
            <v>0</v>
          </cell>
          <cell r="DK366">
            <v>0</v>
          </cell>
          <cell r="DL366">
            <v>0</v>
          </cell>
          <cell r="DN366">
            <v>0</v>
          </cell>
          <cell r="DP366">
            <v>0</v>
          </cell>
          <cell r="DQ366">
            <v>0</v>
          </cell>
          <cell r="DR366">
            <v>0</v>
          </cell>
          <cell r="DS366">
            <v>-12.728762794125942</v>
          </cell>
          <cell r="DT366">
            <v>-12.728762794125942</v>
          </cell>
          <cell r="DV366">
            <v>0</v>
          </cell>
          <cell r="EC366">
            <v>0</v>
          </cell>
          <cell r="EE366">
            <v>610</v>
          </cell>
        </row>
        <row r="367">
          <cell r="A367">
            <v>615</v>
          </cell>
          <cell r="B367">
            <v>705</v>
          </cell>
          <cell r="C367" t="str">
            <v>ATHOL ROYALSTON</v>
          </cell>
          <cell r="D367">
            <v>4</v>
          </cell>
          <cell r="E367">
            <v>55921</v>
          </cell>
          <cell r="F367">
            <v>0</v>
          </cell>
          <cell r="G367">
            <v>3752</v>
          </cell>
          <cell r="H367">
            <v>59673</v>
          </cell>
          <cell r="J367">
            <v>3752</v>
          </cell>
          <cell r="K367">
            <v>23889.333674976897</v>
          </cell>
          <cell r="L367">
            <v>27641.333674976897</v>
          </cell>
          <cell r="N367">
            <v>32031.666325023103</v>
          </cell>
          <cell r="P367">
            <v>3752</v>
          </cell>
          <cell r="Q367">
            <v>0</v>
          </cell>
          <cell r="R367">
            <v>0</v>
          </cell>
          <cell r="S367">
            <v>0</v>
          </cell>
          <cell r="T367">
            <v>23889.333674976897</v>
          </cell>
          <cell r="U367">
            <v>27641.333674976897</v>
          </cell>
          <cell r="W367">
            <v>31041.333674976897</v>
          </cell>
          <cell r="AA367">
            <v>615</v>
          </cell>
          <cell r="AB367">
            <v>4</v>
          </cell>
          <cell r="AC367">
            <v>0</v>
          </cell>
          <cell r="AD367">
            <v>0</v>
          </cell>
          <cell r="AE367">
            <v>0</v>
          </cell>
          <cell r="AF367">
            <v>55921</v>
          </cell>
          <cell r="AG367">
            <v>0</v>
          </cell>
          <cell r="AH367">
            <v>0</v>
          </cell>
          <cell r="AI367">
            <v>55921</v>
          </cell>
          <cell r="AJ367">
            <v>0</v>
          </cell>
          <cell r="AK367">
            <v>3752</v>
          </cell>
          <cell r="AL367">
            <v>59673</v>
          </cell>
          <cell r="AM367">
            <v>0</v>
          </cell>
          <cell r="AN367">
            <v>0</v>
          </cell>
          <cell r="AO367">
            <v>0</v>
          </cell>
          <cell r="AP367">
            <v>0</v>
          </cell>
          <cell r="AQ367">
            <v>59673</v>
          </cell>
          <cell r="AR367" t="str">
            <v xml:space="preserve"> </v>
          </cell>
          <cell r="AS367">
            <v>615</v>
          </cell>
          <cell r="AT367">
            <v>0</v>
          </cell>
          <cell r="AU367">
            <v>0</v>
          </cell>
          <cell r="AV367">
            <v>0</v>
          </cell>
          <cell r="AW367">
            <v>0</v>
          </cell>
          <cell r="AX367">
            <v>0</v>
          </cell>
          <cell r="AY367">
            <v>0</v>
          </cell>
          <cell r="AZ367" t="str">
            <v xml:space="preserve"> </v>
          </cell>
          <cell r="BA367">
            <v>0</v>
          </cell>
          <cell r="BB367">
            <v>0</v>
          </cell>
          <cell r="BC367">
            <v>0</v>
          </cell>
          <cell r="BD367">
            <v>0</v>
          </cell>
          <cell r="BE367">
            <v>0</v>
          </cell>
          <cell r="BF367" t="str">
            <v xml:space="preserve"> </v>
          </cell>
          <cell r="BG367">
            <v>9</v>
          </cell>
          <cell r="BH367">
            <v>0.23434531562768315</v>
          </cell>
          <cell r="BI367">
            <v>0</v>
          </cell>
          <cell r="CA367">
            <v>615</v>
          </cell>
          <cell r="CB367">
            <v>705</v>
          </cell>
          <cell r="CC367" t="str">
            <v>ATHOL ROYALSTON</v>
          </cell>
          <cell r="CD367">
            <v>55921</v>
          </cell>
          <cell r="CE367">
            <v>32030</v>
          </cell>
          <cell r="CF367">
            <v>23891</v>
          </cell>
          <cell r="CG367">
            <v>0</v>
          </cell>
          <cell r="CH367">
            <v>3400</v>
          </cell>
          <cell r="CI367">
            <v>-1.6663250231026723</v>
          </cell>
          <cell r="CJ367">
            <v>27289.333674976897</v>
          </cell>
          <cell r="CK367">
            <v>23889.333674976897</v>
          </cell>
          <cell r="CT367">
            <v>23889.333674976897</v>
          </cell>
          <cell r="CU367">
            <v>0</v>
          </cell>
          <cell r="CV367">
            <v>0</v>
          </cell>
          <cell r="CW367">
            <v>23889.333674976897</v>
          </cell>
          <cell r="CX367">
            <v>0</v>
          </cell>
          <cell r="CY367">
            <v>-3400</v>
          </cell>
          <cell r="DA367">
            <v>615</v>
          </cell>
          <cell r="DB367" t="str">
            <v>ATHOL ROYALSTON</v>
          </cell>
          <cell r="DC367">
            <v>0</v>
          </cell>
          <cell r="DD367">
            <v>0</v>
          </cell>
          <cell r="DE367">
            <v>0</v>
          </cell>
          <cell r="DF367">
            <v>0</v>
          </cell>
          <cell r="DG367">
            <v>0</v>
          </cell>
          <cell r="DH367">
            <v>0</v>
          </cell>
          <cell r="DI367">
            <v>0</v>
          </cell>
          <cell r="DJ367">
            <v>0</v>
          </cell>
          <cell r="DK367">
            <v>0</v>
          </cell>
          <cell r="DL367">
            <v>0</v>
          </cell>
          <cell r="DN367">
            <v>0</v>
          </cell>
          <cell r="DP367">
            <v>23891</v>
          </cell>
          <cell r="DQ367">
            <v>23891</v>
          </cell>
          <cell r="DR367">
            <v>0</v>
          </cell>
          <cell r="DS367">
            <v>-1.6663250231026723</v>
          </cell>
          <cell r="DT367">
            <v>-1.6663250231026723</v>
          </cell>
          <cell r="DV367">
            <v>0</v>
          </cell>
          <cell r="EC367">
            <v>0</v>
          </cell>
          <cell r="EE367">
            <v>615</v>
          </cell>
        </row>
        <row r="368">
          <cell r="A368">
            <v>616</v>
          </cell>
          <cell r="B368">
            <v>616</v>
          </cell>
          <cell r="C368" t="str">
            <v>AYER SHIRLEY</v>
          </cell>
          <cell r="D368">
            <v>59</v>
          </cell>
          <cell r="E368">
            <v>888431</v>
          </cell>
          <cell r="F368">
            <v>0</v>
          </cell>
          <cell r="G368">
            <v>55326</v>
          </cell>
          <cell r="H368">
            <v>943757</v>
          </cell>
          <cell r="J368">
            <v>55326</v>
          </cell>
          <cell r="K368">
            <v>56354.978936283958</v>
          </cell>
          <cell r="L368">
            <v>111680.97893628397</v>
          </cell>
          <cell r="N368">
            <v>832076.02106371603</v>
          </cell>
          <cell r="P368">
            <v>55326</v>
          </cell>
          <cell r="Q368">
            <v>0</v>
          </cell>
          <cell r="R368">
            <v>0</v>
          </cell>
          <cell r="S368">
            <v>0</v>
          </cell>
          <cell r="T368">
            <v>56354.978936283958</v>
          </cell>
          <cell r="U368">
            <v>111680.97893628397</v>
          </cell>
          <cell r="W368">
            <v>112118.6</v>
          </cell>
          <cell r="AA368">
            <v>616</v>
          </cell>
          <cell r="AB368">
            <v>59</v>
          </cell>
          <cell r="AC368">
            <v>1.7031630170316302E-2</v>
          </cell>
          <cell r="AD368">
            <v>0</v>
          </cell>
          <cell r="AE368">
            <v>0</v>
          </cell>
          <cell r="AF368">
            <v>888431</v>
          </cell>
          <cell r="AG368">
            <v>0</v>
          </cell>
          <cell r="AH368">
            <v>0</v>
          </cell>
          <cell r="AI368">
            <v>888431</v>
          </cell>
          <cell r="AJ368">
            <v>0</v>
          </cell>
          <cell r="AK368">
            <v>55326</v>
          </cell>
          <cell r="AL368">
            <v>943757</v>
          </cell>
          <cell r="AM368">
            <v>0</v>
          </cell>
          <cell r="AN368">
            <v>0</v>
          </cell>
          <cell r="AO368">
            <v>0</v>
          </cell>
          <cell r="AP368">
            <v>0</v>
          </cell>
          <cell r="AQ368">
            <v>943757</v>
          </cell>
          <cell r="AR368" t="str">
            <v xml:space="preserve"> </v>
          </cell>
          <cell r="AS368">
            <v>616</v>
          </cell>
          <cell r="AT368">
            <v>19</v>
          </cell>
          <cell r="AU368">
            <v>0</v>
          </cell>
          <cell r="AV368">
            <v>0</v>
          </cell>
          <cell r="AW368">
            <v>0</v>
          </cell>
          <cell r="AX368">
            <v>0</v>
          </cell>
          <cell r="AY368">
            <v>0</v>
          </cell>
          <cell r="AZ368" t="str">
            <v xml:space="preserve"> </v>
          </cell>
          <cell r="BA368">
            <v>0</v>
          </cell>
          <cell r="BB368">
            <v>0</v>
          </cell>
          <cell r="BC368">
            <v>0</v>
          </cell>
          <cell r="BD368">
            <v>0</v>
          </cell>
          <cell r="BE368">
            <v>0</v>
          </cell>
          <cell r="BF368" t="str">
            <v xml:space="preserve"> </v>
          </cell>
          <cell r="BG368">
            <v>9</v>
          </cell>
          <cell r="BH368">
            <v>3.3209118428676283</v>
          </cell>
          <cell r="BI368">
            <v>0</v>
          </cell>
          <cell r="CA368">
            <v>616</v>
          </cell>
          <cell r="CB368">
            <v>616</v>
          </cell>
          <cell r="CC368" t="str">
            <v>AYER SHIRLEY</v>
          </cell>
          <cell r="CD368">
            <v>888431</v>
          </cell>
          <cell r="CE368">
            <v>846957</v>
          </cell>
          <cell r="CF368">
            <v>41474</v>
          </cell>
          <cell r="CG368">
            <v>15318.599999999999</v>
          </cell>
          <cell r="CH368">
            <v>0</v>
          </cell>
          <cell r="CI368">
            <v>0</v>
          </cell>
          <cell r="CJ368">
            <v>56792.6</v>
          </cell>
          <cell r="CK368">
            <v>56354.978936283958</v>
          </cell>
          <cell r="CT368">
            <v>41474</v>
          </cell>
          <cell r="CU368">
            <v>14880.97893628396</v>
          </cell>
          <cell r="CV368">
            <v>0</v>
          </cell>
          <cell r="CW368">
            <v>56354.978936283958</v>
          </cell>
          <cell r="CX368">
            <v>0</v>
          </cell>
          <cell r="CY368">
            <v>-437.62106371604023</v>
          </cell>
          <cell r="DA368">
            <v>616</v>
          </cell>
          <cell r="DB368" t="str">
            <v>AYER SHIRLEY</v>
          </cell>
          <cell r="DC368">
            <v>0</v>
          </cell>
          <cell r="DD368">
            <v>0</v>
          </cell>
          <cell r="DE368">
            <v>0</v>
          </cell>
          <cell r="DF368">
            <v>0</v>
          </cell>
          <cell r="DG368">
            <v>0</v>
          </cell>
          <cell r="DH368">
            <v>0</v>
          </cell>
          <cell r="DI368">
            <v>0</v>
          </cell>
          <cell r="DJ368">
            <v>0</v>
          </cell>
          <cell r="DK368">
            <v>0</v>
          </cell>
          <cell r="DL368">
            <v>0</v>
          </cell>
          <cell r="DN368">
            <v>0</v>
          </cell>
          <cell r="DP368">
            <v>41474</v>
          </cell>
          <cell r="DQ368">
            <v>41474</v>
          </cell>
          <cell r="DR368">
            <v>0</v>
          </cell>
          <cell r="DS368">
            <v>0</v>
          </cell>
          <cell r="DT368">
            <v>0</v>
          </cell>
          <cell r="DV368">
            <v>0</v>
          </cell>
          <cell r="EB368" t="str">
            <v>fy12</v>
          </cell>
          <cell r="EC368">
            <v>0</v>
          </cell>
          <cell r="EE368">
            <v>616</v>
          </cell>
        </row>
        <row r="369">
          <cell r="A369">
            <v>618</v>
          </cell>
          <cell r="B369">
            <v>706</v>
          </cell>
          <cell r="C369" t="str">
            <v>BERKSHIRE HILLS</v>
          </cell>
          <cell r="D369">
            <v>0</v>
          </cell>
          <cell r="E369">
            <v>0</v>
          </cell>
          <cell r="F369">
            <v>0</v>
          </cell>
          <cell r="G369">
            <v>0</v>
          </cell>
          <cell r="H369">
            <v>0</v>
          </cell>
          <cell r="J369">
            <v>0</v>
          </cell>
          <cell r="K369">
            <v>0</v>
          </cell>
          <cell r="L369">
            <v>0</v>
          </cell>
          <cell r="N369">
            <v>0</v>
          </cell>
          <cell r="P369">
            <v>0</v>
          </cell>
          <cell r="Q369">
            <v>0</v>
          </cell>
          <cell r="R369">
            <v>0</v>
          </cell>
          <cell r="S369">
            <v>0</v>
          </cell>
          <cell r="T369">
            <v>0</v>
          </cell>
          <cell r="U369">
            <v>0</v>
          </cell>
          <cell r="W369">
            <v>0</v>
          </cell>
          <cell r="AA369">
            <v>618</v>
          </cell>
          <cell r="AS369">
            <v>618</v>
          </cell>
          <cell r="CA369">
            <v>618</v>
          </cell>
          <cell r="CB369">
            <v>706</v>
          </cell>
          <cell r="CC369" t="str">
            <v>BERKSHIRE HILLS</v>
          </cell>
          <cell r="CD369">
            <v>0</v>
          </cell>
          <cell r="CE369">
            <v>0</v>
          </cell>
          <cell r="CF369">
            <v>0</v>
          </cell>
          <cell r="CG369">
            <v>0</v>
          </cell>
          <cell r="CH369">
            <v>0</v>
          </cell>
          <cell r="CI369">
            <v>0</v>
          </cell>
          <cell r="CJ369">
            <v>0</v>
          </cell>
          <cell r="CK369">
            <v>0</v>
          </cell>
          <cell r="CT369">
            <v>0</v>
          </cell>
          <cell r="CU369">
            <v>0</v>
          </cell>
          <cell r="CV369">
            <v>0</v>
          </cell>
          <cell r="CW369">
            <v>0</v>
          </cell>
          <cell r="CX369">
            <v>0</v>
          </cell>
          <cell r="CY369">
            <v>0</v>
          </cell>
          <cell r="DA369">
            <v>618</v>
          </cell>
          <cell r="DB369" t="str">
            <v>BERKSHIRE HILLS</v>
          </cell>
          <cell r="DC369">
            <v>0</v>
          </cell>
          <cell r="DD369">
            <v>0</v>
          </cell>
          <cell r="DE369">
            <v>0</v>
          </cell>
          <cell r="DF369">
            <v>0</v>
          </cell>
          <cell r="DG369">
            <v>0</v>
          </cell>
          <cell r="DH369">
            <v>0</v>
          </cell>
          <cell r="DI369">
            <v>0</v>
          </cell>
          <cell r="DJ369">
            <v>0</v>
          </cell>
          <cell r="DK369">
            <v>0</v>
          </cell>
          <cell r="DL369">
            <v>0</v>
          </cell>
          <cell r="DN369">
            <v>0</v>
          </cell>
          <cell r="DP369">
            <v>0</v>
          </cell>
          <cell r="DQ369">
            <v>0</v>
          </cell>
          <cell r="DR369">
            <v>0</v>
          </cell>
          <cell r="DS369">
            <v>0</v>
          </cell>
          <cell r="DT369">
            <v>0</v>
          </cell>
          <cell r="DV369">
            <v>0</v>
          </cell>
          <cell r="EC369">
            <v>0</v>
          </cell>
          <cell r="EE369">
            <v>618</v>
          </cell>
        </row>
        <row r="370">
          <cell r="A370">
            <v>620</v>
          </cell>
          <cell r="B370">
            <v>707</v>
          </cell>
          <cell r="C370" t="str">
            <v>BERLIN BOYLSTON</v>
          </cell>
          <cell r="D370">
            <v>14</v>
          </cell>
          <cell r="E370">
            <v>238226</v>
          </cell>
          <cell r="F370">
            <v>0</v>
          </cell>
          <cell r="G370">
            <v>13132</v>
          </cell>
          <cell r="H370">
            <v>251358</v>
          </cell>
          <cell r="J370">
            <v>13132</v>
          </cell>
          <cell r="K370">
            <v>76927</v>
          </cell>
          <cell r="L370">
            <v>90059</v>
          </cell>
          <cell r="N370">
            <v>161299</v>
          </cell>
          <cell r="P370">
            <v>13132</v>
          </cell>
          <cell r="Q370">
            <v>0</v>
          </cell>
          <cell r="R370">
            <v>0</v>
          </cell>
          <cell r="S370">
            <v>0</v>
          </cell>
          <cell r="T370">
            <v>76927</v>
          </cell>
          <cell r="U370">
            <v>90059</v>
          </cell>
          <cell r="W370">
            <v>90059</v>
          </cell>
          <cell r="AA370">
            <v>620</v>
          </cell>
          <cell r="AB370">
            <v>14</v>
          </cell>
          <cell r="AC370">
            <v>0</v>
          </cell>
          <cell r="AD370">
            <v>0</v>
          </cell>
          <cell r="AE370">
            <v>0</v>
          </cell>
          <cell r="AF370">
            <v>238226</v>
          </cell>
          <cell r="AG370">
            <v>0</v>
          </cell>
          <cell r="AH370">
            <v>0</v>
          </cell>
          <cell r="AI370">
            <v>238226</v>
          </cell>
          <cell r="AJ370">
            <v>0</v>
          </cell>
          <cell r="AK370">
            <v>13132</v>
          </cell>
          <cell r="AL370">
            <v>251358</v>
          </cell>
          <cell r="AM370">
            <v>0</v>
          </cell>
          <cell r="AN370">
            <v>0</v>
          </cell>
          <cell r="AO370">
            <v>0</v>
          </cell>
          <cell r="AP370">
            <v>0</v>
          </cell>
          <cell r="AQ370">
            <v>251358</v>
          </cell>
          <cell r="AR370" t="str">
            <v xml:space="preserve"> </v>
          </cell>
          <cell r="AS370">
            <v>620</v>
          </cell>
          <cell r="AT370">
            <v>7</v>
          </cell>
          <cell r="AU370">
            <v>0</v>
          </cell>
          <cell r="AV370">
            <v>0</v>
          </cell>
          <cell r="AW370">
            <v>0</v>
          </cell>
          <cell r="AX370">
            <v>0</v>
          </cell>
          <cell r="AY370">
            <v>0</v>
          </cell>
          <cell r="AZ370" t="str">
            <v xml:space="preserve"> </v>
          </cell>
          <cell r="BA370">
            <v>0</v>
          </cell>
          <cell r="BB370">
            <v>0</v>
          </cell>
          <cell r="BC370">
            <v>0</v>
          </cell>
          <cell r="BD370">
            <v>0</v>
          </cell>
          <cell r="BE370">
            <v>0</v>
          </cell>
          <cell r="BF370" t="str">
            <v xml:space="preserve"> </v>
          </cell>
          <cell r="BG370">
            <v>9</v>
          </cell>
          <cell r="BH370">
            <v>1.4226505172293082</v>
          </cell>
          <cell r="BI370">
            <v>0</v>
          </cell>
          <cell r="CA370">
            <v>620</v>
          </cell>
          <cell r="CB370">
            <v>707</v>
          </cell>
          <cell r="CC370" t="str">
            <v>BERLIN BOYLSTON</v>
          </cell>
          <cell r="CD370">
            <v>238226</v>
          </cell>
          <cell r="CE370">
            <v>161299</v>
          </cell>
          <cell r="CF370">
            <v>76927</v>
          </cell>
          <cell r="CG370">
            <v>0</v>
          </cell>
          <cell r="CH370">
            <v>0</v>
          </cell>
          <cell r="CI370">
            <v>0</v>
          </cell>
          <cell r="CJ370">
            <v>76927</v>
          </cell>
          <cell r="CK370">
            <v>76927</v>
          </cell>
          <cell r="CT370">
            <v>76927</v>
          </cell>
          <cell r="CU370">
            <v>0</v>
          </cell>
          <cell r="CV370">
            <v>0</v>
          </cell>
          <cell r="CW370">
            <v>76927</v>
          </cell>
          <cell r="CX370">
            <v>0</v>
          </cell>
          <cell r="CY370">
            <v>0</v>
          </cell>
          <cell r="DA370">
            <v>620</v>
          </cell>
          <cell r="DB370" t="str">
            <v>BERLIN BOYLSTON</v>
          </cell>
          <cell r="DC370">
            <v>0</v>
          </cell>
          <cell r="DD370">
            <v>0</v>
          </cell>
          <cell r="DE370">
            <v>0</v>
          </cell>
          <cell r="DF370">
            <v>0</v>
          </cell>
          <cell r="DG370">
            <v>0</v>
          </cell>
          <cell r="DH370">
            <v>0</v>
          </cell>
          <cell r="DI370">
            <v>0</v>
          </cell>
          <cell r="DJ370">
            <v>0</v>
          </cell>
          <cell r="DK370">
            <v>0</v>
          </cell>
          <cell r="DL370">
            <v>0</v>
          </cell>
          <cell r="DN370">
            <v>0</v>
          </cell>
          <cell r="DP370">
            <v>76927</v>
          </cell>
          <cell r="DQ370">
            <v>76927</v>
          </cell>
          <cell r="DR370">
            <v>0</v>
          </cell>
          <cell r="DS370">
            <v>0</v>
          </cell>
          <cell r="DT370">
            <v>0</v>
          </cell>
          <cell r="DV370">
            <v>0</v>
          </cell>
          <cell r="EB370" t="str">
            <v>fy20</v>
          </cell>
          <cell r="EC370">
            <v>0</v>
          </cell>
          <cell r="EE370">
            <v>620</v>
          </cell>
        </row>
        <row r="371">
          <cell r="A371">
            <v>622</v>
          </cell>
          <cell r="B371">
            <v>765</v>
          </cell>
          <cell r="C371" t="str">
            <v>BLACKSTONE MILLVILLE</v>
          </cell>
          <cell r="D371">
            <v>56</v>
          </cell>
          <cell r="E371">
            <v>784336</v>
          </cell>
          <cell r="F371">
            <v>0</v>
          </cell>
          <cell r="G371">
            <v>52528</v>
          </cell>
          <cell r="H371">
            <v>836864</v>
          </cell>
          <cell r="J371">
            <v>52528</v>
          </cell>
          <cell r="K371">
            <v>262192.513985114</v>
          </cell>
          <cell r="L371">
            <v>314720.513985114</v>
          </cell>
          <cell r="N371">
            <v>522143.486014886</v>
          </cell>
          <cell r="P371">
            <v>52528</v>
          </cell>
          <cell r="Q371">
            <v>0</v>
          </cell>
          <cell r="R371">
            <v>0</v>
          </cell>
          <cell r="S371">
            <v>0</v>
          </cell>
          <cell r="T371">
            <v>262192.513985114</v>
          </cell>
          <cell r="U371">
            <v>314720.513985114</v>
          </cell>
          <cell r="W371">
            <v>483294.04476033687</v>
          </cell>
          <cell r="AA371">
            <v>622</v>
          </cell>
          <cell r="AB371">
            <v>56</v>
          </cell>
          <cell r="AC371">
            <v>0</v>
          </cell>
          <cell r="AD371">
            <v>0</v>
          </cell>
          <cell r="AE371">
            <v>0</v>
          </cell>
          <cell r="AF371">
            <v>784336</v>
          </cell>
          <cell r="AG371">
            <v>0</v>
          </cell>
          <cell r="AH371">
            <v>0</v>
          </cell>
          <cell r="AI371">
            <v>784336</v>
          </cell>
          <cell r="AJ371">
            <v>0</v>
          </cell>
          <cell r="AK371">
            <v>52528</v>
          </cell>
          <cell r="AL371">
            <v>836864</v>
          </cell>
          <cell r="AM371">
            <v>0</v>
          </cell>
          <cell r="AN371">
            <v>0</v>
          </cell>
          <cell r="AO371">
            <v>0</v>
          </cell>
          <cell r="AP371">
            <v>0</v>
          </cell>
          <cell r="AQ371">
            <v>836864</v>
          </cell>
          <cell r="AR371" t="str">
            <v xml:space="preserve"> </v>
          </cell>
          <cell r="AS371">
            <v>622</v>
          </cell>
          <cell r="AT371">
            <v>1</v>
          </cell>
          <cell r="AU371">
            <v>0</v>
          </cell>
          <cell r="AV371">
            <v>0</v>
          </cell>
          <cell r="AW371">
            <v>0</v>
          </cell>
          <cell r="AX371">
            <v>0</v>
          </cell>
          <cell r="AY371">
            <v>0</v>
          </cell>
          <cell r="AZ371" t="str">
            <v xml:space="preserve"> </v>
          </cell>
          <cell r="BA371">
            <v>0</v>
          </cell>
          <cell r="BB371">
            <v>0</v>
          </cell>
          <cell r="BC371">
            <v>0</v>
          </cell>
          <cell r="BD371">
            <v>0</v>
          </cell>
          <cell r="BE371">
            <v>0</v>
          </cell>
          <cell r="BF371" t="str">
            <v xml:space="preserve"> </v>
          </cell>
          <cell r="BG371">
            <v>9</v>
          </cell>
          <cell r="BH371">
            <v>3.2677331098505054</v>
          </cell>
          <cell r="BI371">
            <v>0</v>
          </cell>
          <cell r="CA371">
            <v>622</v>
          </cell>
          <cell r="CB371">
            <v>765</v>
          </cell>
          <cell r="CC371" t="str">
            <v>BLACKSTONE MILLVILLE</v>
          </cell>
          <cell r="CD371">
            <v>784336</v>
          </cell>
          <cell r="CE371">
            <v>595740</v>
          </cell>
          <cell r="CF371">
            <v>188596</v>
          </cell>
          <cell r="CG371">
            <v>75844.800000000003</v>
          </cell>
          <cell r="CH371">
            <v>166406.80000000002</v>
          </cell>
          <cell r="CI371">
            <v>-81.555239663081011</v>
          </cell>
          <cell r="CJ371">
            <v>430766.04476033687</v>
          </cell>
          <cell r="CK371">
            <v>262192.513985114</v>
          </cell>
          <cell r="CT371">
            <v>188514.44476033692</v>
          </cell>
          <cell r="CU371">
            <v>73678.069224777064</v>
          </cell>
          <cell r="CV371">
            <v>0</v>
          </cell>
          <cell r="CW371">
            <v>262192.513985114</v>
          </cell>
          <cell r="CX371">
            <v>0</v>
          </cell>
          <cell r="CY371">
            <v>-168573.53077522287</v>
          </cell>
          <cell r="DA371">
            <v>622</v>
          </cell>
          <cell r="DB371" t="str">
            <v>BLACKSTONE MILLVILLE</v>
          </cell>
          <cell r="DC371">
            <v>0</v>
          </cell>
          <cell r="DD371">
            <v>0</v>
          </cell>
          <cell r="DE371">
            <v>0</v>
          </cell>
          <cell r="DF371">
            <v>0</v>
          </cell>
          <cell r="DG371">
            <v>0</v>
          </cell>
          <cell r="DH371">
            <v>0</v>
          </cell>
          <cell r="DI371">
            <v>0</v>
          </cell>
          <cell r="DJ371">
            <v>0</v>
          </cell>
          <cell r="DK371">
            <v>0</v>
          </cell>
          <cell r="DL371">
            <v>0</v>
          </cell>
          <cell r="DN371">
            <v>0</v>
          </cell>
          <cell r="DP371">
            <v>188596</v>
          </cell>
          <cell r="DQ371">
            <v>188596</v>
          </cell>
          <cell r="DR371">
            <v>0</v>
          </cell>
          <cell r="DS371">
            <v>-81.555239663081011</v>
          </cell>
          <cell r="DT371">
            <v>-81.555239663081011</v>
          </cell>
          <cell r="DV371">
            <v>0</v>
          </cell>
          <cell r="EC371">
            <v>0</v>
          </cell>
          <cell r="EE371">
            <v>622</v>
          </cell>
        </row>
        <row r="372">
          <cell r="A372">
            <v>625</v>
          </cell>
          <cell r="B372">
            <v>710</v>
          </cell>
          <cell r="C372" t="str">
            <v>BRIDGEWATER RAYNHAM</v>
          </cell>
          <cell r="D372">
            <v>30</v>
          </cell>
          <cell r="E372">
            <v>440437</v>
          </cell>
          <cell r="F372">
            <v>0</v>
          </cell>
          <cell r="G372">
            <v>28089</v>
          </cell>
          <cell r="H372">
            <v>468526</v>
          </cell>
          <cell r="J372">
            <v>28089</v>
          </cell>
          <cell r="K372">
            <v>112009.60874428411</v>
          </cell>
          <cell r="L372">
            <v>140098.60874428411</v>
          </cell>
          <cell r="N372">
            <v>328427.39125571586</v>
          </cell>
          <cell r="P372">
            <v>28089</v>
          </cell>
          <cell r="Q372">
            <v>0</v>
          </cell>
          <cell r="R372">
            <v>0</v>
          </cell>
          <cell r="S372">
            <v>0</v>
          </cell>
          <cell r="T372">
            <v>112009.60874428411</v>
          </cell>
          <cell r="U372">
            <v>140098.60874428411</v>
          </cell>
          <cell r="W372">
            <v>193947.80874428412</v>
          </cell>
          <cell r="AA372">
            <v>625</v>
          </cell>
          <cell r="AB372">
            <v>30</v>
          </cell>
          <cell r="AC372">
            <v>5.3948380832512174E-2</v>
          </cell>
          <cell r="AD372">
            <v>0</v>
          </cell>
          <cell r="AE372">
            <v>0</v>
          </cell>
          <cell r="AF372">
            <v>440437</v>
          </cell>
          <cell r="AG372">
            <v>0</v>
          </cell>
          <cell r="AH372">
            <v>0</v>
          </cell>
          <cell r="AI372">
            <v>440437</v>
          </cell>
          <cell r="AJ372">
            <v>0</v>
          </cell>
          <cell r="AK372">
            <v>28089</v>
          </cell>
          <cell r="AL372">
            <v>468526</v>
          </cell>
          <cell r="AM372">
            <v>0</v>
          </cell>
          <cell r="AN372">
            <v>0</v>
          </cell>
          <cell r="AO372">
            <v>0</v>
          </cell>
          <cell r="AP372">
            <v>0</v>
          </cell>
          <cell r="AQ372">
            <v>468526</v>
          </cell>
          <cell r="AR372" t="str">
            <v xml:space="preserve"> </v>
          </cell>
          <cell r="AS372">
            <v>625</v>
          </cell>
          <cell r="AT372">
            <v>2</v>
          </cell>
          <cell r="AU372">
            <v>0</v>
          </cell>
          <cell r="AV372">
            <v>0</v>
          </cell>
          <cell r="AW372">
            <v>0</v>
          </cell>
          <cell r="AX372">
            <v>0</v>
          </cell>
          <cell r="AY372">
            <v>0</v>
          </cell>
          <cell r="AZ372" t="str">
            <v xml:space="preserve"> </v>
          </cell>
          <cell r="BA372">
            <v>0</v>
          </cell>
          <cell r="BB372">
            <v>0</v>
          </cell>
          <cell r="BC372">
            <v>0</v>
          </cell>
          <cell r="BD372">
            <v>0</v>
          </cell>
          <cell r="BE372">
            <v>0</v>
          </cell>
          <cell r="BF372" t="str">
            <v xml:space="preserve"> </v>
          </cell>
          <cell r="BG372">
            <v>9</v>
          </cell>
          <cell r="BH372">
            <v>0.62107905138840525</v>
          </cell>
          <cell r="BI372">
            <v>0</v>
          </cell>
          <cell r="CA372">
            <v>625</v>
          </cell>
          <cell r="CB372">
            <v>710</v>
          </cell>
          <cell r="CC372" t="str">
            <v>BRIDGEWATER RAYNHAM</v>
          </cell>
          <cell r="CD372">
            <v>440437</v>
          </cell>
          <cell r="CE372">
            <v>328401</v>
          </cell>
          <cell r="CF372">
            <v>112036</v>
          </cell>
          <cell r="CG372">
            <v>0</v>
          </cell>
          <cell r="CH372">
            <v>53849.200000000004</v>
          </cell>
          <cell r="CI372">
            <v>-26.391255715898296</v>
          </cell>
          <cell r="CJ372">
            <v>165858.80874428412</v>
          </cell>
          <cell r="CK372">
            <v>112009.60874428411</v>
          </cell>
          <cell r="CT372">
            <v>112009.60874428411</v>
          </cell>
          <cell r="CU372">
            <v>0</v>
          </cell>
          <cell r="CV372">
            <v>0</v>
          </cell>
          <cell r="CW372">
            <v>112009.60874428411</v>
          </cell>
          <cell r="CX372">
            <v>0</v>
          </cell>
          <cell r="CY372">
            <v>-53849.200000000012</v>
          </cell>
          <cell r="DA372">
            <v>625</v>
          </cell>
          <cell r="DB372" t="str">
            <v>BRIDGEWATER RAYNHAM</v>
          </cell>
          <cell r="DC372">
            <v>0</v>
          </cell>
          <cell r="DD372">
            <v>0</v>
          </cell>
          <cell r="DE372">
            <v>0</v>
          </cell>
          <cell r="DF372">
            <v>0</v>
          </cell>
          <cell r="DG372">
            <v>0</v>
          </cell>
          <cell r="DH372">
            <v>0</v>
          </cell>
          <cell r="DI372">
            <v>0</v>
          </cell>
          <cell r="DJ372">
            <v>0</v>
          </cell>
          <cell r="DK372">
            <v>0</v>
          </cell>
          <cell r="DL372">
            <v>0</v>
          </cell>
          <cell r="DN372">
            <v>0</v>
          </cell>
          <cell r="DP372">
            <v>112036</v>
          </cell>
          <cell r="DQ372">
            <v>112036</v>
          </cell>
          <cell r="DR372">
            <v>0</v>
          </cell>
          <cell r="DS372">
            <v>-26.391255715898296</v>
          </cell>
          <cell r="DT372">
            <v>-26.391255715898296</v>
          </cell>
          <cell r="DV372">
            <v>0</v>
          </cell>
          <cell r="EC372">
            <v>0</v>
          </cell>
          <cell r="EE372">
            <v>625</v>
          </cell>
        </row>
        <row r="373">
          <cell r="A373">
            <v>632</v>
          </cell>
          <cell r="B373">
            <v>632</v>
          </cell>
          <cell r="C373" t="str">
            <v>CHESTERFIELD GOSHEN</v>
          </cell>
          <cell r="D373">
            <v>0</v>
          </cell>
          <cell r="E373">
            <v>0</v>
          </cell>
          <cell r="F373">
            <v>0</v>
          </cell>
          <cell r="G373">
            <v>0</v>
          </cell>
          <cell r="H373">
            <v>0</v>
          </cell>
          <cell r="J373">
            <v>0</v>
          </cell>
          <cell r="K373">
            <v>0</v>
          </cell>
          <cell r="L373">
            <v>0</v>
          </cell>
          <cell r="N373">
            <v>0</v>
          </cell>
          <cell r="P373">
            <v>0</v>
          </cell>
          <cell r="Q373">
            <v>0</v>
          </cell>
          <cell r="R373">
            <v>0</v>
          </cell>
          <cell r="S373">
            <v>0</v>
          </cell>
          <cell r="T373">
            <v>0</v>
          </cell>
          <cell r="U373">
            <v>0</v>
          </cell>
          <cell r="W373">
            <v>0</v>
          </cell>
          <cell r="AA373">
            <v>632</v>
          </cell>
          <cell r="AS373">
            <v>632</v>
          </cell>
          <cell r="CA373">
            <v>632</v>
          </cell>
          <cell r="CB373">
            <v>632</v>
          </cell>
          <cell r="CC373" t="str">
            <v>CHESTERFIELD GOSHEN</v>
          </cell>
          <cell r="CD373">
            <v>0</v>
          </cell>
          <cell r="CE373">
            <v>0</v>
          </cell>
          <cell r="CF373">
            <v>0</v>
          </cell>
          <cell r="CG373">
            <v>0</v>
          </cell>
          <cell r="CH373">
            <v>0</v>
          </cell>
          <cell r="CI373">
            <v>0</v>
          </cell>
          <cell r="CJ373">
            <v>0</v>
          </cell>
          <cell r="CK373">
            <v>0</v>
          </cell>
          <cell r="CT373">
            <v>0</v>
          </cell>
          <cell r="CU373">
            <v>0</v>
          </cell>
          <cell r="CV373">
            <v>0</v>
          </cell>
          <cell r="CW373">
            <v>0</v>
          </cell>
          <cell r="CX373">
            <v>0</v>
          </cell>
          <cell r="CY373">
            <v>0</v>
          </cell>
          <cell r="DA373">
            <v>632</v>
          </cell>
          <cell r="DB373" t="str">
            <v>CHESTERFIELD GOSHEN</v>
          </cell>
          <cell r="DC373">
            <v>0</v>
          </cell>
          <cell r="DD373">
            <v>0</v>
          </cell>
          <cell r="DE373">
            <v>0</v>
          </cell>
          <cell r="DF373">
            <v>0</v>
          </cell>
          <cell r="DG373">
            <v>0</v>
          </cell>
          <cell r="DH373">
            <v>0</v>
          </cell>
          <cell r="DI373">
            <v>0</v>
          </cell>
          <cell r="DJ373">
            <v>0</v>
          </cell>
          <cell r="DK373">
            <v>0</v>
          </cell>
          <cell r="DL373">
            <v>0</v>
          </cell>
          <cell r="DN373">
            <v>0</v>
          </cell>
          <cell r="DP373">
            <v>0</v>
          </cell>
          <cell r="DQ373">
            <v>0</v>
          </cell>
          <cell r="DR373">
            <v>0</v>
          </cell>
          <cell r="DS373">
            <v>0</v>
          </cell>
          <cell r="DT373">
            <v>0</v>
          </cell>
          <cell r="DV373">
            <v>0</v>
          </cell>
          <cell r="EC373">
            <v>0</v>
          </cell>
          <cell r="EE373">
            <v>632</v>
          </cell>
        </row>
        <row r="374">
          <cell r="A374">
            <v>635</v>
          </cell>
          <cell r="B374">
            <v>712</v>
          </cell>
          <cell r="C374" t="str">
            <v>CENTRAL BERKSHIRE</v>
          </cell>
          <cell r="D374">
            <v>30</v>
          </cell>
          <cell r="E374">
            <v>478403</v>
          </cell>
          <cell r="F374">
            <v>0</v>
          </cell>
          <cell r="G374">
            <v>27916</v>
          </cell>
          <cell r="H374">
            <v>506319</v>
          </cell>
          <cell r="J374">
            <v>27916</v>
          </cell>
          <cell r="K374">
            <v>98088.30589030002</v>
          </cell>
          <cell r="L374">
            <v>126004.30589030002</v>
          </cell>
          <cell r="N374">
            <v>380314.69410969998</v>
          </cell>
          <cell r="P374">
            <v>27916</v>
          </cell>
          <cell r="Q374">
            <v>0</v>
          </cell>
          <cell r="R374">
            <v>0</v>
          </cell>
          <cell r="S374">
            <v>0</v>
          </cell>
          <cell r="T374">
            <v>98088.30589030002</v>
          </cell>
          <cell r="U374">
            <v>126004.30589030002</v>
          </cell>
          <cell r="W374">
            <v>127532.79999999999</v>
          </cell>
          <cell r="AA374">
            <v>635</v>
          </cell>
          <cell r="AB374">
            <v>30</v>
          </cell>
          <cell r="AC374">
            <v>0.22950819672131156</v>
          </cell>
          <cell r="AD374">
            <v>0</v>
          </cell>
          <cell r="AE374">
            <v>0</v>
          </cell>
          <cell r="AF374">
            <v>478403</v>
          </cell>
          <cell r="AG374">
            <v>0</v>
          </cell>
          <cell r="AH374">
            <v>0</v>
          </cell>
          <cell r="AI374">
            <v>478403</v>
          </cell>
          <cell r="AJ374">
            <v>0</v>
          </cell>
          <cell r="AK374">
            <v>27916</v>
          </cell>
          <cell r="AL374">
            <v>506319</v>
          </cell>
          <cell r="AM374">
            <v>0</v>
          </cell>
          <cell r="AN374">
            <v>0</v>
          </cell>
          <cell r="AO374">
            <v>0</v>
          </cell>
          <cell r="AP374">
            <v>0</v>
          </cell>
          <cell r="AQ374">
            <v>506319</v>
          </cell>
          <cell r="AR374" t="str">
            <v xml:space="preserve"> </v>
          </cell>
          <cell r="AS374">
            <v>635</v>
          </cell>
          <cell r="AT374">
            <v>7</v>
          </cell>
          <cell r="AU374">
            <v>0</v>
          </cell>
          <cell r="AV374">
            <v>0</v>
          </cell>
          <cell r="AW374">
            <v>0</v>
          </cell>
          <cell r="AX374">
            <v>0</v>
          </cell>
          <cell r="AY374">
            <v>0</v>
          </cell>
          <cell r="AZ374" t="str">
            <v xml:space="preserve"> </v>
          </cell>
          <cell r="BA374">
            <v>0</v>
          </cell>
          <cell r="BB374">
            <v>0</v>
          </cell>
          <cell r="BC374">
            <v>0</v>
          </cell>
          <cell r="BD374">
            <v>0</v>
          </cell>
          <cell r="BE374">
            <v>0</v>
          </cell>
          <cell r="BF374" t="str">
            <v xml:space="preserve"> </v>
          </cell>
          <cell r="BG374">
            <v>9</v>
          </cell>
          <cell r="BH374">
            <v>1.7751596179505731</v>
          </cell>
          <cell r="BI374">
            <v>0</v>
          </cell>
          <cell r="CA374">
            <v>635</v>
          </cell>
          <cell r="CB374">
            <v>712</v>
          </cell>
          <cell r="CC374" t="str">
            <v>CENTRAL BERKSHIRE</v>
          </cell>
          <cell r="CD374">
            <v>478403</v>
          </cell>
          <cell r="CE374">
            <v>432290</v>
          </cell>
          <cell r="CF374">
            <v>46113</v>
          </cell>
          <cell r="CG374">
            <v>53503.799999999996</v>
          </cell>
          <cell r="CH374">
            <v>0</v>
          </cell>
          <cell r="CI374">
            <v>0</v>
          </cell>
          <cell r="CJ374">
            <v>99616.799999999988</v>
          </cell>
          <cell r="CK374">
            <v>98088.30589030002</v>
          </cell>
          <cell r="CT374">
            <v>46113</v>
          </cell>
          <cell r="CU374">
            <v>51975.305890300013</v>
          </cell>
          <cell r="CV374">
            <v>0</v>
          </cell>
          <cell r="CW374">
            <v>98088.30589030002</v>
          </cell>
          <cell r="CX374">
            <v>0</v>
          </cell>
          <cell r="CY374">
            <v>-1528.4941096999682</v>
          </cell>
          <cell r="DA374">
            <v>635</v>
          </cell>
          <cell r="DB374" t="str">
            <v>CENTRAL BERKSHIRE</v>
          </cell>
          <cell r="DC374">
            <v>0</v>
          </cell>
          <cell r="DD374">
            <v>0</v>
          </cell>
          <cell r="DE374">
            <v>0</v>
          </cell>
          <cell r="DF374">
            <v>0</v>
          </cell>
          <cell r="DG374">
            <v>0</v>
          </cell>
          <cell r="DH374">
            <v>0</v>
          </cell>
          <cell r="DI374">
            <v>0</v>
          </cell>
          <cell r="DJ374">
            <v>0</v>
          </cell>
          <cell r="DK374">
            <v>0</v>
          </cell>
          <cell r="DL374">
            <v>0</v>
          </cell>
          <cell r="DN374">
            <v>0</v>
          </cell>
          <cell r="DP374">
            <v>46113</v>
          </cell>
          <cell r="DQ374">
            <v>46113</v>
          </cell>
          <cell r="DR374">
            <v>0</v>
          </cell>
          <cell r="DS374">
            <v>0</v>
          </cell>
          <cell r="DT374">
            <v>0</v>
          </cell>
          <cell r="DV374">
            <v>0</v>
          </cell>
          <cell r="EC374">
            <v>0</v>
          </cell>
          <cell r="EE374">
            <v>635</v>
          </cell>
        </row>
        <row r="375">
          <cell r="A375">
            <v>640</v>
          </cell>
          <cell r="B375">
            <v>713</v>
          </cell>
          <cell r="C375" t="str">
            <v>CONCORD CARLISLE</v>
          </cell>
          <cell r="D375">
            <v>1</v>
          </cell>
          <cell r="E375">
            <v>19363</v>
          </cell>
          <cell r="F375">
            <v>0</v>
          </cell>
          <cell r="G375">
            <v>938</v>
          </cell>
          <cell r="H375">
            <v>20301</v>
          </cell>
          <cell r="J375">
            <v>938</v>
          </cell>
          <cell r="K375">
            <v>745</v>
          </cell>
          <cell r="L375">
            <v>1683</v>
          </cell>
          <cell r="N375">
            <v>18618</v>
          </cell>
          <cell r="P375">
            <v>938</v>
          </cell>
          <cell r="Q375">
            <v>0</v>
          </cell>
          <cell r="R375">
            <v>0</v>
          </cell>
          <cell r="S375">
            <v>0</v>
          </cell>
          <cell r="T375">
            <v>745</v>
          </cell>
          <cell r="U375">
            <v>1683</v>
          </cell>
          <cell r="W375">
            <v>1683</v>
          </cell>
          <cell r="AA375">
            <v>640</v>
          </cell>
          <cell r="AB375">
            <v>1</v>
          </cell>
          <cell r="AC375">
            <v>0</v>
          </cell>
          <cell r="AD375">
            <v>0</v>
          </cell>
          <cell r="AE375">
            <v>0</v>
          </cell>
          <cell r="AF375">
            <v>19363</v>
          </cell>
          <cell r="AG375">
            <v>0</v>
          </cell>
          <cell r="AH375">
            <v>0</v>
          </cell>
          <cell r="AI375">
            <v>19363</v>
          </cell>
          <cell r="AJ375">
            <v>0</v>
          </cell>
          <cell r="AK375">
            <v>938</v>
          </cell>
          <cell r="AL375">
            <v>20301</v>
          </cell>
          <cell r="AM375">
            <v>0</v>
          </cell>
          <cell r="AN375">
            <v>0</v>
          </cell>
          <cell r="AO375">
            <v>0</v>
          </cell>
          <cell r="AP375">
            <v>0</v>
          </cell>
          <cell r="AQ375">
            <v>20301</v>
          </cell>
          <cell r="AR375" t="str">
            <v xml:space="preserve"> </v>
          </cell>
          <cell r="AS375">
            <v>640</v>
          </cell>
          <cell r="AT375">
            <v>0</v>
          </cell>
          <cell r="AU375">
            <v>0</v>
          </cell>
          <cell r="AV375">
            <v>0</v>
          </cell>
          <cell r="AW375">
            <v>0</v>
          </cell>
          <cell r="AX375">
            <v>0</v>
          </cell>
          <cell r="AY375">
            <v>0</v>
          </cell>
          <cell r="AZ375" t="str">
            <v xml:space="preserve"> </v>
          </cell>
          <cell r="BA375">
            <v>0</v>
          </cell>
          <cell r="BB375">
            <v>0</v>
          </cell>
          <cell r="BC375">
            <v>0</v>
          </cell>
          <cell r="BD375">
            <v>0</v>
          </cell>
          <cell r="BE375">
            <v>0</v>
          </cell>
          <cell r="BF375" t="str">
            <v xml:space="preserve"> </v>
          </cell>
          <cell r="BG375">
            <v>9</v>
          </cell>
          <cell r="BH375">
            <v>6.5350249900665125E-2</v>
          </cell>
          <cell r="BI375">
            <v>0</v>
          </cell>
          <cell r="CA375">
            <v>640</v>
          </cell>
          <cell r="CB375">
            <v>713</v>
          </cell>
          <cell r="CC375" t="str">
            <v>CONCORD CARLISLE</v>
          </cell>
          <cell r="CD375">
            <v>19363</v>
          </cell>
          <cell r="CE375">
            <v>18618</v>
          </cell>
          <cell r="CF375">
            <v>745</v>
          </cell>
          <cell r="CG375">
            <v>0</v>
          </cell>
          <cell r="CH375">
            <v>0</v>
          </cell>
          <cell r="CI375">
            <v>0</v>
          </cell>
          <cell r="CJ375">
            <v>745</v>
          </cell>
          <cell r="CK375">
            <v>745</v>
          </cell>
          <cell r="CT375">
            <v>745</v>
          </cell>
          <cell r="CU375">
            <v>0</v>
          </cell>
          <cell r="CV375">
            <v>0</v>
          </cell>
          <cell r="CW375">
            <v>745</v>
          </cell>
          <cell r="CX375">
            <v>0</v>
          </cell>
          <cell r="CY375">
            <v>0</v>
          </cell>
          <cell r="DA375">
            <v>640</v>
          </cell>
          <cell r="DB375" t="str">
            <v>CONCORD CARLISLE</v>
          </cell>
          <cell r="DC375">
            <v>0</v>
          </cell>
          <cell r="DD375">
            <v>0</v>
          </cell>
          <cell r="DE375">
            <v>0</v>
          </cell>
          <cell r="DF375">
            <v>0</v>
          </cell>
          <cell r="DG375">
            <v>0</v>
          </cell>
          <cell r="DH375">
            <v>0</v>
          </cell>
          <cell r="DI375">
            <v>0</v>
          </cell>
          <cell r="DJ375">
            <v>0</v>
          </cell>
          <cell r="DK375">
            <v>0</v>
          </cell>
          <cell r="DL375">
            <v>0</v>
          </cell>
          <cell r="DN375">
            <v>0</v>
          </cell>
          <cell r="DP375">
            <v>745</v>
          </cell>
          <cell r="DQ375">
            <v>745</v>
          </cell>
          <cell r="DR375">
            <v>0</v>
          </cell>
          <cell r="DS375">
            <v>0</v>
          </cell>
          <cell r="DT375">
            <v>0</v>
          </cell>
          <cell r="DV375">
            <v>0</v>
          </cell>
          <cell r="EC375">
            <v>0</v>
          </cell>
          <cell r="EE375">
            <v>640</v>
          </cell>
        </row>
        <row r="376">
          <cell r="A376">
            <v>645</v>
          </cell>
          <cell r="B376">
            <v>714</v>
          </cell>
          <cell r="C376" t="str">
            <v>DENNIS YARMOUTH</v>
          </cell>
          <cell r="D376">
            <v>134</v>
          </cell>
          <cell r="E376">
            <v>2167094</v>
          </cell>
          <cell r="F376">
            <v>0</v>
          </cell>
          <cell r="G376">
            <v>125692</v>
          </cell>
          <cell r="H376">
            <v>2292786</v>
          </cell>
          <cell r="J376">
            <v>125692</v>
          </cell>
          <cell r="K376">
            <v>127147.18617613752</v>
          </cell>
          <cell r="L376">
            <v>252839.18617613753</v>
          </cell>
          <cell r="N376">
            <v>2039946.8138238625</v>
          </cell>
          <cell r="P376">
            <v>125692</v>
          </cell>
          <cell r="Q376">
            <v>0</v>
          </cell>
          <cell r="R376">
            <v>0</v>
          </cell>
          <cell r="S376">
            <v>0</v>
          </cell>
          <cell r="T376">
            <v>127147.18617613752</v>
          </cell>
          <cell r="U376">
            <v>252839.18617613753</v>
          </cell>
          <cell r="W376">
            <v>372843.98617613752</v>
          </cell>
          <cell r="AA376">
            <v>645</v>
          </cell>
          <cell r="AB376">
            <v>134</v>
          </cell>
          <cell r="AC376">
            <v>0</v>
          </cell>
          <cell r="AD376">
            <v>0</v>
          </cell>
          <cell r="AE376">
            <v>0</v>
          </cell>
          <cell r="AF376">
            <v>2167094</v>
          </cell>
          <cell r="AG376">
            <v>0</v>
          </cell>
          <cell r="AH376">
            <v>0</v>
          </cell>
          <cell r="AI376">
            <v>2167094</v>
          </cell>
          <cell r="AJ376">
            <v>0</v>
          </cell>
          <cell r="AK376">
            <v>125692</v>
          </cell>
          <cell r="AL376">
            <v>2292786</v>
          </cell>
          <cell r="AM376">
            <v>0</v>
          </cell>
          <cell r="AN376">
            <v>0</v>
          </cell>
          <cell r="AO376">
            <v>0</v>
          </cell>
          <cell r="AP376">
            <v>0</v>
          </cell>
          <cell r="AQ376">
            <v>2292786</v>
          </cell>
          <cell r="AR376" t="str">
            <v xml:space="preserve"> </v>
          </cell>
          <cell r="AS376">
            <v>645</v>
          </cell>
          <cell r="AT376">
            <v>21</v>
          </cell>
          <cell r="AU376">
            <v>0</v>
          </cell>
          <cell r="AV376">
            <v>0</v>
          </cell>
          <cell r="AW376">
            <v>0</v>
          </cell>
          <cell r="AX376">
            <v>0</v>
          </cell>
          <cell r="AY376">
            <v>0</v>
          </cell>
          <cell r="AZ376" t="str">
            <v xml:space="preserve"> </v>
          </cell>
          <cell r="BA376">
            <v>0</v>
          </cell>
          <cell r="BB376">
            <v>0</v>
          </cell>
          <cell r="BC376">
            <v>0</v>
          </cell>
          <cell r="BD376">
            <v>0</v>
          </cell>
          <cell r="BE376">
            <v>0</v>
          </cell>
          <cell r="BF376" t="str">
            <v xml:space="preserve"> </v>
          </cell>
          <cell r="BG376">
            <v>9</v>
          </cell>
          <cell r="BH376">
            <v>3.5752624610557464</v>
          </cell>
          <cell r="BI376">
            <v>0</v>
          </cell>
          <cell r="CA376">
            <v>645</v>
          </cell>
          <cell r="CB376">
            <v>714</v>
          </cell>
          <cell r="CC376" t="str">
            <v>DENNIS YARMOUTH</v>
          </cell>
          <cell r="CD376">
            <v>2167094</v>
          </cell>
          <cell r="CE376">
            <v>2039888</v>
          </cell>
          <cell r="CF376">
            <v>127206</v>
          </cell>
          <cell r="CG376">
            <v>0</v>
          </cell>
          <cell r="CH376">
            <v>120004.8</v>
          </cell>
          <cell r="CI376">
            <v>-58.813823862481513</v>
          </cell>
          <cell r="CJ376">
            <v>247151.98617613752</v>
          </cell>
          <cell r="CK376">
            <v>127147.18617613752</v>
          </cell>
          <cell r="CT376">
            <v>127147.18617613752</v>
          </cell>
          <cell r="CU376">
            <v>0</v>
          </cell>
          <cell r="CV376">
            <v>0</v>
          </cell>
          <cell r="CW376">
            <v>127147.18617613752</v>
          </cell>
          <cell r="CX376">
            <v>0</v>
          </cell>
          <cell r="CY376">
            <v>-120004.8</v>
          </cell>
          <cell r="DA376">
            <v>645</v>
          </cell>
          <cell r="DB376" t="str">
            <v>DENNIS YARMOUTH</v>
          </cell>
          <cell r="DC376">
            <v>0</v>
          </cell>
          <cell r="DD376">
            <v>0</v>
          </cell>
          <cell r="DE376">
            <v>0</v>
          </cell>
          <cell r="DF376">
            <v>0</v>
          </cell>
          <cell r="DG376">
            <v>0</v>
          </cell>
          <cell r="DH376">
            <v>0</v>
          </cell>
          <cell r="DI376">
            <v>0</v>
          </cell>
          <cell r="DJ376">
            <v>0</v>
          </cell>
          <cell r="DK376">
            <v>0</v>
          </cell>
          <cell r="DL376">
            <v>0</v>
          </cell>
          <cell r="DN376">
            <v>0</v>
          </cell>
          <cell r="DP376">
            <v>127206</v>
          </cell>
          <cell r="DQ376">
            <v>127206</v>
          </cell>
          <cell r="DR376">
            <v>0</v>
          </cell>
          <cell r="DS376">
            <v>-58.813823862481513</v>
          </cell>
          <cell r="DT376">
            <v>-58.813823862481513</v>
          </cell>
          <cell r="DV376">
            <v>0</v>
          </cell>
          <cell r="EC376">
            <v>0</v>
          </cell>
          <cell r="EE376">
            <v>645</v>
          </cell>
        </row>
        <row r="377">
          <cell r="A377">
            <v>650</v>
          </cell>
          <cell r="B377">
            <v>715</v>
          </cell>
          <cell r="C377" t="str">
            <v>DIGHTON REHOBOTH</v>
          </cell>
          <cell r="D377">
            <v>4</v>
          </cell>
          <cell r="E377">
            <v>68717</v>
          </cell>
          <cell r="F377">
            <v>0</v>
          </cell>
          <cell r="G377">
            <v>3752</v>
          </cell>
          <cell r="H377">
            <v>72469</v>
          </cell>
          <cell r="J377">
            <v>3752</v>
          </cell>
          <cell r="K377">
            <v>3077.592250084997</v>
          </cell>
          <cell r="L377">
            <v>6829.5922500849974</v>
          </cell>
          <cell r="N377">
            <v>65639.407749915001</v>
          </cell>
          <cell r="P377">
            <v>3752</v>
          </cell>
          <cell r="Q377">
            <v>0</v>
          </cell>
          <cell r="R377">
            <v>0</v>
          </cell>
          <cell r="S377">
            <v>0</v>
          </cell>
          <cell r="T377">
            <v>3077.592250084997</v>
          </cell>
          <cell r="U377">
            <v>6829.5922500849974</v>
          </cell>
          <cell r="W377">
            <v>20996.701218366121</v>
          </cell>
          <cell r="AA377">
            <v>650</v>
          </cell>
          <cell r="AB377">
            <v>4</v>
          </cell>
          <cell r="AC377">
            <v>0</v>
          </cell>
          <cell r="AD377">
            <v>0</v>
          </cell>
          <cell r="AE377">
            <v>0</v>
          </cell>
          <cell r="AF377">
            <v>68717</v>
          </cell>
          <cell r="AG377">
            <v>0</v>
          </cell>
          <cell r="AH377">
            <v>0</v>
          </cell>
          <cell r="AI377">
            <v>68717</v>
          </cell>
          <cell r="AJ377">
            <v>0</v>
          </cell>
          <cell r="AK377">
            <v>3752</v>
          </cell>
          <cell r="AL377">
            <v>72469</v>
          </cell>
          <cell r="AM377">
            <v>0</v>
          </cell>
          <cell r="AN377">
            <v>0</v>
          </cell>
          <cell r="AO377">
            <v>0</v>
          </cell>
          <cell r="AP377">
            <v>0</v>
          </cell>
          <cell r="AQ377">
            <v>72469</v>
          </cell>
          <cell r="AR377" t="str">
            <v xml:space="preserve"> </v>
          </cell>
          <cell r="AS377">
            <v>650</v>
          </cell>
          <cell r="AT377">
            <v>0</v>
          </cell>
          <cell r="AU377">
            <v>0</v>
          </cell>
          <cell r="AV377">
            <v>0</v>
          </cell>
          <cell r="AW377">
            <v>0</v>
          </cell>
          <cell r="AX377">
            <v>0</v>
          </cell>
          <cell r="AY377">
            <v>0</v>
          </cell>
          <cell r="AZ377" t="str">
            <v xml:space="preserve"> </v>
          </cell>
          <cell r="BA377">
            <v>0</v>
          </cell>
          <cell r="BB377">
            <v>0</v>
          </cell>
          <cell r="BC377">
            <v>0</v>
          </cell>
          <cell r="BD377">
            <v>0</v>
          </cell>
          <cell r="BE377">
            <v>0</v>
          </cell>
          <cell r="BF377" t="str">
            <v xml:space="preserve"> </v>
          </cell>
          <cell r="BG377">
            <v>9</v>
          </cell>
          <cell r="BH377">
            <v>0.16695760868757611</v>
          </cell>
          <cell r="BI377">
            <v>0</v>
          </cell>
          <cell r="CA377">
            <v>650</v>
          </cell>
          <cell r="CB377">
            <v>715</v>
          </cell>
          <cell r="CC377" t="str">
            <v>DIGHTON REHOBOTH</v>
          </cell>
          <cell r="CD377">
            <v>68717</v>
          </cell>
          <cell r="CE377">
            <v>107344</v>
          </cell>
          <cell r="CF377">
            <v>0</v>
          </cell>
          <cell r="CG377">
            <v>3175.2</v>
          </cell>
          <cell r="CH377">
            <v>14076.400000000001</v>
          </cell>
          <cell r="CI377">
            <v>-6.898781633883118</v>
          </cell>
          <cell r="CJ377">
            <v>17244.701218366121</v>
          </cell>
          <cell r="CK377">
            <v>3077.592250084997</v>
          </cell>
          <cell r="CT377">
            <v>-6.898781633883118</v>
          </cell>
          <cell r="CU377">
            <v>3084.4910317188801</v>
          </cell>
          <cell r="CV377">
            <v>0</v>
          </cell>
          <cell r="CW377">
            <v>3077.592250084997</v>
          </cell>
          <cell r="CX377">
            <v>0</v>
          </cell>
          <cell r="CY377">
            <v>-14167.108968281123</v>
          </cell>
          <cell r="DA377">
            <v>650</v>
          </cell>
          <cell r="DB377" t="str">
            <v>DIGHTON REHOBOTH</v>
          </cell>
          <cell r="DC377">
            <v>0</v>
          </cell>
          <cell r="DD377">
            <v>0</v>
          </cell>
          <cell r="DE377">
            <v>0</v>
          </cell>
          <cell r="DF377">
            <v>0</v>
          </cell>
          <cell r="DG377">
            <v>0</v>
          </cell>
          <cell r="DH377">
            <v>0</v>
          </cell>
          <cell r="DI377">
            <v>0</v>
          </cell>
          <cell r="DJ377">
            <v>0</v>
          </cell>
          <cell r="DK377">
            <v>0</v>
          </cell>
          <cell r="DL377">
            <v>0</v>
          </cell>
          <cell r="DN377">
            <v>0</v>
          </cell>
          <cell r="DP377">
            <v>0</v>
          </cell>
          <cell r="DQ377">
            <v>0</v>
          </cell>
          <cell r="DR377">
            <v>0</v>
          </cell>
          <cell r="DS377">
            <v>-6.898781633883118</v>
          </cell>
          <cell r="DT377">
            <v>-6.898781633883118</v>
          </cell>
          <cell r="DV377">
            <v>0</v>
          </cell>
          <cell r="EC377">
            <v>0</v>
          </cell>
          <cell r="EE377">
            <v>650</v>
          </cell>
        </row>
        <row r="378">
          <cell r="A378">
            <v>655</v>
          </cell>
          <cell r="B378">
            <v>716</v>
          </cell>
          <cell r="C378" t="str">
            <v>DOVER SHERBORN</v>
          </cell>
          <cell r="D378">
            <v>0</v>
          </cell>
          <cell r="E378">
            <v>0</v>
          </cell>
          <cell r="F378">
            <v>0</v>
          </cell>
          <cell r="G378">
            <v>0</v>
          </cell>
          <cell r="H378">
            <v>0</v>
          </cell>
          <cell r="J378">
            <v>0</v>
          </cell>
          <cell r="K378">
            <v>11122.119778393739</v>
          </cell>
          <cell r="L378">
            <v>11122.119778393739</v>
          </cell>
          <cell r="N378">
            <v>-11122.119778393739</v>
          </cell>
          <cell r="P378">
            <v>0</v>
          </cell>
          <cell r="Q378">
            <v>0</v>
          </cell>
          <cell r="R378">
            <v>0</v>
          </cell>
          <cell r="S378">
            <v>0</v>
          </cell>
          <cell r="T378">
            <v>11122.119778393739</v>
          </cell>
          <cell r="U378">
            <v>11122.119778393739</v>
          </cell>
          <cell r="W378">
            <v>11449.199999999999</v>
          </cell>
          <cell r="AA378">
            <v>655</v>
          </cell>
          <cell r="AS378">
            <v>655</v>
          </cell>
          <cell r="CA378">
            <v>655</v>
          </cell>
          <cell r="CB378">
            <v>716</v>
          </cell>
          <cell r="CC378" t="str">
            <v>DOVER SHERBORN</v>
          </cell>
          <cell r="CD378">
            <v>0</v>
          </cell>
          <cell r="CE378">
            <v>19082</v>
          </cell>
          <cell r="CF378">
            <v>0</v>
          </cell>
          <cell r="CG378">
            <v>11449.199999999999</v>
          </cell>
          <cell r="CH378">
            <v>0</v>
          </cell>
          <cell r="CI378">
            <v>0</v>
          </cell>
          <cell r="CJ378">
            <v>11449.199999999999</v>
          </cell>
          <cell r="CK378">
            <v>11122.119778393739</v>
          </cell>
          <cell r="CT378">
            <v>0</v>
          </cell>
          <cell r="CU378">
            <v>11122.119778393739</v>
          </cell>
          <cell r="CV378">
            <v>0</v>
          </cell>
          <cell r="CW378">
            <v>11122.119778393739</v>
          </cell>
          <cell r="CX378">
            <v>0</v>
          </cell>
          <cell r="CY378">
            <v>-327.08022160626024</v>
          </cell>
          <cell r="DA378">
            <v>655</v>
          </cell>
          <cell r="DB378" t="str">
            <v>DOVER SHERBORN</v>
          </cell>
          <cell r="DC378">
            <v>0</v>
          </cell>
          <cell r="DD378">
            <v>0</v>
          </cell>
          <cell r="DE378">
            <v>0</v>
          </cell>
          <cell r="DF378">
            <v>0</v>
          </cell>
          <cell r="DG378">
            <v>0</v>
          </cell>
          <cell r="DH378">
            <v>0</v>
          </cell>
          <cell r="DI378">
            <v>0</v>
          </cell>
          <cell r="DJ378">
            <v>0</v>
          </cell>
          <cell r="DK378">
            <v>0</v>
          </cell>
          <cell r="DL378">
            <v>0</v>
          </cell>
          <cell r="DN378">
            <v>0</v>
          </cell>
          <cell r="DP378">
            <v>0</v>
          </cell>
          <cell r="DQ378">
            <v>0</v>
          </cell>
          <cell r="DR378">
            <v>0</v>
          </cell>
          <cell r="DS378">
            <v>0</v>
          </cell>
          <cell r="DT378">
            <v>0</v>
          </cell>
          <cell r="DV378">
            <v>0</v>
          </cell>
          <cell r="EC378">
            <v>0</v>
          </cell>
          <cell r="EE378">
            <v>655</v>
          </cell>
        </row>
        <row r="379">
          <cell r="A379">
            <v>658</v>
          </cell>
          <cell r="B379">
            <v>780</v>
          </cell>
          <cell r="C379" t="str">
            <v>DUDLEY CHARLTON</v>
          </cell>
          <cell r="D379">
            <v>17</v>
          </cell>
          <cell r="E379">
            <v>229153</v>
          </cell>
          <cell r="F379">
            <v>0</v>
          </cell>
          <cell r="G379">
            <v>15925</v>
          </cell>
          <cell r="H379">
            <v>245078</v>
          </cell>
          <cell r="J379">
            <v>15925</v>
          </cell>
          <cell r="K379">
            <v>65136.104339418234</v>
          </cell>
          <cell r="L379">
            <v>81061.104339418234</v>
          </cell>
          <cell r="N379">
            <v>164016.89566058177</v>
          </cell>
          <cell r="P379">
            <v>15925</v>
          </cell>
          <cell r="Q379">
            <v>0</v>
          </cell>
          <cell r="R379">
            <v>0</v>
          </cell>
          <cell r="S379">
            <v>0</v>
          </cell>
          <cell r="T379">
            <v>65136.104339418234</v>
          </cell>
          <cell r="U379">
            <v>81061.104339418234</v>
          </cell>
          <cell r="W379">
            <v>108097.40321193729</v>
          </cell>
          <cell r="AA379">
            <v>658</v>
          </cell>
          <cell r="AB379">
            <v>17</v>
          </cell>
          <cell r="AC379">
            <v>2.2354694485842028E-2</v>
          </cell>
          <cell r="AD379">
            <v>0</v>
          </cell>
          <cell r="AE379">
            <v>0</v>
          </cell>
          <cell r="AF379">
            <v>229153</v>
          </cell>
          <cell r="AG379">
            <v>0</v>
          </cell>
          <cell r="AH379">
            <v>0</v>
          </cell>
          <cell r="AI379">
            <v>229153</v>
          </cell>
          <cell r="AJ379">
            <v>0</v>
          </cell>
          <cell r="AK379">
            <v>15925</v>
          </cell>
          <cell r="AL379">
            <v>245078</v>
          </cell>
          <cell r="AM379">
            <v>0</v>
          </cell>
          <cell r="AN379">
            <v>0</v>
          </cell>
          <cell r="AO379">
            <v>0</v>
          </cell>
          <cell r="AP379">
            <v>0</v>
          </cell>
          <cell r="AQ379">
            <v>245078</v>
          </cell>
          <cell r="AR379" t="str">
            <v xml:space="preserve"> </v>
          </cell>
          <cell r="AS379">
            <v>658</v>
          </cell>
          <cell r="AT379">
            <v>3</v>
          </cell>
          <cell r="AU379">
            <v>0</v>
          </cell>
          <cell r="AV379">
            <v>0</v>
          </cell>
          <cell r="AW379">
            <v>0</v>
          </cell>
          <cell r="AX379">
            <v>0</v>
          </cell>
          <cell r="AY379">
            <v>0</v>
          </cell>
          <cell r="AZ379" t="str">
            <v xml:space="preserve"> </v>
          </cell>
          <cell r="BA379">
            <v>0</v>
          </cell>
          <cell r="BB379">
            <v>0</v>
          </cell>
          <cell r="BC379">
            <v>0</v>
          </cell>
          <cell r="BD379">
            <v>0</v>
          </cell>
          <cell r="BE379">
            <v>0</v>
          </cell>
          <cell r="BF379" t="str">
            <v xml:space="preserve"> </v>
          </cell>
          <cell r="BG379">
            <v>9</v>
          </cell>
          <cell r="BH379">
            <v>0.47974366138047453</v>
          </cell>
          <cell r="BI379">
            <v>0</v>
          </cell>
          <cell r="CA379">
            <v>658</v>
          </cell>
          <cell r="CB379">
            <v>780</v>
          </cell>
          <cell r="CC379" t="str">
            <v>DUDLEY CHARLTON</v>
          </cell>
          <cell r="CD379">
            <v>229153</v>
          </cell>
          <cell r="CE379">
            <v>195475</v>
          </cell>
          <cell r="CF379">
            <v>33678</v>
          </cell>
          <cell r="CG379">
            <v>32396.399999999998</v>
          </cell>
          <cell r="CH379">
            <v>26110.800000000003</v>
          </cell>
          <cell r="CI379">
            <v>-12.796788062718406</v>
          </cell>
          <cell r="CJ379">
            <v>92172.403211937286</v>
          </cell>
          <cell r="CK379">
            <v>65136.104339418234</v>
          </cell>
          <cell r="CT379">
            <v>33665.203211937282</v>
          </cell>
          <cell r="CU379">
            <v>31470.901127480953</v>
          </cell>
          <cell r="CV379">
            <v>0</v>
          </cell>
          <cell r="CW379">
            <v>65136.104339418234</v>
          </cell>
          <cell r="CX379">
            <v>0</v>
          </cell>
          <cell r="CY379">
            <v>-27036.298872519052</v>
          </cell>
          <cell r="DA379">
            <v>658</v>
          </cell>
          <cell r="DB379" t="str">
            <v>DUDLEY CHARLTON</v>
          </cell>
          <cell r="DC379">
            <v>0</v>
          </cell>
          <cell r="DD379">
            <v>0</v>
          </cell>
          <cell r="DE379">
            <v>0</v>
          </cell>
          <cell r="DF379">
            <v>0</v>
          </cell>
          <cell r="DG379">
            <v>0</v>
          </cell>
          <cell r="DH379">
            <v>0</v>
          </cell>
          <cell r="DI379">
            <v>0</v>
          </cell>
          <cell r="DJ379">
            <v>0</v>
          </cell>
          <cell r="DK379">
            <v>0</v>
          </cell>
          <cell r="DL379">
            <v>0</v>
          </cell>
          <cell r="DN379">
            <v>0</v>
          </cell>
          <cell r="DP379">
            <v>33678</v>
          </cell>
          <cell r="DQ379">
            <v>33678</v>
          </cell>
          <cell r="DR379">
            <v>0</v>
          </cell>
          <cell r="DS379">
            <v>-12.796788062718406</v>
          </cell>
          <cell r="DT379">
            <v>-12.796788062718406</v>
          </cell>
          <cell r="DV379">
            <v>0</v>
          </cell>
          <cell r="EC379">
            <v>0</v>
          </cell>
          <cell r="EE379">
            <v>658</v>
          </cell>
        </row>
        <row r="380">
          <cell r="A380">
            <v>660</v>
          </cell>
          <cell r="B380">
            <v>776</v>
          </cell>
          <cell r="C380" t="str">
            <v>NAUSET</v>
          </cell>
          <cell r="D380">
            <v>92</v>
          </cell>
          <cell r="E380">
            <v>2005386</v>
          </cell>
          <cell r="F380">
            <v>0</v>
          </cell>
          <cell r="G380">
            <v>86296</v>
          </cell>
          <cell r="H380">
            <v>2091682</v>
          </cell>
          <cell r="J380">
            <v>86296</v>
          </cell>
          <cell r="K380">
            <v>764187.7045175042</v>
          </cell>
          <cell r="L380">
            <v>850483.7045175042</v>
          </cell>
          <cell r="N380">
            <v>1241198.2954824958</v>
          </cell>
          <cell r="P380">
            <v>86296</v>
          </cell>
          <cell r="Q380">
            <v>0</v>
          </cell>
          <cell r="R380">
            <v>0</v>
          </cell>
          <cell r="S380">
            <v>0</v>
          </cell>
          <cell r="T380">
            <v>764187.7045175042</v>
          </cell>
          <cell r="U380">
            <v>850483.7045175042</v>
          </cell>
          <cell r="W380">
            <v>856417.6</v>
          </cell>
          <cell r="AA380">
            <v>660</v>
          </cell>
          <cell r="AB380">
            <v>92</v>
          </cell>
          <cell r="AC380">
            <v>0</v>
          </cell>
          <cell r="AD380">
            <v>0</v>
          </cell>
          <cell r="AE380">
            <v>0</v>
          </cell>
          <cell r="AF380">
            <v>2005386</v>
          </cell>
          <cell r="AG380">
            <v>0</v>
          </cell>
          <cell r="AH380">
            <v>0</v>
          </cell>
          <cell r="AI380">
            <v>2005386</v>
          </cell>
          <cell r="AJ380">
            <v>0</v>
          </cell>
          <cell r="AK380">
            <v>86296</v>
          </cell>
          <cell r="AL380">
            <v>2091682</v>
          </cell>
          <cell r="AM380">
            <v>0</v>
          </cell>
          <cell r="AN380">
            <v>0</v>
          </cell>
          <cell r="AO380">
            <v>0</v>
          </cell>
          <cell r="AP380">
            <v>0</v>
          </cell>
          <cell r="AQ380">
            <v>2091682</v>
          </cell>
          <cell r="AR380" t="str">
            <v xml:space="preserve"> </v>
          </cell>
          <cell r="AS380">
            <v>660</v>
          </cell>
          <cell r="AT380">
            <v>13</v>
          </cell>
          <cell r="AU380">
            <v>0</v>
          </cell>
          <cell r="AV380">
            <v>0</v>
          </cell>
          <cell r="AW380">
            <v>0</v>
          </cell>
          <cell r="AX380">
            <v>0</v>
          </cell>
          <cell r="AY380">
            <v>0</v>
          </cell>
          <cell r="AZ380" t="str">
            <v xml:space="preserve"> </v>
          </cell>
          <cell r="BA380">
            <v>0</v>
          </cell>
          <cell r="BB380">
            <v>0</v>
          </cell>
          <cell r="BC380">
            <v>0</v>
          </cell>
          <cell r="BD380">
            <v>0</v>
          </cell>
          <cell r="BE380">
            <v>0</v>
          </cell>
          <cell r="BF380" t="str">
            <v xml:space="preserve"> </v>
          </cell>
          <cell r="BG380">
            <v>9</v>
          </cell>
          <cell r="BH380">
            <v>6.4455955026637204</v>
          </cell>
          <cell r="BI380">
            <v>0</v>
          </cell>
          <cell r="CA380">
            <v>660</v>
          </cell>
          <cell r="CB380">
            <v>776</v>
          </cell>
          <cell r="CC380" t="str">
            <v>NAUSET</v>
          </cell>
          <cell r="CD380">
            <v>2005386</v>
          </cell>
          <cell r="CE380">
            <v>1442976</v>
          </cell>
          <cell r="CF380">
            <v>562410</v>
          </cell>
          <cell r="CG380">
            <v>207711.6</v>
          </cell>
          <cell r="CH380">
            <v>0</v>
          </cell>
          <cell r="CI380">
            <v>0</v>
          </cell>
          <cell r="CJ380">
            <v>770121.6</v>
          </cell>
          <cell r="CK380">
            <v>764187.7045175042</v>
          </cell>
          <cell r="CT380">
            <v>562410</v>
          </cell>
          <cell r="CU380">
            <v>201777.7045175042</v>
          </cell>
          <cell r="CV380">
            <v>0</v>
          </cell>
          <cell r="CW380">
            <v>764187.7045175042</v>
          </cell>
          <cell r="CX380">
            <v>0</v>
          </cell>
          <cell r="CY380">
            <v>-5933.8954824957764</v>
          </cell>
          <cell r="DA380">
            <v>660</v>
          </cell>
          <cell r="DB380" t="str">
            <v>NAUSET</v>
          </cell>
          <cell r="DC380">
            <v>0</v>
          </cell>
          <cell r="DD380">
            <v>0</v>
          </cell>
          <cell r="DE380">
            <v>0</v>
          </cell>
          <cell r="DF380">
            <v>0</v>
          </cell>
          <cell r="DG380">
            <v>0</v>
          </cell>
          <cell r="DH380">
            <v>0</v>
          </cell>
          <cell r="DI380">
            <v>0</v>
          </cell>
          <cell r="DJ380">
            <v>0</v>
          </cell>
          <cell r="DK380">
            <v>0</v>
          </cell>
          <cell r="DL380">
            <v>0</v>
          </cell>
          <cell r="DN380">
            <v>0</v>
          </cell>
          <cell r="DP380">
            <v>562410</v>
          </cell>
          <cell r="DQ380">
            <v>562410</v>
          </cell>
          <cell r="DR380">
            <v>0</v>
          </cell>
          <cell r="DS380">
            <v>0</v>
          </cell>
          <cell r="DT380">
            <v>0</v>
          </cell>
          <cell r="DV380">
            <v>0</v>
          </cell>
          <cell r="EC380">
            <v>0</v>
          </cell>
          <cell r="EE380">
            <v>660</v>
          </cell>
        </row>
        <row r="381">
          <cell r="A381">
            <v>662</v>
          </cell>
          <cell r="B381">
            <v>788</v>
          </cell>
          <cell r="C381" t="str">
            <v>FARMINGTON RIVER</v>
          </cell>
          <cell r="D381">
            <v>0</v>
          </cell>
          <cell r="E381">
            <v>0</v>
          </cell>
          <cell r="F381">
            <v>0</v>
          </cell>
          <cell r="G381">
            <v>0</v>
          </cell>
          <cell r="H381">
            <v>0</v>
          </cell>
          <cell r="J381">
            <v>0</v>
          </cell>
          <cell r="K381">
            <v>0</v>
          </cell>
          <cell r="L381">
            <v>0</v>
          </cell>
          <cell r="N381">
            <v>0</v>
          </cell>
          <cell r="P381">
            <v>0</v>
          </cell>
          <cell r="Q381">
            <v>0</v>
          </cell>
          <cell r="R381">
            <v>0</v>
          </cell>
          <cell r="S381">
            <v>0</v>
          </cell>
          <cell r="T381">
            <v>0</v>
          </cell>
          <cell r="U381">
            <v>0</v>
          </cell>
          <cell r="W381">
            <v>0</v>
          </cell>
          <cell r="AA381">
            <v>662</v>
          </cell>
          <cell r="AS381">
            <v>662</v>
          </cell>
          <cell r="CA381">
            <v>662</v>
          </cell>
          <cell r="CB381">
            <v>788</v>
          </cell>
          <cell r="CC381" t="str">
            <v>FARMINGTON RIVER</v>
          </cell>
          <cell r="CD381">
            <v>0</v>
          </cell>
          <cell r="CE381">
            <v>0</v>
          </cell>
          <cell r="CF381">
            <v>0</v>
          </cell>
          <cell r="CG381">
            <v>0</v>
          </cell>
          <cell r="CH381">
            <v>0</v>
          </cell>
          <cell r="CI381">
            <v>0</v>
          </cell>
          <cell r="CJ381">
            <v>0</v>
          </cell>
          <cell r="CK381">
            <v>0</v>
          </cell>
          <cell r="CT381">
            <v>0</v>
          </cell>
          <cell r="CU381">
            <v>0</v>
          </cell>
          <cell r="CV381">
            <v>0</v>
          </cell>
          <cell r="CW381">
            <v>0</v>
          </cell>
          <cell r="CX381">
            <v>0</v>
          </cell>
          <cell r="CY381">
            <v>0</v>
          </cell>
          <cell r="DA381">
            <v>662</v>
          </cell>
          <cell r="DB381" t="str">
            <v>FARMINGTON RIVER</v>
          </cell>
          <cell r="DC381">
            <v>0</v>
          </cell>
          <cell r="DD381">
            <v>0</v>
          </cell>
          <cell r="DE381">
            <v>0</v>
          </cell>
          <cell r="DF381">
            <v>0</v>
          </cell>
          <cell r="DG381">
            <v>0</v>
          </cell>
          <cell r="DH381">
            <v>0</v>
          </cell>
          <cell r="DI381">
            <v>0</v>
          </cell>
          <cell r="DJ381">
            <v>0</v>
          </cell>
          <cell r="DK381">
            <v>0</v>
          </cell>
          <cell r="DL381">
            <v>0</v>
          </cell>
          <cell r="DN381">
            <v>0</v>
          </cell>
          <cell r="DP381">
            <v>0</v>
          </cell>
          <cell r="DQ381">
            <v>0</v>
          </cell>
          <cell r="DR381">
            <v>0</v>
          </cell>
          <cell r="DS381">
            <v>0</v>
          </cell>
          <cell r="DT381">
            <v>0</v>
          </cell>
          <cell r="DV381">
            <v>0</v>
          </cell>
          <cell r="EC381">
            <v>0</v>
          </cell>
          <cell r="EE381">
            <v>662</v>
          </cell>
        </row>
        <row r="382">
          <cell r="A382">
            <v>665</v>
          </cell>
          <cell r="B382">
            <v>718</v>
          </cell>
          <cell r="C382" t="str">
            <v>FREETOWN LAKEVILLE</v>
          </cell>
          <cell r="D382">
            <v>17</v>
          </cell>
          <cell r="E382">
            <v>254356</v>
          </cell>
          <cell r="F382">
            <v>0</v>
          </cell>
          <cell r="G382">
            <v>15922</v>
          </cell>
          <cell r="H382">
            <v>270278</v>
          </cell>
          <cell r="J382">
            <v>15922</v>
          </cell>
          <cell r="K382">
            <v>74009.215705289011</v>
          </cell>
          <cell r="L382">
            <v>89931.215705289011</v>
          </cell>
          <cell r="N382">
            <v>180346.78429471099</v>
          </cell>
          <cell r="P382">
            <v>15922</v>
          </cell>
          <cell r="Q382">
            <v>0</v>
          </cell>
          <cell r="R382">
            <v>0</v>
          </cell>
          <cell r="S382">
            <v>0</v>
          </cell>
          <cell r="T382">
            <v>74009.215705289011</v>
          </cell>
          <cell r="U382">
            <v>89931.215705289011</v>
          </cell>
          <cell r="W382">
            <v>90577.2</v>
          </cell>
          <cell r="AA382">
            <v>665</v>
          </cell>
          <cell r="AB382">
            <v>17</v>
          </cell>
          <cell r="AC382">
            <v>2.5549688991754665E-2</v>
          </cell>
          <cell r="AD382">
            <v>0</v>
          </cell>
          <cell r="AE382">
            <v>0</v>
          </cell>
          <cell r="AF382">
            <v>254356</v>
          </cell>
          <cell r="AG382">
            <v>0</v>
          </cell>
          <cell r="AH382">
            <v>0</v>
          </cell>
          <cell r="AI382">
            <v>254356</v>
          </cell>
          <cell r="AJ382">
            <v>0</v>
          </cell>
          <cell r="AK382">
            <v>15922</v>
          </cell>
          <cell r="AL382">
            <v>270278</v>
          </cell>
          <cell r="AM382">
            <v>0</v>
          </cell>
          <cell r="AN382">
            <v>0</v>
          </cell>
          <cell r="AO382">
            <v>0</v>
          </cell>
          <cell r="AP382">
            <v>0</v>
          </cell>
          <cell r="AQ382">
            <v>270278</v>
          </cell>
          <cell r="AR382" t="str">
            <v xml:space="preserve"> </v>
          </cell>
          <cell r="AS382">
            <v>665</v>
          </cell>
          <cell r="AT382">
            <v>2</v>
          </cell>
          <cell r="AU382">
            <v>0</v>
          </cell>
          <cell r="AV382">
            <v>0</v>
          </cell>
          <cell r="AW382">
            <v>0</v>
          </cell>
          <cell r="AX382">
            <v>0</v>
          </cell>
          <cell r="AY382">
            <v>0</v>
          </cell>
          <cell r="AZ382" t="str">
            <v xml:space="preserve"> </v>
          </cell>
          <cell r="BA382">
            <v>0</v>
          </cell>
          <cell r="BB382">
            <v>0</v>
          </cell>
          <cell r="BC382">
            <v>0</v>
          </cell>
          <cell r="BD382">
            <v>0</v>
          </cell>
          <cell r="BE382">
            <v>0</v>
          </cell>
          <cell r="BF382" t="str">
            <v xml:space="preserve"> </v>
          </cell>
          <cell r="BG382">
            <v>9</v>
          </cell>
          <cell r="BH382">
            <v>0.69237349744726484</v>
          </cell>
          <cell r="BI382">
            <v>0</v>
          </cell>
          <cell r="CA382">
            <v>665</v>
          </cell>
          <cell r="CB382">
            <v>718</v>
          </cell>
          <cell r="CC382" t="str">
            <v>FREETOWN LAKEVILLE</v>
          </cell>
          <cell r="CD382">
            <v>254356</v>
          </cell>
          <cell r="CE382">
            <v>202313</v>
          </cell>
          <cell r="CF382">
            <v>52043</v>
          </cell>
          <cell r="CG382">
            <v>22612.2</v>
          </cell>
          <cell r="CH382">
            <v>0</v>
          </cell>
          <cell r="CI382">
            <v>0</v>
          </cell>
          <cell r="CJ382">
            <v>74655.199999999997</v>
          </cell>
          <cell r="CK382">
            <v>74009.215705289011</v>
          </cell>
          <cell r="CT382">
            <v>52043</v>
          </cell>
          <cell r="CU382">
            <v>21966.215705289011</v>
          </cell>
          <cell r="CV382">
            <v>0</v>
          </cell>
          <cell r="CW382">
            <v>74009.215705289011</v>
          </cell>
          <cell r="CX382">
            <v>0</v>
          </cell>
          <cell r="CY382">
            <v>-645.98429471098643</v>
          </cell>
          <cell r="DA382">
            <v>665</v>
          </cell>
          <cell r="DB382" t="str">
            <v>FREETOWN LAKEVILLE</v>
          </cell>
          <cell r="DC382">
            <v>0</v>
          </cell>
          <cell r="DD382">
            <v>0</v>
          </cell>
          <cell r="DE382">
            <v>0</v>
          </cell>
          <cell r="DF382">
            <v>0</v>
          </cell>
          <cell r="DG382">
            <v>0</v>
          </cell>
          <cell r="DH382">
            <v>0</v>
          </cell>
          <cell r="DI382">
            <v>0</v>
          </cell>
          <cell r="DJ382">
            <v>0</v>
          </cell>
          <cell r="DK382">
            <v>0</v>
          </cell>
          <cell r="DL382">
            <v>0</v>
          </cell>
          <cell r="DN382">
            <v>0</v>
          </cell>
          <cell r="DP382">
            <v>52043</v>
          </cell>
          <cell r="DQ382">
            <v>52043</v>
          </cell>
          <cell r="DR382">
            <v>0</v>
          </cell>
          <cell r="DS382">
            <v>0</v>
          </cell>
          <cell r="DT382">
            <v>0</v>
          </cell>
          <cell r="DV382">
            <v>0</v>
          </cell>
          <cell r="EB382" t="str">
            <v>fy12</v>
          </cell>
          <cell r="EC382">
            <v>0</v>
          </cell>
          <cell r="EE382">
            <v>665</v>
          </cell>
        </row>
        <row r="383">
          <cell r="A383">
            <v>670</v>
          </cell>
          <cell r="B383">
            <v>720</v>
          </cell>
          <cell r="C383" t="str">
            <v>FRONTIER</v>
          </cell>
          <cell r="D383">
            <v>40</v>
          </cell>
          <cell r="E383">
            <v>814292</v>
          </cell>
          <cell r="F383">
            <v>0</v>
          </cell>
          <cell r="G383">
            <v>37520</v>
          </cell>
          <cell r="H383">
            <v>851812</v>
          </cell>
          <cell r="J383">
            <v>37520</v>
          </cell>
          <cell r="K383">
            <v>3325.2091288760275</v>
          </cell>
          <cell r="L383">
            <v>40845.209128876028</v>
          </cell>
          <cell r="N383">
            <v>810966.79087112402</v>
          </cell>
          <cell r="P383">
            <v>37520</v>
          </cell>
          <cell r="Q383">
            <v>0</v>
          </cell>
          <cell r="R383">
            <v>0</v>
          </cell>
          <cell r="S383">
            <v>0</v>
          </cell>
          <cell r="T383">
            <v>3325.2091288760275</v>
          </cell>
          <cell r="U383">
            <v>40845.209128876028</v>
          </cell>
          <cell r="W383">
            <v>75105.609128876036</v>
          </cell>
          <cell r="AA383">
            <v>670</v>
          </cell>
          <cell r="AB383">
            <v>40</v>
          </cell>
          <cell r="AC383">
            <v>0</v>
          </cell>
          <cell r="AD383">
            <v>0</v>
          </cell>
          <cell r="AE383">
            <v>0</v>
          </cell>
          <cell r="AF383">
            <v>814292</v>
          </cell>
          <cell r="AG383">
            <v>0</v>
          </cell>
          <cell r="AH383">
            <v>0</v>
          </cell>
          <cell r="AI383">
            <v>814292</v>
          </cell>
          <cell r="AJ383">
            <v>0</v>
          </cell>
          <cell r="AK383">
            <v>37520</v>
          </cell>
          <cell r="AL383">
            <v>851812</v>
          </cell>
          <cell r="AM383">
            <v>0</v>
          </cell>
          <cell r="AN383">
            <v>0</v>
          </cell>
          <cell r="AO383">
            <v>0</v>
          </cell>
          <cell r="AP383">
            <v>0</v>
          </cell>
          <cell r="AQ383">
            <v>851812</v>
          </cell>
          <cell r="AR383" t="str">
            <v xml:space="preserve"> </v>
          </cell>
          <cell r="AS383">
            <v>670</v>
          </cell>
          <cell r="AT383">
            <v>8</v>
          </cell>
          <cell r="AU383">
            <v>0</v>
          </cell>
          <cell r="AV383">
            <v>0</v>
          </cell>
          <cell r="AW383">
            <v>0</v>
          </cell>
          <cell r="AX383">
            <v>0</v>
          </cell>
          <cell r="AY383">
            <v>0</v>
          </cell>
          <cell r="AZ383" t="str">
            <v xml:space="preserve"> </v>
          </cell>
          <cell r="BA383">
            <v>0</v>
          </cell>
          <cell r="BB383">
            <v>0</v>
          </cell>
          <cell r="BC383">
            <v>0</v>
          </cell>
          <cell r="BD383">
            <v>0</v>
          </cell>
          <cell r="BE383">
            <v>0</v>
          </cell>
          <cell r="BF383" t="str">
            <v xml:space="preserve"> </v>
          </cell>
          <cell r="BG383">
            <v>9</v>
          </cell>
          <cell r="BH383">
            <v>6.6533920573857097</v>
          </cell>
          <cell r="BI383">
            <v>0</v>
          </cell>
          <cell r="CA383">
            <v>670</v>
          </cell>
          <cell r="CB383">
            <v>720</v>
          </cell>
          <cell r="CC383" t="str">
            <v>FRONTIER</v>
          </cell>
          <cell r="CD383">
            <v>814292</v>
          </cell>
          <cell r="CE383">
            <v>810950</v>
          </cell>
          <cell r="CF383">
            <v>3342</v>
          </cell>
          <cell r="CG383">
            <v>0</v>
          </cell>
          <cell r="CH383">
            <v>34260.400000000001</v>
          </cell>
          <cell r="CI383">
            <v>-16.790871123972465</v>
          </cell>
          <cell r="CJ383">
            <v>37585.609128876029</v>
          </cell>
          <cell r="CK383">
            <v>3325.2091288760275</v>
          </cell>
          <cell r="CT383">
            <v>3325.2091288760275</v>
          </cell>
          <cell r="CU383">
            <v>0</v>
          </cell>
          <cell r="CV383">
            <v>0</v>
          </cell>
          <cell r="CW383">
            <v>3325.2091288760275</v>
          </cell>
          <cell r="CX383">
            <v>0</v>
          </cell>
          <cell r="CY383">
            <v>-34260.400000000001</v>
          </cell>
          <cell r="DA383">
            <v>670</v>
          </cell>
          <cell r="DB383" t="str">
            <v>FRONTIER</v>
          </cell>
          <cell r="DC383">
            <v>0</v>
          </cell>
          <cell r="DD383">
            <v>0</v>
          </cell>
          <cell r="DE383">
            <v>0</v>
          </cell>
          <cell r="DF383">
            <v>0</v>
          </cell>
          <cell r="DG383">
            <v>0</v>
          </cell>
          <cell r="DH383">
            <v>0</v>
          </cell>
          <cell r="DI383">
            <v>0</v>
          </cell>
          <cell r="DJ383">
            <v>0</v>
          </cell>
          <cell r="DK383">
            <v>0</v>
          </cell>
          <cell r="DL383">
            <v>0</v>
          </cell>
          <cell r="DN383">
            <v>0</v>
          </cell>
          <cell r="DP383">
            <v>3342</v>
          </cell>
          <cell r="DQ383">
            <v>3342</v>
          </cell>
          <cell r="DR383">
            <v>0</v>
          </cell>
          <cell r="DS383">
            <v>-16.790871123972465</v>
          </cell>
          <cell r="DT383">
            <v>-16.790871123972465</v>
          </cell>
          <cell r="DV383">
            <v>0</v>
          </cell>
          <cell r="EC383">
            <v>0</v>
          </cell>
          <cell r="EE383">
            <v>670</v>
          </cell>
        </row>
        <row r="384">
          <cell r="A384">
            <v>672</v>
          </cell>
          <cell r="B384">
            <v>721</v>
          </cell>
          <cell r="C384" t="str">
            <v>GATEWAY</v>
          </cell>
          <cell r="D384">
            <v>5</v>
          </cell>
          <cell r="E384">
            <v>89495</v>
          </cell>
          <cell r="F384">
            <v>0</v>
          </cell>
          <cell r="G384">
            <v>4690</v>
          </cell>
          <cell r="H384">
            <v>94185</v>
          </cell>
          <cell r="J384">
            <v>4690</v>
          </cell>
          <cell r="K384">
            <v>31586.195120645909</v>
          </cell>
          <cell r="L384">
            <v>36276.195120645905</v>
          </cell>
          <cell r="N384">
            <v>57908.804879354095</v>
          </cell>
          <cell r="P384">
            <v>4690</v>
          </cell>
          <cell r="Q384">
            <v>0</v>
          </cell>
          <cell r="R384">
            <v>0</v>
          </cell>
          <cell r="S384">
            <v>0</v>
          </cell>
          <cell r="T384">
            <v>31586.195120645909</v>
          </cell>
          <cell r="U384">
            <v>36276.195120645905</v>
          </cell>
          <cell r="W384">
            <v>37433.887866127858</v>
          </cell>
          <cell r="AA384">
            <v>672</v>
          </cell>
          <cell r="AB384">
            <v>5</v>
          </cell>
          <cell r="AC384">
            <v>0</v>
          </cell>
          <cell r="AD384">
            <v>0</v>
          </cell>
          <cell r="AE384">
            <v>0</v>
          </cell>
          <cell r="AF384">
            <v>89495</v>
          </cell>
          <cell r="AG384">
            <v>0</v>
          </cell>
          <cell r="AH384">
            <v>0</v>
          </cell>
          <cell r="AI384">
            <v>89495</v>
          </cell>
          <cell r="AJ384">
            <v>0</v>
          </cell>
          <cell r="AK384">
            <v>4690</v>
          </cell>
          <cell r="AL384">
            <v>94185</v>
          </cell>
          <cell r="AM384">
            <v>0</v>
          </cell>
          <cell r="AN384">
            <v>0</v>
          </cell>
          <cell r="AO384">
            <v>0</v>
          </cell>
          <cell r="AP384">
            <v>0</v>
          </cell>
          <cell r="AQ384">
            <v>94185</v>
          </cell>
          <cell r="AR384" t="str">
            <v xml:space="preserve"> </v>
          </cell>
          <cell r="AS384">
            <v>672</v>
          </cell>
          <cell r="AT384">
            <v>0</v>
          </cell>
          <cell r="AU384">
            <v>0</v>
          </cell>
          <cell r="AV384">
            <v>0</v>
          </cell>
          <cell r="AW384">
            <v>0</v>
          </cell>
          <cell r="AX384">
            <v>0</v>
          </cell>
          <cell r="AY384">
            <v>0</v>
          </cell>
          <cell r="AZ384" t="str">
            <v xml:space="preserve"> </v>
          </cell>
          <cell r="BA384">
            <v>0</v>
          </cell>
          <cell r="BB384">
            <v>0</v>
          </cell>
          <cell r="BC384">
            <v>0</v>
          </cell>
          <cell r="BD384">
            <v>0</v>
          </cell>
          <cell r="BE384">
            <v>0</v>
          </cell>
          <cell r="BF384" t="str">
            <v xml:space="preserve"> </v>
          </cell>
          <cell r="BG384">
            <v>9</v>
          </cell>
          <cell r="BH384">
            <v>0.65576632640888122</v>
          </cell>
          <cell r="BI384">
            <v>0</v>
          </cell>
          <cell r="CA384">
            <v>672</v>
          </cell>
          <cell r="CB384">
            <v>721</v>
          </cell>
          <cell r="CC384" t="str">
            <v>GATEWAY</v>
          </cell>
          <cell r="CD384">
            <v>89495</v>
          </cell>
          <cell r="CE384">
            <v>118372</v>
          </cell>
          <cell r="CF384">
            <v>0</v>
          </cell>
          <cell r="CG384">
            <v>32515.199999999997</v>
          </cell>
          <cell r="CH384">
            <v>228.8</v>
          </cell>
          <cell r="CI384">
            <v>-0.11213387214229442</v>
          </cell>
          <cell r="CJ384">
            <v>32743.887866127854</v>
          </cell>
          <cell r="CK384">
            <v>31586.195120645909</v>
          </cell>
          <cell r="CT384">
            <v>-0.11213387214229442</v>
          </cell>
          <cell r="CU384">
            <v>31586.307254518051</v>
          </cell>
          <cell r="CV384">
            <v>0</v>
          </cell>
          <cell r="CW384">
            <v>31586.195120645909</v>
          </cell>
          <cell r="CX384">
            <v>0</v>
          </cell>
          <cell r="CY384">
            <v>-1157.6927454819452</v>
          </cell>
          <cell r="DA384">
            <v>672</v>
          </cell>
          <cell r="DB384" t="str">
            <v>GATEWAY</v>
          </cell>
          <cell r="DC384">
            <v>0</v>
          </cell>
          <cell r="DD384">
            <v>0</v>
          </cell>
          <cell r="DE384">
            <v>0</v>
          </cell>
          <cell r="DF384">
            <v>0</v>
          </cell>
          <cell r="DG384">
            <v>0</v>
          </cell>
          <cell r="DH384">
            <v>0</v>
          </cell>
          <cell r="DI384">
            <v>0</v>
          </cell>
          <cell r="DJ384">
            <v>0</v>
          </cell>
          <cell r="DK384">
            <v>0</v>
          </cell>
          <cell r="DL384">
            <v>0</v>
          </cell>
          <cell r="DN384">
            <v>0</v>
          </cell>
          <cell r="DP384">
            <v>0</v>
          </cell>
          <cell r="DQ384">
            <v>0</v>
          </cell>
          <cell r="DR384">
            <v>0</v>
          </cell>
          <cell r="DS384">
            <v>-0.11213387214229442</v>
          </cell>
          <cell r="DT384">
            <v>-0.11213387214229442</v>
          </cell>
          <cell r="DV384">
            <v>0</v>
          </cell>
          <cell r="EB384" t="str">
            <v>fy16</v>
          </cell>
          <cell r="EC384">
            <v>0</v>
          </cell>
          <cell r="EE384">
            <v>672</v>
          </cell>
        </row>
        <row r="385">
          <cell r="A385">
            <v>673</v>
          </cell>
          <cell r="B385">
            <v>772</v>
          </cell>
          <cell r="C385" t="str">
            <v>GROTON DUNSTABLE</v>
          </cell>
          <cell r="D385">
            <v>42</v>
          </cell>
          <cell r="E385">
            <v>733099</v>
          </cell>
          <cell r="F385">
            <v>0</v>
          </cell>
          <cell r="G385">
            <v>39388</v>
          </cell>
          <cell r="H385">
            <v>772487</v>
          </cell>
          <cell r="J385">
            <v>39388</v>
          </cell>
          <cell r="K385">
            <v>68115</v>
          </cell>
          <cell r="L385">
            <v>107503</v>
          </cell>
          <cell r="N385">
            <v>664984</v>
          </cell>
          <cell r="P385">
            <v>39388</v>
          </cell>
          <cell r="Q385">
            <v>0</v>
          </cell>
          <cell r="R385">
            <v>0</v>
          </cell>
          <cell r="S385">
            <v>0</v>
          </cell>
          <cell r="T385">
            <v>68115</v>
          </cell>
          <cell r="U385">
            <v>107503</v>
          </cell>
          <cell r="W385">
            <v>107503</v>
          </cell>
          <cell r="AA385">
            <v>673</v>
          </cell>
          <cell r="AB385">
            <v>42</v>
          </cell>
          <cell r="AC385">
            <v>8.9525514771709933E-3</v>
          </cell>
          <cell r="AD385">
            <v>0</v>
          </cell>
          <cell r="AE385">
            <v>0</v>
          </cell>
          <cell r="AF385">
            <v>733099</v>
          </cell>
          <cell r="AG385">
            <v>0</v>
          </cell>
          <cell r="AH385">
            <v>0</v>
          </cell>
          <cell r="AI385">
            <v>733099</v>
          </cell>
          <cell r="AJ385">
            <v>0</v>
          </cell>
          <cell r="AK385">
            <v>39388</v>
          </cell>
          <cell r="AL385">
            <v>772487</v>
          </cell>
          <cell r="AM385">
            <v>0</v>
          </cell>
          <cell r="AN385">
            <v>0</v>
          </cell>
          <cell r="AO385">
            <v>0</v>
          </cell>
          <cell r="AP385">
            <v>0</v>
          </cell>
          <cell r="AQ385">
            <v>772487</v>
          </cell>
          <cell r="AR385" t="str">
            <v xml:space="preserve"> </v>
          </cell>
          <cell r="AS385">
            <v>673</v>
          </cell>
          <cell r="AT385">
            <v>9</v>
          </cell>
          <cell r="AU385">
            <v>0</v>
          </cell>
          <cell r="AV385">
            <v>0</v>
          </cell>
          <cell r="AW385">
            <v>0</v>
          </cell>
          <cell r="AX385">
            <v>0</v>
          </cell>
          <cell r="AY385">
            <v>0</v>
          </cell>
          <cell r="AZ385" t="str">
            <v xml:space="preserve"> </v>
          </cell>
          <cell r="BA385">
            <v>0</v>
          </cell>
          <cell r="BB385">
            <v>0</v>
          </cell>
          <cell r="BC385">
            <v>0</v>
          </cell>
          <cell r="BD385">
            <v>0</v>
          </cell>
          <cell r="BE385">
            <v>0</v>
          </cell>
          <cell r="BF385" t="str">
            <v xml:space="preserve"> </v>
          </cell>
          <cell r="BG385">
            <v>9</v>
          </cell>
          <cell r="BH385">
            <v>1.7856019283166029</v>
          </cell>
          <cell r="BI385">
            <v>0</v>
          </cell>
          <cell r="CA385">
            <v>673</v>
          </cell>
          <cell r="CB385">
            <v>772</v>
          </cell>
          <cell r="CC385" t="str">
            <v>GROTON DUNSTABLE</v>
          </cell>
          <cell r="CD385">
            <v>733099</v>
          </cell>
          <cell r="CE385">
            <v>664984</v>
          </cell>
          <cell r="CF385">
            <v>68115</v>
          </cell>
          <cell r="CG385">
            <v>0</v>
          </cell>
          <cell r="CH385">
            <v>0</v>
          </cell>
          <cell r="CI385">
            <v>0</v>
          </cell>
          <cell r="CJ385">
            <v>68115</v>
          </cell>
          <cell r="CK385">
            <v>68115</v>
          </cell>
          <cell r="CT385">
            <v>68115</v>
          </cell>
          <cell r="CU385">
            <v>0</v>
          </cell>
          <cell r="CV385">
            <v>0</v>
          </cell>
          <cell r="CW385">
            <v>68115</v>
          </cell>
          <cell r="CX385">
            <v>0</v>
          </cell>
          <cell r="CY385">
            <v>0</v>
          </cell>
          <cell r="DA385">
            <v>673</v>
          </cell>
          <cell r="DB385" t="str">
            <v>GROTON DUNSTABLE</v>
          </cell>
          <cell r="DC385">
            <v>0</v>
          </cell>
          <cell r="DD385">
            <v>0</v>
          </cell>
          <cell r="DE385">
            <v>0</v>
          </cell>
          <cell r="DF385">
            <v>0</v>
          </cell>
          <cell r="DG385">
            <v>0</v>
          </cell>
          <cell r="DH385">
            <v>0</v>
          </cell>
          <cell r="DI385">
            <v>0</v>
          </cell>
          <cell r="DJ385">
            <v>0</v>
          </cell>
          <cell r="DK385">
            <v>0</v>
          </cell>
          <cell r="DL385">
            <v>0</v>
          </cell>
          <cell r="DN385">
            <v>0</v>
          </cell>
          <cell r="DP385">
            <v>68115</v>
          </cell>
          <cell r="DQ385">
            <v>68115</v>
          </cell>
          <cell r="DR385">
            <v>0</v>
          </cell>
          <cell r="DS385">
            <v>0</v>
          </cell>
          <cell r="DT385">
            <v>0</v>
          </cell>
          <cell r="DV385">
            <v>0</v>
          </cell>
          <cell r="EC385">
            <v>0</v>
          </cell>
          <cell r="EE385">
            <v>673</v>
          </cell>
        </row>
        <row r="386">
          <cell r="A386">
            <v>674</v>
          </cell>
          <cell r="B386">
            <v>764</v>
          </cell>
          <cell r="C386" t="str">
            <v>GILL MONTAGUE</v>
          </cell>
          <cell r="D386">
            <v>77</v>
          </cell>
          <cell r="E386">
            <v>1460949</v>
          </cell>
          <cell r="F386">
            <v>0</v>
          </cell>
          <cell r="G386">
            <v>72226</v>
          </cell>
          <cell r="H386">
            <v>1533175</v>
          </cell>
          <cell r="J386">
            <v>72226</v>
          </cell>
          <cell r="K386">
            <v>478422.84858575428</v>
          </cell>
          <cell r="L386">
            <v>550648.84858575428</v>
          </cell>
          <cell r="N386">
            <v>982526.15141424572</v>
          </cell>
          <cell r="P386">
            <v>72226</v>
          </cell>
          <cell r="Q386">
            <v>0</v>
          </cell>
          <cell r="R386">
            <v>0</v>
          </cell>
          <cell r="S386">
            <v>0</v>
          </cell>
          <cell r="T386">
            <v>478422.84858575428</v>
          </cell>
          <cell r="U386">
            <v>550648.84858575428</v>
          </cell>
          <cell r="W386">
            <v>601353.72626733663</v>
          </cell>
          <cell r="AA386">
            <v>674</v>
          </cell>
          <cell r="AB386">
            <v>77</v>
          </cell>
          <cell r="AC386">
            <v>0</v>
          </cell>
          <cell r="AD386">
            <v>0</v>
          </cell>
          <cell r="AE386">
            <v>0</v>
          </cell>
          <cell r="AF386">
            <v>1460949</v>
          </cell>
          <cell r="AG386">
            <v>0</v>
          </cell>
          <cell r="AH386">
            <v>0</v>
          </cell>
          <cell r="AI386">
            <v>1460949</v>
          </cell>
          <cell r="AJ386">
            <v>0</v>
          </cell>
          <cell r="AK386">
            <v>72226</v>
          </cell>
          <cell r="AL386">
            <v>1533175</v>
          </cell>
          <cell r="AM386">
            <v>0</v>
          </cell>
          <cell r="AN386">
            <v>0</v>
          </cell>
          <cell r="AO386">
            <v>0</v>
          </cell>
          <cell r="AP386">
            <v>0</v>
          </cell>
          <cell r="AQ386">
            <v>1533175</v>
          </cell>
          <cell r="AR386" t="str">
            <v xml:space="preserve"> </v>
          </cell>
          <cell r="AS386">
            <v>674</v>
          </cell>
          <cell r="AT386">
            <v>14</v>
          </cell>
          <cell r="AU386">
            <v>0</v>
          </cell>
          <cell r="AV386">
            <v>0</v>
          </cell>
          <cell r="AW386">
            <v>0</v>
          </cell>
          <cell r="AX386">
            <v>0</v>
          </cell>
          <cell r="AY386">
            <v>0</v>
          </cell>
          <cell r="AZ386" t="str">
            <v xml:space="preserve"> </v>
          </cell>
          <cell r="BA386">
            <v>0</v>
          </cell>
          <cell r="BB386">
            <v>0</v>
          </cell>
          <cell r="BC386">
            <v>0</v>
          </cell>
          <cell r="BD386">
            <v>0</v>
          </cell>
          <cell r="BE386">
            <v>0</v>
          </cell>
          <cell r="BF386" t="str">
            <v xml:space="preserve"> </v>
          </cell>
          <cell r="BG386">
            <v>18</v>
          </cell>
          <cell r="BH386">
            <v>7.4986804891075742</v>
          </cell>
          <cell r="BI386">
            <v>0</v>
          </cell>
          <cell r="CA386">
            <v>674</v>
          </cell>
          <cell r="CB386">
            <v>764</v>
          </cell>
          <cell r="CC386" t="str">
            <v>GILL MONTAGUE</v>
          </cell>
          <cell r="CD386">
            <v>1460949</v>
          </cell>
          <cell r="CE386">
            <v>1050255</v>
          </cell>
          <cell r="CF386">
            <v>410694</v>
          </cell>
          <cell r="CG386">
            <v>69745.2</v>
          </cell>
          <cell r="CH386">
            <v>48712.4</v>
          </cell>
          <cell r="CI386">
            <v>-23.873732663341798</v>
          </cell>
          <cell r="CJ386">
            <v>529127.72626733663</v>
          </cell>
          <cell r="CK386">
            <v>478422.84858575428</v>
          </cell>
          <cell r="CT386">
            <v>410670.12626733666</v>
          </cell>
          <cell r="CU386">
            <v>67752.722318417626</v>
          </cell>
          <cell r="CV386">
            <v>0</v>
          </cell>
          <cell r="CW386">
            <v>478422.84858575428</v>
          </cell>
          <cell r="CX386">
            <v>0</v>
          </cell>
          <cell r="CY386">
            <v>-50704.877681582351</v>
          </cell>
          <cell r="DA386">
            <v>674</v>
          </cell>
          <cell r="DB386" t="str">
            <v>GILL MONTAGUE</v>
          </cell>
          <cell r="DC386">
            <v>0</v>
          </cell>
          <cell r="DD386">
            <v>0</v>
          </cell>
          <cell r="DE386">
            <v>0</v>
          </cell>
          <cell r="DF386">
            <v>0</v>
          </cell>
          <cell r="DG386">
            <v>0</v>
          </cell>
          <cell r="DH386">
            <v>0</v>
          </cell>
          <cell r="DI386">
            <v>0</v>
          </cell>
          <cell r="DJ386">
            <v>0</v>
          </cell>
          <cell r="DK386">
            <v>0</v>
          </cell>
          <cell r="DL386">
            <v>0</v>
          </cell>
          <cell r="DN386">
            <v>0</v>
          </cell>
          <cell r="DP386">
            <v>410694</v>
          </cell>
          <cell r="DQ386">
            <v>410694</v>
          </cell>
          <cell r="DR386">
            <v>0</v>
          </cell>
          <cell r="DS386">
            <v>-23.873732663341798</v>
          </cell>
          <cell r="DT386">
            <v>-23.873732663341798</v>
          </cell>
          <cell r="DV386">
            <v>0</v>
          </cell>
          <cell r="EC386">
            <v>0</v>
          </cell>
          <cell r="EE386">
            <v>674</v>
          </cell>
        </row>
        <row r="387">
          <cell r="A387">
            <v>675</v>
          </cell>
          <cell r="B387">
            <v>724</v>
          </cell>
          <cell r="C387" t="str">
            <v>HAMILTON WENHAM</v>
          </cell>
          <cell r="D387">
            <v>0</v>
          </cell>
          <cell r="E387">
            <v>0</v>
          </cell>
          <cell r="F387">
            <v>0</v>
          </cell>
          <cell r="G387">
            <v>0</v>
          </cell>
          <cell r="H387">
            <v>0</v>
          </cell>
          <cell r="J387">
            <v>0</v>
          </cell>
          <cell r="K387">
            <v>0</v>
          </cell>
          <cell r="L387">
            <v>0</v>
          </cell>
          <cell r="N387">
            <v>0</v>
          </cell>
          <cell r="P387">
            <v>0</v>
          </cell>
          <cell r="Q387">
            <v>0</v>
          </cell>
          <cell r="R387">
            <v>0</v>
          </cell>
          <cell r="S387">
            <v>0</v>
          </cell>
          <cell r="T387">
            <v>0</v>
          </cell>
          <cell r="U387">
            <v>0</v>
          </cell>
          <cell r="W387">
            <v>0</v>
          </cell>
          <cell r="AA387">
            <v>675</v>
          </cell>
          <cell r="AS387">
            <v>675</v>
          </cell>
          <cell r="CA387">
            <v>675</v>
          </cell>
          <cell r="CB387">
            <v>724</v>
          </cell>
          <cell r="CC387" t="str">
            <v>HAMILTON WENHAM</v>
          </cell>
          <cell r="CD387">
            <v>0</v>
          </cell>
          <cell r="CE387">
            <v>0</v>
          </cell>
          <cell r="CF387">
            <v>0</v>
          </cell>
          <cell r="CG387">
            <v>0</v>
          </cell>
          <cell r="CH387">
            <v>0</v>
          </cell>
          <cell r="CI387">
            <v>0</v>
          </cell>
          <cell r="CJ387">
            <v>0</v>
          </cell>
          <cell r="CK387">
            <v>0</v>
          </cell>
          <cell r="CT387">
            <v>0</v>
          </cell>
          <cell r="CU387">
            <v>0</v>
          </cell>
          <cell r="CV387">
            <v>0</v>
          </cell>
          <cell r="CW387">
            <v>0</v>
          </cell>
          <cell r="CX387">
            <v>0</v>
          </cell>
          <cell r="CY387">
            <v>0</v>
          </cell>
          <cell r="DA387">
            <v>675</v>
          </cell>
          <cell r="DB387" t="str">
            <v>HAMILTON WENHAM</v>
          </cell>
          <cell r="DC387">
            <v>0</v>
          </cell>
          <cell r="DD387">
            <v>0</v>
          </cell>
          <cell r="DE387">
            <v>0</v>
          </cell>
          <cell r="DF387">
            <v>0</v>
          </cell>
          <cell r="DG387">
            <v>0</v>
          </cell>
          <cell r="DH387">
            <v>0</v>
          </cell>
          <cell r="DI387">
            <v>0</v>
          </cell>
          <cell r="DJ387">
            <v>0</v>
          </cell>
          <cell r="DK387">
            <v>0</v>
          </cell>
          <cell r="DL387">
            <v>0</v>
          </cell>
          <cell r="DN387">
            <v>0</v>
          </cell>
          <cell r="DP387">
            <v>0</v>
          </cell>
          <cell r="DQ387">
            <v>0</v>
          </cell>
          <cell r="DR387">
            <v>0</v>
          </cell>
          <cell r="DS387">
            <v>0</v>
          </cell>
          <cell r="DT387">
            <v>0</v>
          </cell>
          <cell r="DV387">
            <v>0</v>
          </cell>
          <cell r="EC387">
            <v>0</v>
          </cell>
          <cell r="EE387">
            <v>675</v>
          </cell>
        </row>
        <row r="388">
          <cell r="A388">
            <v>680</v>
          </cell>
          <cell r="B388">
            <v>725</v>
          </cell>
          <cell r="C388" t="str">
            <v>HAMPDEN WILBRAHAM</v>
          </cell>
          <cell r="D388">
            <v>19</v>
          </cell>
          <cell r="E388">
            <v>306333</v>
          </cell>
          <cell r="F388">
            <v>0</v>
          </cell>
          <cell r="G388">
            <v>17818</v>
          </cell>
          <cell r="H388">
            <v>324151</v>
          </cell>
          <cell r="J388">
            <v>17818</v>
          </cell>
          <cell r="K388">
            <v>149740.90063201371</v>
          </cell>
          <cell r="L388">
            <v>167558.90063201371</v>
          </cell>
          <cell r="N388">
            <v>156592.09936798629</v>
          </cell>
          <cell r="P388">
            <v>17818</v>
          </cell>
          <cell r="Q388">
            <v>0</v>
          </cell>
          <cell r="R388">
            <v>0</v>
          </cell>
          <cell r="S388">
            <v>0</v>
          </cell>
          <cell r="T388">
            <v>149740.90063201371</v>
          </cell>
          <cell r="U388">
            <v>167558.90063201371</v>
          </cell>
          <cell r="W388">
            <v>168903.2</v>
          </cell>
          <cell r="AA388">
            <v>680</v>
          </cell>
          <cell r="AB388">
            <v>19</v>
          </cell>
          <cell r="AC388">
            <v>4.6189376443418013E-3</v>
          </cell>
          <cell r="AD388">
            <v>0</v>
          </cell>
          <cell r="AE388">
            <v>0</v>
          </cell>
          <cell r="AF388">
            <v>306333</v>
          </cell>
          <cell r="AG388">
            <v>0</v>
          </cell>
          <cell r="AH388">
            <v>0</v>
          </cell>
          <cell r="AI388">
            <v>306333</v>
          </cell>
          <cell r="AJ388">
            <v>0</v>
          </cell>
          <cell r="AK388">
            <v>17818</v>
          </cell>
          <cell r="AL388">
            <v>324151</v>
          </cell>
          <cell r="AM388">
            <v>0</v>
          </cell>
          <cell r="AN388">
            <v>0</v>
          </cell>
          <cell r="AO388">
            <v>0</v>
          </cell>
          <cell r="AP388">
            <v>0</v>
          </cell>
          <cell r="AQ388">
            <v>324151</v>
          </cell>
          <cell r="AR388" t="str">
            <v xml:space="preserve"> </v>
          </cell>
          <cell r="AS388">
            <v>680</v>
          </cell>
          <cell r="AT388">
            <v>4</v>
          </cell>
          <cell r="AU388">
            <v>0</v>
          </cell>
          <cell r="AV388">
            <v>0</v>
          </cell>
          <cell r="AW388">
            <v>0</v>
          </cell>
          <cell r="AX388">
            <v>0</v>
          </cell>
          <cell r="AY388">
            <v>0</v>
          </cell>
          <cell r="AZ388" t="str">
            <v xml:space="preserve"> </v>
          </cell>
          <cell r="BA388">
            <v>0</v>
          </cell>
          <cell r="BB388">
            <v>0</v>
          </cell>
          <cell r="BC388">
            <v>0</v>
          </cell>
          <cell r="BD388">
            <v>0</v>
          </cell>
          <cell r="BE388">
            <v>0</v>
          </cell>
          <cell r="BF388" t="str">
            <v xml:space="preserve"> </v>
          </cell>
          <cell r="BG388">
            <v>9</v>
          </cell>
          <cell r="BH388">
            <v>0.68550834955127349</v>
          </cell>
          <cell r="BI388">
            <v>0</v>
          </cell>
          <cell r="CA388">
            <v>680</v>
          </cell>
          <cell r="CB388">
            <v>725</v>
          </cell>
          <cell r="CC388" t="str">
            <v>HAMPDEN WILBRAHAM</v>
          </cell>
          <cell r="CD388">
            <v>306333</v>
          </cell>
          <cell r="CE388">
            <v>202304</v>
          </cell>
          <cell r="CF388">
            <v>104029</v>
          </cell>
          <cell r="CG388">
            <v>47056.2</v>
          </cell>
          <cell r="CH388">
            <v>0</v>
          </cell>
          <cell r="CI388">
            <v>0</v>
          </cell>
          <cell r="CJ388">
            <v>151085.20000000001</v>
          </cell>
          <cell r="CK388">
            <v>149740.90063201371</v>
          </cell>
          <cell r="CT388">
            <v>104029</v>
          </cell>
          <cell r="CU388">
            <v>45711.90063201372</v>
          </cell>
          <cell r="CV388">
            <v>0</v>
          </cell>
          <cell r="CW388">
            <v>149740.90063201371</v>
          </cell>
          <cell r="CX388">
            <v>0</v>
          </cell>
          <cell r="CY388">
            <v>-1344.2993679862993</v>
          </cell>
          <cell r="DA388">
            <v>680</v>
          </cell>
          <cell r="DB388" t="str">
            <v>HAMPDEN WILBRAHAM</v>
          </cell>
          <cell r="DC388">
            <v>0</v>
          </cell>
          <cell r="DD388">
            <v>0</v>
          </cell>
          <cell r="DE388">
            <v>0</v>
          </cell>
          <cell r="DF388">
            <v>0</v>
          </cell>
          <cell r="DG388">
            <v>0</v>
          </cell>
          <cell r="DH388">
            <v>0</v>
          </cell>
          <cell r="DI388">
            <v>0</v>
          </cell>
          <cell r="DJ388">
            <v>0</v>
          </cell>
          <cell r="DK388">
            <v>0</v>
          </cell>
          <cell r="DL388">
            <v>0</v>
          </cell>
          <cell r="DN388">
            <v>0</v>
          </cell>
          <cell r="DP388">
            <v>104029</v>
          </cell>
          <cell r="DQ388">
            <v>104029</v>
          </cell>
          <cell r="DR388">
            <v>0</v>
          </cell>
          <cell r="DS388">
            <v>0</v>
          </cell>
          <cell r="DT388">
            <v>0</v>
          </cell>
          <cell r="DV388">
            <v>0</v>
          </cell>
          <cell r="EC388">
            <v>0</v>
          </cell>
          <cell r="EE388">
            <v>680</v>
          </cell>
        </row>
        <row r="389">
          <cell r="A389">
            <v>683</v>
          </cell>
          <cell r="B389">
            <v>726</v>
          </cell>
          <cell r="C389" t="str">
            <v>HAMPSHIRE</v>
          </cell>
          <cell r="D389">
            <v>23</v>
          </cell>
          <cell r="E389">
            <v>462933</v>
          </cell>
          <cell r="F389">
            <v>0</v>
          </cell>
          <cell r="G389">
            <v>21574</v>
          </cell>
          <cell r="H389">
            <v>484507</v>
          </cell>
          <cell r="J389">
            <v>21574</v>
          </cell>
          <cell r="K389">
            <v>141393.39104782717</v>
          </cell>
          <cell r="L389">
            <v>162967.39104782717</v>
          </cell>
          <cell r="N389">
            <v>321539.6089521728</v>
          </cell>
          <cell r="P389">
            <v>21574</v>
          </cell>
          <cell r="Q389">
            <v>0</v>
          </cell>
          <cell r="R389">
            <v>0</v>
          </cell>
          <cell r="S389">
            <v>0</v>
          </cell>
          <cell r="T389">
            <v>141393.39104782717</v>
          </cell>
          <cell r="U389">
            <v>162967.39104782717</v>
          </cell>
          <cell r="W389">
            <v>163504.6</v>
          </cell>
          <cell r="AA389">
            <v>683</v>
          </cell>
          <cell r="AB389">
            <v>23</v>
          </cell>
          <cell r="AC389">
            <v>0</v>
          </cell>
          <cell r="AD389">
            <v>0</v>
          </cell>
          <cell r="AE389">
            <v>0</v>
          </cell>
          <cell r="AF389">
            <v>462933</v>
          </cell>
          <cell r="AG389">
            <v>0</v>
          </cell>
          <cell r="AH389">
            <v>0</v>
          </cell>
          <cell r="AI389">
            <v>462933</v>
          </cell>
          <cell r="AJ389">
            <v>0</v>
          </cell>
          <cell r="AK389">
            <v>21574</v>
          </cell>
          <cell r="AL389">
            <v>484507</v>
          </cell>
          <cell r="AM389">
            <v>0</v>
          </cell>
          <cell r="AN389">
            <v>0</v>
          </cell>
          <cell r="AO389">
            <v>0</v>
          </cell>
          <cell r="AP389">
            <v>0</v>
          </cell>
          <cell r="AQ389">
            <v>484507</v>
          </cell>
          <cell r="AR389" t="str">
            <v xml:space="preserve"> </v>
          </cell>
          <cell r="AS389">
            <v>683</v>
          </cell>
          <cell r="AT389">
            <v>5</v>
          </cell>
          <cell r="AU389">
            <v>0</v>
          </cell>
          <cell r="AV389">
            <v>0</v>
          </cell>
          <cell r="AW389">
            <v>0</v>
          </cell>
          <cell r="AX389">
            <v>0</v>
          </cell>
          <cell r="AY389">
            <v>0</v>
          </cell>
          <cell r="AZ389" t="str">
            <v xml:space="preserve"> </v>
          </cell>
          <cell r="BA389">
            <v>0</v>
          </cell>
          <cell r="BB389">
            <v>0</v>
          </cell>
          <cell r="BC389">
            <v>0</v>
          </cell>
          <cell r="BD389">
            <v>0</v>
          </cell>
          <cell r="BE389">
            <v>0</v>
          </cell>
          <cell r="BF389" t="str">
            <v xml:space="preserve"> </v>
          </cell>
          <cell r="BG389">
            <v>9</v>
          </cell>
          <cell r="BH389">
            <v>3.3442714366397652</v>
          </cell>
          <cell r="BI389">
            <v>0</v>
          </cell>
          <cell r="CA389">
            <v>683</v>
          </cell>
          <cell r="CB389">
            <v>726</v>
          </cell>
          <cell r="CC389" t="str">
            <v>HAMPSHIRE</v>
          </cell>
          <cell r="CD389">
            <v>462933</v>
          </cell>
          <cell r="CE389">
            <v>339807</v>
          </cell>
          <cell r="CF389">
            <v>123126</v>
          </cell>
          <cell r="CG389">
            <v>18804.599999999999</v>
          </cell>
          <cell r="CH389">
            <v>0</v>
          </cell>
          <cell r="CI389">
            <v>0</v>
          </cell>
          <cell r="CJ389">
            <v>141930.6</v>
          </cell>
          <cell r="CK389">
            <v>141393.39104782717</v>
          </cell>
          <cell r="CT389">
            <v>123126</v>
          </cell>
          <cell r="CU389">
            <v>18267.391047827175</v>
          </cell>
          <cell r="CV389">
            <v>0</v>
          </cell>
          <cell r="CW389">
            <v>141393.39104782717</v>
          </cell>
          <cell r="CX389">
            <v>0</v>
          </cell>
          <cell r="CY389">
            <v>-537.20895217283396</v>
          </cell>
          <cell r="DA389">
            <v>683</v>
          </cell>
          <cell r="DB389" t="str">
            <v>HAMPSHIRE</v>
          </cell>
          <cell r="DC389">
            <v>0</v>
          </cell>
          <cell r="DD389">
            <v>0</v>
          </cell>
          <cell r="DE389">
            <v>0</v>
          </cell>
          <cell r="DF389">
            <v>0</v>
          </cell>
          <cell r="DG389">
            <v>0</v>
          </cell>
          <cell r="DH389">
            <v>0</v>
          </cell>
          <cell r="DI389">
            <v>0</v>
          </cell>
          <cell r="DJ389">
            <v>0</v>
          </cell>
          <cell r="DK389">
            <v>0</v>
          </cell>
          <cell r="DL389">
            <v>0</v>
          </cell>
          <cell r="DN389">
            <v>0</v>
          </cell>
          <cell r="DP389">
            <v>123126</v>
          </cell>
          <cell r="DQ389">
            <v>123126</v>
          </cell>
          <cell r="DR389">
            <v>0</v>
          </cell>
          <cell r="DS389">
            <v>0</v>
          </cell>
          <cell r="DT389">
            <v>0</v>
          </cell>
          <cell r="DV389">
            <v>0</v>
          </cell>
          <cell r="EC389">
            <v>0</v>
          </cell>
          <cell r="EE389">
            <v>683</v>
          </cell>
        </row>
        <row r="390">
          <cell r="A390">
            <v>685</v>
          </cell>
          <cell r="B390">
            <v>727</v>
          </cell>
          <cell r="C390" t="str">
            <v>HAWLEMONT</v>
          </cell>
          <cell r="D390">
            <v>0</v>
          </cell>
          <cell r="E390">
            <v>0</v>
          </cell>
          <cell r="F390">
            <v>0</v>
          </cell>
          <cell r="G390">
            <v>0</v>
          </cell>
          <cell r="H390">
            <v>0</v>
          </cell>
          <cell r="J390">
            <v>0</v>
          </cell>
          <cell r="K390">
            <v>0</v>
          </cell>
          <cell r="L390">
            <v>0</v>
          </cell>
          <cell r="N390">
            <v>0</v>
          </cell>
          <cell r="P390">
            <v>0</v>
          </cell>
          <cell r="Q390">
            <v>0</v>
          </cell>
          <cell r="R390">
            <v>0</v>
          </cell>
          <cell r="S390">
            <v>0</v>
          </cell>
          <cell r="T390">
            <v>0</v>
          </cell>
          <cell r="U390">
            <v>0</v>
          </cell>
          <cell r="W390">
            <v>0</v>
          </cell>
          <cell r="AA390">
            <v>685</v>
          </cell>
          <cell r="AS390">
            <v>685</v>
          </cell>
          <cell r="CA390">
            <v>685</v>
          </cell>
          <cell r="CB390">
            <v>727</v>
          </cell>
          <cell r="CC390" t="str">
            <v>HAWLEMONT</v>
          </cell>
          <cell r="CD390">
            <v>0</v>
          </cell>
          <cell r="CE390">
            <v>0</v>
          </cell>
          <cell r="CF390">
            <v>0</v>
          </cell>
          <cell r="CG390">
            <v>0</v>
          </cell>
          <cell r="CH390">
            <v>0</v>
          </cell>
          <cell r="CI390">
            <v>0</v>
          </cell>
          <cell r="CJ390">
            <v>0</v>
          </cell>
          <cell r="CK390">
            <v>0</v>
          </cell>
          <cell r="CT390">
            <v>0</v>
          </cell>
          <cell r="CU390">
            <v>0</v>
          </cell>
          <cell r="CV390">
            <v>0</v>
          </cell>
          <cell r="CW390">
            <v>0</v>
          </cell>
          <cell r="CX390">
            <v>0</v>
          </cell>
          <cell r="CY390">
            <v>0</v>
          </cell>
          <cell r="DA390">
            <v>685</v>
          </cell>
          <cell r="DB390" t="str">
            <v>HAWLEMONT</v>
          </cell>
          <cell r="DC390">
            <v>0</v>
          </cell>
          <cell r="DD390">
            <v>0</v>
          </cell>
          <cell r="DE390">
            <v>0</v>
          </cell>
          <cell r="DF390">
            <v>0</v>
          </cell>
          <cell r="DG390">
            <v>0</v>
          </cell>
          <cell r="DH390">
            <v>0</v>
          </cell>
          <cell r="DI390">
            <v>0</v>
          </cell>
          <cell r="DJ390">
            <v>0</v>
          </cell>
          <cell r="DK390">
            <v>0</v>
          </cell>
          <cell r="DL390">
            <v>0</v>
          </cell>
          <cell r="DN390">
            <v>0</v>
          </cell>
          <cell r="DP390">
            <v>0</v>
          </cell>
          <cell r="DQ390">
            <v>0</v>
          </cell>
          <cell r="DR390">
            <v>0</v>
          </cell>
          <cell r="DS390">
            <v>0</v>
          </cell>
          <cell r="DT390">
            <v>0</v>
          </cell>
          <cell r="DV390">
            <v>0</v>
          </cell>
          <cell r="EC390">
            <v>0</v>
          </cell>
          <cell r="EE390">
            <v>685</v>
          </cell>
        </row>
        <row r="391">
          <cell r="A391">
            <v>690</v>
          </cell>
          <cell r="B391">
            <v>728</v>
          </cell>
          <cell r="C391" t="str">
            <v>KING PHILIP</v>
          </cell>
          <cell r="D391">
            <v>28</v>
          </cell>
          <cell r="E391">
            <v>434459</v>
          </cell>
          <cell r="F391">
            <v>0</v>
          </cell>
          <cell r="G391">
            <v>26264</v>
          </cell>
          <cell r="H391">
            <v>460723</v>
          </cell>
          <cell r="J391">
            <v>26264</v>
          </cell>
          <cell r="K391">
            <v>191953.97535740369</v>
          </cell>
          <cell r="L391">
            <v>218217.97535740369</v>
          </cell>
          <cell r="N391">
            <v>242505.02464259631</v>
          </cell>
          <cell r="P391">
            <v>26264</v>
          </cell>
          <cell r="Q391">
            <v>0</v>
          </cell>
          <cell r="R391">
            <v>0</v>
          </cell>
          <cell r="S391">
            <v>0</v>
          </cell>
          <cell r="T391">
            <v>191953.97535740369</v>
          </cell>
          <cell r="U391">
            <v>218217.97535740369</v>
          </cell>
          <cell r="W391">
            <v>230250.06748189335</v>
          </cell>
          <cell r="AA391">
            <v>690</v>
          </cell>
          <cell r="AB391">
            <v>28</v>
          </cell>
          <cell r="AC391">
            <v>0</v>
          </cell>
          <cell r="AD391">
            <v>0</v>
          </cell>
          <cell r="AE391">
            <v>0</v>
          </cell>
          <cell r="AF391">
            <v>434459</v>
          </cell>
          <cell r="AG391">
            <v>0</v>
          </cell>
          <cell r="AH391">
            <v>0</v>
          </cell>
          <cell r="AI391">
            <v>434459</v>
          </cell>
          <cell r="AJ391">
            <v>0</v>
          </cell>
          <cell r="AK391">
            <v>26264</v>
          </cell>
          <cell r="AL391">
            <v>460723</v>
          </cell>
          <cell r="AM391">
            <v>0</v>
          </cell>
          <cell r="AN391">
            <v>0</v>
          </cell>
          <cell r="AO391">
            <v>0</v>
          </cell>
          <cell r="AP391">
            <v>0</v>
          </cell>
          <cell r="AQ391">
            <v>460723</v>
          </cell>
          <cell r="AR391" t="str">
            <v xml:space="preserve"> </v>
          </cell>
          <cell r="AS391">
            <v>690</v>
          </cell>
          <cell r="AT391">
            <v>0</v>
          </cell>
          <cell r="AU391">
            <v>0</v>
          </cell>
          <cell r="AV391">
            <v>0</v>
          </cell>
          <cell r="AW391">
            <v>0</v>
          </cell>
          <cell r="AX391">
            <v>0</v>
          </cell>
          <cell r="AY391">
            <v>0</v>
          </cell>
          <cell r="AZ391" t="str">
            <v xml:space="preserve"> </v>
          </cell>
          <cell r="BA391">
            <v>0</v>
          </cell>
          <cell r="BB391">
            <v>0</v>
          </cell>
          <cell r="BC391">
            <v>0</v>
          </cell>
          <cell r="BD391">
            <v>0</v>
          </cell>
          <cell r="BE391">
            <v>0</v>
          </cell>
          <cell r="BF391" t="str">
            <v xml:space="preserve"> </v>
          </cell>
          <cell r="BG391">
            <v>9</v>
          </cell>
          <cell r="BH391">
            <v>1.3006989823431143</v>
          </cell>
          <cell r="BI391">
            <v>0</v>
          </cell>
          <cell r="CA391">
            <v>690</v>
          </cell>
          <cell r="CB391">
            <v>728</v>
          </cell>
          <cell r="CC391" t="str">
            <v>KING PHILIP</v>
          </cell>
          <cell r="CD391">
            <v>434459</v>
          </cell>
          <cell r="CE391">
            <v>309410</v>
          </cell>
          <cell r="CF391">
            <v>125049</v>
          </cell>
          <cell r="CG391">
            <v>68877.599999999991</v>
          </cell>
          <cell r="CH391">
            <v>10064.400000000001</v>
          </cell>
          <cell r="CI391">
            <v>-4.9325181066233199</v>
          </cell>
          <cell r="CJ391">
            <v>203986.06748189335</v>
          </cell>
          <cell r="CK391">
            <v>191953.97535740369</v>
          </cell>
          <cell r="CT391">
            <v>125044.06748189338</v>
          </cell>
          <cell r="CU391">
            <v>66909.907875510296</v>
          </cell>
          <cell r="CV391">
            <v>0</v>
          </cell>
          <cell r="CW391">
            <v>191953.97535740369</v>
          </cell>
          <cell r="CX391">
            <v>0</v>
          </cell>
          <cell r="CY391">
            <v>-12032.09212448966</v>
          </cell>
          <cell r="DA391">
            <v>690</v>
          </cell>
          <cell r="DB391" t="str">
            <v>KING PHILIP</v>
          </cell>
          <cell r="DC391">
            <v>0</v>
          </cell>
          <cell r="DD391">
            <v>0</v>
          </cell>
          <cell r="DE391">
            <v>0</v>
          </cell>
          <cell r="DF391">
            <v>0</v>
          </cell>
          <cell r="DG391">
            <v>0</v>
          </cell>
          <cell r="DH391">
            <v>0</v>
          </cell>
          <cell r="DI391">
            <v>0</v>
          </cell>
          <cell r="DJ391">
            <v>0</v>
          </cell>
          <cell r="DK391">
            <v>0</v>
          </cell>
          <cell r="DL391">
            <v>0</v>
          </cell>
          <cell r="DN391">
            <v>0</v>
          </cell>
          <cell r="DP391">
            <v>125049</v>
          </cell>
          <cell r="DQ391">
            <v>125049</v>
          </cell>
          <cell r="DR391">
            <v>0</v>
          </cell>
          <cell r="DS391">
            <v>-4.9325181066233199</v>
          </cell>
          <cell r="DT391">
            <v>-4.9325181066233199</v>
          </cell>
          <cell r="DV391">
            <v>0</v>
          </cell>
          <cell r="EC391">
            <v>0</v>
          </cell>
          <cell r="EE391">
            <v>690</v>
          </cell>
        </row>
        <row r="392">
          <cell r="A392">
            <v>695</v>
          </cell>
          <cell r="B392">
            <v>729</v>
          </cell>
          <cell r="C392" t="str">
            <v>LINCOLN SUDBURY</v>
          </cell>
          <cell r="D392">
            <v>2</v>
          </cell>
          <cell r="E392">
            <v>36767</v>
          </cell>
          <cell r="F392">
            <v>0</v>
          </cell>
          <cell r="G392">
            <v>1876</v>
          </cell>
          <cell r="H392">
            <v>38643</v>
          </cell>
          <cell r="J392">
            <v>1876</v>
          </cell>
          <cell r="K392">
            <v>3511.9090234439782</v>
          </cell>
          <cell r="L392">
            <v>5387.9090234439782</v>
          </cell>
          <cell r="N392">
            <v>33255.090976556021</v>
          </cell>
          <cell r="P392">
            <v>1876</v>
          </cell>
          <cell r="Q392">
            <v>0</v>
          </cell>
          <cell r="R392">
            <v>0</v>
          </cell>
          <cell r="S392">
            <v>0</v>
          </cell>
          <cell r="T392">
            <v>3511.9090234439782</v>
          </cell>
          <cell r="U392">
            <v>5387.9090234439782</v>
          </cell>
          <cell r="W392">
            <v>19390.987867267319</v>
          </cell>
          <cell r="AA392">
            <v>695</v>
          </cell>
          <cell r="AB392">
            <v>2</v>
          </cell>
          <cell r="AC392">
            <v>0</v>
          </cell>
          <cell r="AD392">
            <v>0</v>
          </cell>
          <cell r="AE392">
            <v>0</v>
          </cell>
          <cell r="AF392">
            <v>36767</v>
          </cell>
          <cell r="AG392">
            <v>0</v>
          </cell>
          <cell r="AH392">
            <v>0</v>
          </cell>
          <cell r="AI392">
            <v>36767</v>
          </cell>
          <cell r="AJ392">
            <v>0</v>
          </cell>
          <cell r="AK392">
            <v>1876</v>
          </cell>
          <cell r="AL392">
            <v>38643</v>
          </cell>
          <cell r="AM392">
            <v>0</v>
          </cell>
          <cell r="AN392">
            <v>0</v>
          </cell>
          <cell r="AO392">
            <v>0</v>
          </cell>
          <cell r="AP392">
            <v>0</v>
          </cell>
          <cell r="AQ392">
            <v>38643</v>
          </cell>
          <cell r="AR392" t="str">
            <v xml:space="preserve"> </v>
          </cell>
          <cell r="AS392">
            <v>695</v>
          </cell>
          <cell r="AT392">
            <v>1</v>
          </cell>
          <cell r="AU392">
            <v>0</v>
          </cell>
          <cell r="AV392">
            <v>0</v>
          </cell>
          <cell r="AW392">
            <v>0</v>
          </cell>
          <cell r="AX392">
            <v>0</v>
          </cell>
          <cell r="AY392">
            <v>0</v>
          </cell>
          <cell r="AZ392" t="str">
            <v xml:space="preserve"> </v>
          </cell>
          <cell r="BA392">
            <v>0</v>
          </cell>
          <cell r="BB392">
            <v>0</v>
          </cell>
          <cell r="BC392">
            <v>0</v>
          </cell>
          <cell r="BD392">
            <v>0</v>
          </cell>
          <cell r="BE392">
            <v>0</v>
          </cell>
          <cell r="BF392" t="str">
            <v xml:space="preserve"> </v>
          </cell>
          <cell r="BG392">
            <v>9</v>
          </cell>
          <cell r="BH392">
            <v>0.1117284376185169</v>
          </cell>
          <cell r="BI392">
            <v>0</v>
          </cell>
          <cell r="CA392">
            <v>695</v>
          </cell>
          <cell r="CB392">
            <v>729</v>
          </cell>
          <cell r="CC392" t="str">
            <v>LINCOLN SUDBURY</v>
          </cell>
          <cell r="CD392">
            <v>36767</v>
          </cell>
          <cell r="CE392">
            <v>75523</v>
          </cell>
          <cell r="CF392">
            <v>0</v>
          </cell>
          <cell r="CG392">
            <v>3622.2</v>
          </cell>
          <cell r="CH392">
            <v>13899.6</v>
          </cell>
          <cell r="CI392">
            <v>-6.8121327326807659</v>
          </cell>
          <cell r="CJ392">
            <v>17514.987867267319</v>
          </cell>
          <cell r="CK392">
            <v>3511.9090234439782</v>
          </cell>
          <cell r="CT392">
            <v>-6.8121327326807659</v>
          </cell>
          <cell r="CU392">
            <v>3518.721156176659</v>
          </cell>
          <cell r="CV392">
            <v>0</v>
          </cell>
          <cell r="CW392">
            <v>3511.9090234439782</v>
          </cell>
          <cell r="CX392">
            <v>0</v>
          </cell>
          <cell r="CY392">
            <v>-14003.078843823339</v>
          </cell>
          <cell r="DA392">
            <v>695</v>
          </cell>
          <cell r="DB392" t="str">
            <v>LINCOLN SUDBURY</v>
          </cell>
          <cell r="DC392">
            <v>0</v>
          </cell>
          <cell r="DD392">
            <v>0</v>
          </cell>
          <cell r="DE392">
            <v>0</v>
          </cell>
          <cell r="DF392">
            <v>0</v>
          </cell>
          <cell r="DG392">
            <v>0</v>
          </cell>
          <cell r="DH392">
            <v>0</v>
          </cell>
          <cell r="DI392">
            <v>0</v>
          </cell>
          <cell r="DJ392">
            <v>0</v>
          </cell>
          <cell r="DK392">
            <v>0</v>
          </cell>
          <cell r="DL392">
            <v>0</v>
          </cell>
          <cell r="DN392">
            <v>0</v>
          </cell>
          <cell r="DP392">
            <v>0</v>
          </cell>
          <cell r="DQ392">
            <v>0</v>
          </cell>
          <cell r="DR392">
            <v>0</v>
          </cell>
          <cell r="DS392">
            <v>-6.8121327326807659</v>
          </cell>
          <cell r="DT392">
            <v>-6.8121327326807659</v>
          </cell>
          <cell r="DV392">
            <v>0</v>
          </cell>
          <cell r="EC392">
            <v>0</v>
          </cell>
          <cell r="EE392">
            <v>695</v>
          </cell>
        </row>
        <row r="393">
          <cell r="A393">
            <v>698</v>
          </cell>
          <cell r="B393">
            <v>698</v>
          </cell>
          <cell r="C393" t="str">
            <v>MANCHESTER ESSEX</v>
          </cell>
          <cell r="D393">
            <v>0</v>
          </cell>
          <cell r="E393">
            <v>0</v>
          </cell>
          <cell r="F393">
            <v>0</v>
          </cell>
          <cell r="G393">
            <v>0</v>
          </cell>
          <cell r="H393">
            <v>0</v>
          </cell>
          <cell r="J393">
            <v>0</v>
          </cell>
          <cell r="K393">
            <v>0</v>
          </cell>
          <cell r="L393">
            <v>0</v>
          </cell>
          <cell r="N393">
            <v>0</v>
          </cell>
          <cell r="P393">
            <v>0</v>
          </cell>
          <cell r="Q393">
            <v>0</v>
          </cell>
          <cell r="R393">
            <v>0</v>
          </cell>
          <cell r="S393">
            <v>0</v>
          </cell>
          <cell r="T393">
            <v>0</v>
          </cell>
          <cell r="U393">
            <v>0</v>
          </cell>
          <cell r="W393">
            <v>0</v>
          </cell>
          <cell r="AA393">
            <v>698</v>
          </cell>
          <cell r="AS393">
            <v>698</v>
          </cell>
          <cell r="CA393">
            <v>698</v>
          </cell>
          <cell r="CB393">
            <v>698</v>
          </cell>
          <cell r="CC393" t="str">
            <v>MANCHESTER ESSEX</v>
          </cell>
          <cell r="CD393">
            <v>0</v>
          </cell>
          <cell r="CE393">
            <v>0</v>
          </cell>
          <cell r="CF393">
            <v>0</v>
          </cell>
          <cell r="CG393">
            <v>0</v>
          </cell>
          <cell r="CH393">
            <v>0</v>
          </cell>
          <cell r="CI393">
            <v>0</v>
          </cell>
          <cell r="CJ393">
            <v>0</v>
          </cell>
          <cell r="CK393">
            <v>0</v>
          </cell>
          <cell r="CT393">
            <v>0</v>
          </cell>
          <cell r="CU393">
            <v>0</v>
          </cell>
          <cell r="CV393">
            <v>0</v>
          </cell>
          <cell r="CW393">
            <v>0</v>
          </cell>
          <cell r="CX393">
            <v>0</v>
          </cell>
          <cell r="CY393">
            <v>0</v>
          </cell>
          <cell r="DA393">
            <v>698</v>
          </cell>
          <cell r="DB393" t="str">
            <v>MANCHESTER ESSEX</v>
          </cell>
          <cell r="DC393">
            <v>0</v>
          </cell>
          <cell r="DD393">
            <v>0</v>
          </cell>
          <cell r="DE393">
            <v>0</v>
          </cell>
          <cell r="DF393">
            <v>0</v>
          </cell>
          <cell r="DG393">
            <v>0</v>
          </cell>
          <cell r="DH393">
            <v>0</v>
          </cell>
          <cell r="DI393">
            <v>0</v>
          </cell>
          <cell r="DJ393">
            <v>0</v>
          </cell>
          <cell r="DK393">
            <v>0</v>
          </cell>
          <cell r="DL393">
            <v>0</v>
          </cell>
          <cell r="DN393">
            <v>0</v>
          </cell>
          <cell r="DP393">
            <v>0</v>
          </cell>
          <cell r="DQ393">
            <v>0</v>
          </cell>
          <cell r="DR393">
            <v>0</v>
          </cell>
          <cell r="DS393">
            <v>0</v>
          </cell>
          <cell r="DT393">
            <v>0</v>
          </cell>
          <cell r="DV393">
            <v>0</v>
          </cell>
          <cell r="EC393">
            <v>0</v>
          </cell>
          <cell r="EE393">
            <v>698</v>
          </cell>
        </row>
        <row r="394">
          <cell r="A394">
            <v>700</v>
          </cell>
          <cell r="B394">
            <v>731</v>
          </cell>
          <cell r="C394" t="str">
            <v>MARTHAS VINEYARD</v>
          </cell>
          <cell r="D394">
            <v>33</v>
          </cell>
          <cell r="E394">
            <v>868428</v>
          </cell>
          <cell r="F394">
            <v>0</v>
          </cell>
          <cell r="G394">
            <v>30954</v>
          </cell>
          <cell r="H394">
            <v>899382</v>
          </cell>
          <cell r="J394">
            <v>30954</v>
          </cell>
          <cell r="K394">
            <v>97355.648001573936</v>
          </cell>
          <cell r="L394">
            <v>128309.64800157394</v>
          </cell>
          <cell r="N394">
            <v>771072.35199842602</v>
          </cell>
          <cell r="P394">
            <v>30954</v>
          </cell>
          <cell r="Q394">
            <v>0</v>
          </cell>
          <cell r="R394">
            <v>0</v>
          </cell>
          <cell r="S394">
            <v>0</v>
          </cell>
          <cell r="T394">
            <v>97355.648001573936</v>
          </cell>
          <cell r="U394">
            <v>128309.64800157394</v>
          </cell>
          <cell r="W394">
            <v>130536.8</v>
          </cell>
          <cell r="AA394">
            <v>700</v>
          </cell>
          <cell r="AB394">
            <v>33</v>
          </cell>
          <cell r="AC394">
            <v>0</v>
          </cell>
          <cell r="AD394">
            <v>0</v>
          </cell>
          <cell r="AE394">
            <v>0</v>
          </cell>
          <cell r="AF394">
            <v>868428</v>
          </cell>
          <cell r="AG394">
            <v>0</v>
          </cell>
          <cell r="AH394">
            <v>0</v>
          </cell>
          <cell r="AI394">
            <v>868428</v>
          </cell>
          <cell r="AJ394">
            <v>0</v>
          </cell>
          <cell r="AK394">
            <v>30954</v>
          </cell>
          <cell r="AL394">
            <v>899382</v>
          </cell>
          <cell r="AM394">
            <v>0</v>
          </cell>
          <cell r="AN394">
            <v>0</v>
          </cell>
          <cell r="AO394">
            <v>0</v>
          </cell>
          <cell r="AP394">
            <v>0</v>
          </cell>
          <cell r="AQ394">
            <v>899382</v>
          </cell>
          <cell r="AR394" t="str">
            <v xml:space="preserve"> </v>
          </cell>
          <cell r="AS394">
            <v>700</v>
          </cell>
          <cell r="AT394">
            <v>7</v>
          </cell>
          <cell r="AU394">
            <v>0</v>
          </cell>
          <cell r="AV394">
            <v>0</v>
          </cell>
          <cell r="AW394">
            <v>0</v>
          </cell>
          <cell r="AX394">
            <v>0</v>
          </cell>
          <cell r="AY394">
            <v>0</v>
          </cell>
          <cell r="AZ394" t="str">
            <v xml:space="preserve"> </v>
          </cell>
          <cell r="BA394">
            <v>0</v>
          </cell>
          <cell r="BB394">
            <v>0</v>
          </cell>
          <cell r="BC394">
            <v>0</v>
          </cell>
          <cell r="BD394">
            <v>0</v>
          </cell>
          <cell r="BE394">
            <v>0</v>
          </cell>
          <cell r="BF394" t="str">
            <v xml:space="preserve"> </v>
          </cell>
          <cell r="BG394">
            <v>9</v>
          </cell>
          <cell r="BH394">
            <v>3.9651766140920155</v>
          </cell>
          <cell r="BI394">
            <v>0</v>
          </cell>
          <cell r="CA394">
            <v>700</v>
          </cell>
          <cell r="CB394">
            <v>731</v>
          </cell>
          <cell r="CC394" t="str">
            <v>MARTHAS VINEYARD</v>
          </cell>
          <cell r="CD394">
            <v>868428</v>
          </cell>
          <cell r="CE394">
            <v>846805</v>
          </cell>
          <cell r="CF394">
            <v>21623</v>
          </cell>
          <cell r="CG394">
            <v>77959.8</v>
          </cell>
          <cell r="CH394">
            <v>0</v>
          </cell>
          <cell r="CI394">
            <v>0</v>
          </cell>
          <cell r="CJ394">
            <v>99582.8</v>
          </cell>
          <cell r="CK394">
            <v>97355.648001573936</v>
          </cell>
          <cell r="CT394">
            <v>21623</v>
          </cell>
          <cell r="CU394">
            <v>75732.648001573936</v>
          </cell>
          <cell r="CV394">
            <v>0</v>
          </cell>
          <cell r="CW394">
            <v>97355.648001573936</v>
          </cell>
          <cell r="CX394">
            <v>0</v>
          </cell>
          <cell r="CY394">
            <v>-2227.1519984260667</v>
          </cell>
          <cell r="DA394">
            <v>700</v>
          </cell>
          <cell r="DB394" t="str">
            <v>MARTHAS VINEYARD</v>
          </cell>
          <cell r="DC394">
            <v>0</v>
          </cell>
          <cell r="DD394">
            <v>0</v>
          </cell>
          <cell r="DE394">
            <v>0</v>
          </cell>
          <cell r="DF394">
            <v>0</v>
          </cell>
          <cell r="DG394">
            <v>0</v>
          </cell>
          <cell r="DH394">
            <v>0</v>
          </cell>
          <cell r="DI394">
            <v>0</v>
          </cell>
          <cell r="DJ394">
            <v>0</v>
          </cell>
          <cell r="DK394">
            <v>0</v>
          </cell>
          <cell r="DL394">
            <v>0</v>
          </cell>
          <cell r="DN394">
            <v>0</v>
          </cell>
          <cell r="DP394">
            <v>21623</v>
          </cell>
          <cell r="DQ394">
            <v>21623</v>
          </cell>
          <cell r="DR394">
            <v>0</v>
          </cell>
          <cell r="DS394">
            <v>0</v>
          </cell>
          <cell r="DT394">
            <v>0</v>
          </cell>
          <cell r="DV394">
            <v>0</v>
          </cell>
          <cell r="EC394">
            <v>0</v>
          </cell>
          <cell r="EE394">
            <v>700</v>
          </cell>
        </row>
        <row r="395">
          <cell r="A395">
            <v>705</v>
          </cell>
          <cell r="B395">
            <v>732</v>
          </cell>
          <cell r="C395" t="str">
            <v>MASCONOMET</v>
          </cell>
          <cell r="D395">
            <v>2</v>
          </cell>
          <cell r="E395">
            <v>35716</v>
          </cell>
          <cell r="F395">
            <v>0</v>
          </cell>
          <cell r="G395">
            <v>1876</v>
          </cell>
          <cell r="H395">
            <v>37592</v>
          </cell>
          <cell r="J395">
            <v>1876</v>
          </cell>
          <cell r="K395">
            <v>19170.822850390341</v>
          </cell>
          <cell r="L395">
            <v>21046.822850390341</v>
          </cell>
          <cell r="N395">
            <v>16545.177149609659</v>
          </cell>
          <cell r="P395">
            <v>1876</v>
          </cell>
          <cell r="Q395">
            <v>0</v>
          </cell>
          <cell r="R395">
            <v>0</v>
          </cell>
          <cell r="S395">
            <v>0</v>
          </cell>
          <cell r="T395">
            <v>19170.822850390341</v>
          </cell>
          <cell r="U395">
            <v>21046.822850390341</v>
          </cell>
          <cell r="W395">
            <v>21610.6</v>
          </cell>
          <cell r="AA395">
            <v>705</v>
          </cell>
          <cell r="AB395">
            <v>2</v>
          </cell>
          <cell r="AC395">
            <v>0</v>
          </cell>
          <cell r="AD395">
            <v>0</v>
          </cell>
          <cell r="AE395">
            <v>0</v>
          </cell>
          <cell r="AF395">
            <v>35716</v>
          </cell>
          <cell r="AG395">
            <v>0</v>
          </cell>
          <cell r="AH395">
            <v>0</v>
          </cell>
          <cell r="AI395">
            <v>35716</v>
          </cell>
          <cell r="AJ395">
            <v>0</v>
          </cell>
          <cell r="AK395">
            <v>1876</v>
          </cell>
          <cell r="AL395">
            <v>37592</v>
          </cell>
          <cell r="AM395">
            <v>0</v>
          </cell>
          <cell r="AN395">
            <v>0</v>
          </cell>
          <cell r="AO395">
            <v>0</v>
          </cell>
          <cell r="AP395">
            <v>0</v>
          </cell>
          <cell r="AQ395">
            <v>37592</v>
          </cell>
          <cell r="AR395" t="str">
            <v xml:space="preserve"> </v>
          </cell>
          <cell r="AS395">
            <v>705</v>
          </cell>
          <cell r="AT395">
            <v>1</v>
          </cell>
          <cell r="AU395">
            <v>0</v>
          </cell>
          <cell r="AV395">
            <v>0</v>
          </cell>
          <cell r="AW395">
            <v>0</v>
          </cell>
          <cell r="AX395">
            <v>0</v>
          </cell>
          <cell r="AY395">
            <v>0</v>
          </cell>
          <cell r="AZ395" t="str">
            <v xml:space="preserve"> </v>
          </cell>
          <cell r="BA395">
            <v>0</v>
          </cell>
          <cell r="BB395">
            <v>0</v>
          </cell>
          <cell r="BC395">
            <v>0</v>
          </cell>
          <cell r="BD395">
            <v>0</v>
          </cell>
          <cell r="BE395">
            <v>0</v>
          </cell>
          <cell r="BF395" t="str">
            <v xml:space="preserve"> </v>
          </cell>
          <cell r="BG395">
            <v>9</v>
          </cell>
          <cell r="BH395">
            <v>0.1022792081990944</v>
          </cell>
          <cell r="BI395">
            <v>0</v>
          </cell>
          <cell r="CA395">
            <v>705</v>
          </cell>
          <cell r="CB395">
            <v>732</v>
          </cell>
          <cell r="CC395" t="str">
            <v>MASCONOMET</v>
          </cell>
          <cell r="CD395">
            <v>35716</v>
          </cell>
          <cell r="CE395">
            <v>62998</v>
          </cell>
          <cell r="CF395">
            <v>0</v>
          </cell>
          <cell r="CG395">
            <v>19734.599999999999</v>
          </cell>
          <cell r="CH395">
            <v>0</v>
          </cell>
          <cell r="CI395">
            <v>0</v>
          </cell>
          <cell r="CJ395">
            <v>19734.599999999999</v>
          </cell>
          <cell r="CK395">
            <v>19170.822850390341</v>
          </cell>
          <cell r="CT395">
            <v>0</v>
          </cell>
          <cell r="CU395">
            <v>19170.822850390341</v>
          </cell>
          <cell r="CV395">
            <v>0</v>
          </cell>
          <cell r="CW395">
            <v>19170.822850390341</v>
          </cell>
          <cell r="CX395">
            <v>0</v>
          </cell>
          <cell r="CY395">
            <v>-563.7771496096575</v>
          </cell>
          <cell r="DA395">
            <v>705</v>
          </cell>
          <cell r="DB395" t="str">
            <v>MASCONOMET</v>
          </cell>
          <cell r="DC395">
            <v>0</v>
          </cell>
          <cell r="DD395">
            <v>0</v>
          </cell>
          <cell r="DE395">
            <v>0</v>
          </cell>
          <cell r="DF395">
            <v>0</v>
          </cell>
          <cell r="DG395">
            <v>0</v>
          </cell>
          <cell r="DH395">
            <v>0</v>
          </cell>
          <cell r="DI395">
            <v>0</v>
          </cell>
          <cell r="DJ395">
            <v>0</v>
          </cell>
          <cell r="DK395">
            <v>0</v>
          </cell>
          <cell r="DL395">
            <v>0</v>
          </cell>
          <cell r="DN395">
            <v>0</v>
          </cell>
          <cell r="DP395">
            <v>0</v>
          </cell>
          <cell r="DQ395">
            <v>0</v>
          </cell>
          <cell r="DR395">
            <v>0</v>
          </cell>
          <cell r="DS395">
            <v>0</v>
          </cell>
          <cell r="DT395">
            <v>0</v>
          </cell>
          <cell r="DV395">
            <v>0</v>
          </cell>
          <cell r="EC395">
            <v>0</v>
          </cell>
          <cell r="EE395">
            <v>705</v>
          </cell>
        </row>
        <row r="396">
          <cell r="A396">
            <v>710</v>
          </cell>
          <cell r="B396">
            <v>733</v>
          </cell>
          <cell r="C396" t="str">
            <v>MENDON UPTON</v>
          </cell>
          <cell r="D396">
            <v>14</v>
          </cell>
          <cell r="E396">
            <v>231575</v>
          </cell>
          <cell r="F396">
            <v>0</v>
          </cell>
          <cell r="G396">
            <v>13132</v>
          </cell>
          <cell r="H396">
            <v>244707</v>
          </cell>
          <cell r="J396">
            <v>13132</v>
          </cell>
          <cell r="K396">
            <v>54368.689899848257</v>
          </cell>
          <cell r="L396">
            <v>67500.68989984825</v>
          </cell>
          <cell r="N396">
            <v>177206.31010015175</v>
          </cell>
          <cell r="P396">
            <v>13132</v>
          </cell>
          <cell r="Q396">
            <v>0</v>
          </cell>
          <cell r="R396">
            <v>0</v>
          </cell>
          <cell r="S396">
            <v>0</v>
          </cell>
          <cell r="T396">
            <v>54368.689899848257</v>
          </cell>
          <cell r="U396">
            <v>67500.68989984825</v>
          </cell>
          <cell r="W396">
            <v>100103.23656528145</v>
          </cell>
          <cell r="AA396">
            <v>710</v>
          </cell>
          <cell r="AB396">
            <v>14</v>
          </cell>
          <cell r="AC396">
            <v>0</v>
          </cell>
          <cell r="AD396">
            <v>0</v>
          </cell>
          <cell r="AE396">
            <v>0</v>
          </cell>
          <cell r="AF396">
            <v>231575</v>
          </cell>
          <cell r="AG396">
            <v>0</v>
          </cell>
          <cell r="AH396">
            <v>0</v>
          </cell>
          <cell r="AI396">
            <v>231575</v>
          </cell>
          <cell r="AJ396">
            <v>0</v>
          </cell>
          <cell r="AK396">
            <v>13132</v>
          </cell>
          <cell r="AL396">
            <v>244707</v>
          </cell>
          <cell r="AM396">
            <v>0</v>
          </cell>
          <cell r="AN396">
            <v>0</v>
          </cell>
          <cell r="AO396">
            <v>0</v>
          </cell>
          <cell r="AP396">
            <v>0</v>
          </cell>
          <cell r="AQ396">
            <v>244707</v>
          </cell>
          <cell r="AR396" t="str">
            <v xml:space="preserve"> </v>
          </cell>
          <cell r="AS396">
            <v>710</v>
          </cell>
          <cell r="AT396">
            <v>3</v>
          </cell>
          <cell r="AU396">
            <v>0</v>
          </cell>
          <cell r="AV396">
            <v>0</v>
          </cell>
          <cell r="AW396">
            <v>0</v>
          </cell>
          <cell r="AX396">
            <v>0</v>
          </cell>
          <cell r="AY396">
            <v>0</v>
          </cell>
          <cell r="AZ396" t="str">
            <v xml:space="preserve"> </v>
          </cell>
          <cell r="BA396">
            <v>0</v>
          </cell>
          <cell r="BB396">
            <v>0</v>
          </cell>
          <cell r="BC396">
            <v>0</v>
          </cell>
          <cell r="BD396">
            <v>0</v>
          </cell>
          <cell r="BE396">
            <v>0</v>
          </cell>
          <cell r="BF396" t="str">
            <v xml:space="preserve"> </v>
          </cell>
          <cell r="BG396">
            <v>9</v>
          </cell>
          <cell r="BH396">
            <v>0.67205419217125506</v>
          </cell>
          <cell r="BI396">
            <v>0</v>
          </cell>
          <cell r="CA396">
            <v>710</v>
          </cell>
          <cell r="CB396">
            <v>733</v>
          </cell>
          <cell r="CC396" t="str">
            <v>MENDON UPTON</v>
          </cell>
          <cell r="CD396">
            <v>231575</v>
          </cell>
          <cell r="CE396">
            <v>192103</v>
          </cell>
          <cell r="CF396">
            <v>39472</v>
          </cell>
          <cell r="CG396">
            <v>15351</v>
          </cell>
          <cell r="CH396">
            <v>32164</v>
          </cell>
          <cell r="CI396">
            <v>-15.763434718552162</v>
          </cell>
          <cell r="CJ396">
            <v>86971.236565281448</v>
          </cell>
          <cell r="CK396">
            <v>54368.689899848257</v>
          </cell>
          <cell r="CT396">
            <v>39456.236565281448</v>
          </cell>
          <cell r="CU396">
            <v>14912.453334566808</v>
          </cell>
          <cell r="CV396">
            <v>0</v>
          </cell>
          <cell r="CW396">
            <v>54368.689899848257</v>
          </cell>
          <cell r="CX396">
            <v>0</v>
          </cell>
          <cell r="CY396">
            <v>-32602.54666543319</v>
          </cell>
          <cell r="DA396">
            <v>710</v>
          </cell>
          <cell r="DB396" t="str">
            <v>MENDON UPTON</v>
          </cell>
          <cell r="DC396">
            <v>0</v>
          </cell>
          <cell r="DD396">
            <v>0</v>
          </cell>
          <cell r="DE396">
            <v>0</v>
          </cell>
          <cell r="DF396">
            <v>0</v>
          </cell>
          <cell r="DG396">
            <v>0</v>
          </cell>
          <cell r="DH396">
            <v>0</v>
          </cell>
          <cell r="DI396">
            <v>0</v>
          </cell>
          <cell r="DJ396">
            <v>0</v>
          </cell>
          <cell r="DK396">
            <v>0</v>
          </cell>
          <cell r="DL396">
            <v>0</v>
          </cell>
          <cell r="DN396">
            <v>0</v>
          </cell>
          <cell r="DP396">
            <v>39472</v>
          </cell>
          <cell r="DQ396">
            <v>39472</v>
          </cell>
          <cell r="DR396">
            <v>0</v>
          </cell>
          <cell r="DS396">
            <v>-15.763434718552162</v>
          </cell>
          <cell r="DT396">
            <v>-15.763434718552162</v>
          </cell>
          <cell r="DV396">
            <v>0</v>
          </cell>
          <cell r="EC396">
            <v>0</v>
          </cell>
          <cell r="EE396">
            <v>710</v>
          </cell>
        </row>
        <row r="397">
          <cell r="A397">
            <v>712</v>
          </cell>
          <cell r="B397">
            <v>811</v>
          </cell>
          <cell r="C397" t="str">
            <v>MONOMOY</v>
          </cell>
          <cell r="D397">
            <v>49</v>
          </cell>
          <cell r="E397">
            <v>973300</v>
          </cell>
          <cell r="F397">
            <v>0</v>
          </cell>
          <cell r="G397">
            <v>45962</v>
          </cell>
          <cell r="H397">
            <v>1019262</v>
          </cell>
          <cell r="J397">
            <v>45962</v>
          </cell>
          <cell r="K397">
            <v>0</v>
          </cell>
          <cell r="L397">
            <v>45962</v>
          </cell>
          <cell r="N397">
            <v>973300</v>
          </cell>
          <cell r="P397">
            <v>45962</v>
          </cell>
          <cell r="Q397">
            <v>0</v>
          </cell>
          <cell r="R397">
            <v>0</v>
          </cell>
          <cell r="S397">
            <v>0</v>
          </cell>
          <cell r="T397">
            <v>0</v>
          </cell>
          <cell r="U397">
            <v>45962</v>
          </cell>
          <cell r="W397">
            <v>45962</v>
          </cell>
          <cell r="AA397">
            <v>712</v>
          </cell>
          <cell r="AB397">
            <v>49</v>
          </cell>
          <cell r="AC397">
            <v>0</v>
          </cell>
          <cell r="AD397">
            <v>0</v>
          </cell>
          <cell r="AE397">
            <v>0</v>
          </cell>
          <cell r="AF397">
            <v>973300</v>
          </cell>
          <cell r="AG397">
            <v>0</v>
          </cell>
          <cell r="AH397">
            <v>0</v>
          </cell>
          <cell r="AI397">
            <v>973300</v>
          </cell>
          <cell r="AJ397">
            <v>0</v>
          </cell>
          <cell r="AK397">
            <v>45962</v>
          </cell>
          <cell r="AL397">
            <v>1019262</v>
          </cell>
          <cell r="AM397">
            <v>0</v>
          </cell>
          <cell r="AN397">
            <v>0</v>
          </cell>
          <cell r="AO397">
            <v>0</v>
          </cell>
          <cell r="AP397">
            <v>0</v>
          </cell>
          <cell r="AQ397">
            <v>1019262</v>
          </cell>
          <cell r="AR397" t="str">
            <v xml:space="preserve"> </v>
          </cell>
          <cell r="AS397">
            <v>712</v>
          </cell>
          <cell r="AT397">
            <v>13</v>
          </cell>
          <cell r="AU397">
            <v>0</v>
          </cell>
          <cell r="AV397">
            <v>0</v>
          </cell>
          <cell r="AW397">
            <v>0</v>
          </cell>
          <cell r="AX397">
            <v>0</v>
          </cell>
          <cell r="AY397">
            <v>0</v>
          </cell>
          <cell r="AZ397" t="str">
            <v xml:space="preserve"> </v>
          </cell>
          <cell r="BA397">
            <v>0</v>
          </cell>
          <cell r="BB397">
            <v>0</v>
          </cell>
          <cell r="BC397">
            <v>0</v>
          </cell>
          <cell r="BD397">
            <v>0</v>
          </cell>
          <cell r="BE397">
            <v>0</v>
          </cell>
          <cell r="BF397" t="str">
            <v xml:space="preserve"> </v>
          </cell>
          <cell r="BG397">
            <v>9</v>
          </cell>
          <cell r="BH397">
            <v>2.5985090738190832</v>
          </cell>
          <cell r="BI397">
            <v>0</v>
          </cell>
          <cell r="CA397">
            <v>712</v>
          </cell>
          <cell r="CB397">
            <v>811</v>
          </cell>
          <cell r="CC397" t="str">
            <v>MONOMOY</v>
          </cell>
          <cell r="CD397">
            <v>973300</v>
          </cell>
          <cell r="CE397">
            <v>1130767</v>
          </cell>
          <cell r="CF397">
            <v>0</v>
          </cell>
          <cell r="CG397">
            <v>0</v>
          </cell>
          <cell r="CH397">
            <v>0</v>
          </cell>
          <cell r="CI397">
            <v>0</v>
          </cell>
          <cell r="CJ397">
            <v>0</v>
          </cell>
          <cell r="CK397">
            <v>0</v>
          </cell>
          <cell r="CT397">
            <v>0</v>
          </cell>
          <cell r="CU397">
            <v>0</v>
          </cell>
          <cell r="CV397">
            <v>0</v>
          </cell>
          <cell r="CW397">
            <v>0</v>
          </cell>
          <cell r="CX397">
            <v>0</v>
          </cell>
          <cell r="CY397">
            <v>0</v>
          </cell>
          <cell r="DA397">
            <v>712</v>
          </cell>
          <cell r="DB397" t="str">
            <v>MONOMOY</v>
          </cell>
          <cell r="DC397">
            <v>0</v>
          </cell>
          <cell r="DD397">
            <v>0</v>
          </cell>
          <cell r="DE397">
            <v>0</v>
          </cell>
          <cell r="DF397">
            <v>0</v>
          </cell>
          <cell r="DG397">
            <v>0</v>
          </cell>
          <cell r="DH397">
            <v>0</v>
          </cell>
          <cell r="DI397">
            <v>0</v>
          </cell>
          <cell r="DJ397">
            <v>0</v>
          </cell>
          <cell r="DK397">
            <v>0</v>
          </cell>
          <cell r="DL397">
            <v>0</v>
          </cell>
          <cell r="DN397">
            <v>0</v>
          </cell>
          <cell r="DP397">
            <v>0</v>
          </cell>
          <cell r="DQ397">
            <v>0</v>
          </cell>
          <cell r="DR397">
            <v>0</v>
          </cell>
          <cell r="DS397">
            <v>0</v>
          </cell>
          <cell r="DT397">
            <v>0</v>
          </cell>
          <cell r="DV397">
            <v>0</v>
          </cell>
          <cell r="EB397" t="str">
            <v>fy13</v>
          </cell>
          <cell r="EC397">
            <v>0</v>
          </cell>
          <cell r="EE397">
            <v>712</v>
          </cell>
        </row>
        <row r="398">
          <cell r="A398">
            <v>715</v>
          </cell>
          <cell r="B398">
            <v>736</v>
          </cell>
          <cell r="C398" t="str">
            <v>MOUNT GREYLOCK</v>
          </cell>
          <cell r="D398">
            <v>8</v>
          </cell>
          <cell r="E398">
            <v>160928</v>
          </cell>
          <cell r="F398">
            <v>0</v>
          </cell>
          <cell r="G398">
            <v>7440</v>
          </cell>
          <cell r="H398">
            <v>168368</v>
          </cell>
          <cell r="J398">
            <v>7440</v>
          </cell>
          <cell r="K398">
            <v>12762.868503693937</v>
          </cell>
          <cell r="L398">
            <v>20202.868503693935</v>
          </cell>
          <cell r="N398">
            <v>148165.13149630607</v>
          </cell>
          <cell r="P398">
            <v>7440</v>
          </cell>
          <cell r="Q398">
            <v>0</v>
          </cell>
          <cell r="R398">
            <v>0</v>
          </cell>
          <cell r="S398">
            <v>0</v>
          </cell>
          <cell r="T398">
            <v>12762.868503693937</v>
          </cell>
          <cell r="U398">
            <v>20202.868503693935</v>
          </cell>
          <cell r="W398">
            <v>20578.199999999997</v>
          </cell>
          <cell r="AA398">
            <v>715</v>
          </cell>
          <cell r="AB398">
            <v>8</v>
          </cell>
          <cell r="AC398">
            <v>6.5573770491803282E-2</v>
          </cell>
          <cell r="AD398">
            <v>0</v>
          </cell>
          <cell r="AE398">
            <v>0</v>
          </cell>
          <cell r="AF398">
            <v>160928</v>
          </cell>
          <cell r="AG398">
            <v>0</v>
          </cell>
          <cell r="AH398">
            <v>0</v>
          </cell>
          <cell r="AI398">
            <v>160928</v>
          </cell>
          <cell r="AJ398">
            <v>0</v>
          </cell>
          <cell r="AK398">
            <v>7440</v>
          </cell>
          <cell r="AL398">
            <v>168368</v>
          </cell>
          <cell r="AM398">
            <v>0</v>
          </cell>
          <cell r="AN398">
            <v>0</v>
          </cell>
          <cell r="AO398">
            <v>0</v>
          </cell>
          <cell r="AP398">
            <v>0</v>
          </cell>
          <cell r="AQ398">
            <v>168368</v>
          </cell>
          <cell r="AR398" t="str">
            <v xml:space="preserve"> </v>
          </cell>
          <cell r="AS398">
            <v>715</v>
          </cell>
          <cell r="AT398">
            <v>2</v>
          </cell>
          <cell r="AU398">
            <v>0</v>
          </cell>
          <cell r="AV398">
            <v>0</v>
          </cell>
          <cell r="AW398">
            <v>0</v>
          </cell>
          <cell r="AX398">
            <v>0</v>
          </cell>
          <cell r="AY398">
            <v>0</v>
          </cell>
          <cell r="AZ398" t="str">
            <v xml:space="preserve"> </v>
          </cell>
          <cell r="BA398">
            <v>0</v>
          </cell>
          <cell r="BB398">
            <v>0</v>
          </cell>
          <cell r="BC398">
            <v>0</v>
          </cell>
          <cell r="BD398">
            <v>0</v>
          </cell>
          <cell r="BE398">
            <v>0</v>
          </cell>
          <cell r="BF398" t="str">
            <v xml:space="preserve"> </v>
          </cell>
          <cell r="BG398">
            <v>9</v>
          </cell>
          <cell r="BH398">
            <v>0.75989094573748417</v>
          </cell>
          <cell r="BI398">
            <v>0</v>
          </cell>
          <cell r="CA398">
            <v>715</v>
          </cell>
          <cell r="CB398">
            <v>736</v>
          </cell>
          <cell r="CC398" t="str">
            <v>MOUNT GREYLOCK</v>
          </cell>
          <cell r="CD398">
            <v>160928</v>
          </cell>
          <cell r="CE398">
            <v>171657</v>
          </cell>
          <cell r="CF398">
            <v>0</v>
          </cell>
          <cell r="CG398">
            <v>13138.199999999999</v>
          </cell>
          <cell r="CH398">
            <v>0</v>
          </cell>
          <cell r="CI398">
            <v>0</v>
          </cell>
          <cell r="CJ398">
            <v>13138.199999999999</v>
          </cell>
          <cell r="CK398">
            <v>12762.868503693937</v>
          </cell>
          <cell r="CT398">
            <v>0</v>
          </cell>
          <cell r="CU398">
            <v>12762.868503693937</v>
          </cell>
          <cell r="CV398">
            <v>0</v>
          </cell>
          <cell r="CW398">
            <v>12762.868503693937</v>
          </cell>
          <cell r="CX398">
            <v>0</v>
          </cell>
          <cell r="CY398">
            <v>-375.33149630606204</v>
          </cell>
          <cell r="DA398">
            <v>715</v>
          </cell>
          <cell r="DB398" t="str">
            <v>MOUNT GREYLOCK</v>
          </cell>
          <cell r="DC398">
            <v>0</v>
          </cell>
          <cell r="DD398">
            <v>0</v>
          </cell>
          <cell r="DE398">
            <v>0</v>
          </cell>
          <cell r="DF398">
            <v>0</v>
          </cell>
          <cell r="DG398">
            <v>0</v>
          </cell>
          <cell r="DH398">
            <v>0</v>
          </cell>
          <cell r="DI398">
            <v>0</v>
          </cell>
          <cell r="DJ398">
            <v>0</v>
          </cell>
          <cell r="DK398">
            <v>0</v>
          </cell>
          <cell r="DL398">
            <v>0</v>
          </cell>
          <cell r="DN398">
            <v>0</v>
          </cell>
          <cell r="DP398">
            <v>0</v>
          </cell>
          <cell r="DQ398">
            <v>0</v>
          </cell>
          <cell r="DR398">
            <v>0</v>
          </cell>
          <cell r="DS398">
            <v>0</v>
          </cell>
          <cell r="DT398">
            <v>0</v>
          </cell>
          <cell r="DV398">
            <v>0</v>
          </cell>
          <cell r="EB398" t="str">
            <v>fy19</v>
          </cell>
          <cell r="EC398">
            <v>0</v>
          </cell>
          <cell r="EE398">
            <v>715</v>
          </cell>
        </row>
        <row r="399">
          <cell r="A399">
            <v>717</v>
          </cell>
          <cell r="B399">
            <v>734</v>
          </cell>
          <cell r="C399" t="str">
            <v>MOHAWK TRAIL</v>
          </cell>
          <cell r="D399">
            <v>33</v>
          </cell>
          <cell r="E399">
            <v>567867</v>
          </cell>
          <cell r="F399">
            <v>0</v>
          </cell>
          <cell r="G399">
            <v>30954</v>
          </cell>
          <cell r="H399">
            <v>598821</v>
          </cell>
          <cell r="J399">
            <v>30954</v>
          </cell>
          <cell r="K399">
            <v>0</v>
          </cell>
          <cell r="L399">
            <v>30954</v>
          </cell>
          <cell r="N399">
            <v>567867</v>
          </cell>
          <cell r="P399">
            <v>30954</v>
          </cell>
          <cell r="Q399">
            <v>0</v>
          </cell>
          <cell r="R399">
            <v>0</v>
          </cell>
          <cell r="S399">
            <v>0</v>
          </cell>
          <cell r="T399">
            <v>0</v>
          </cell>
          <cell r="U399">
            <v>30954</v>
          </cell>
          <cell r="W399">
            <v>30954</v>
          </cell>
          <cell r="AA399">
            <v>717</v>
          </cell>
          <cell r="AB399">
            <v>33</v>
          </cell>
          <cell r="AC399">
            <v>0</v>
          </cell>
          <cell r="AD399">
            <v>0</v>
          </cell>
          <cell r="AE399">
            <v>0</v>
          </cell>
          <cell r="AF399">
            <v>567867</v>
          </cell>
          <cell r="AG399">
            <v>0</v>
          </cell>
          <cell r="AH399">
            <v>0</v>
          </cell>
          <cell r="AI399">
            <v>567867</v>
          </cell>
          <cell r="AJ399">
            <v>0</v>
          </cell>
          <cell r="AK399">
            <v>30954</v>
          </cell>
          <cell r="AL399">
            <v>598821</v>
          </cell>
          <cell r="AM399">
            <v>0</v>
          </cell>
          <cell r="AN399">
            <v>0</v>
          </cell>
          <cell r="AO399">
            <v>0</v>
          </cell>
          <cell r="AP399">
            <v>0</v>
          </cell>
          <cell r="AQ399">
            <v>598821</v>
          </cell>
          <cell r="AR399" t="str">
            <v xml:space="preserve"> </v>
          </cell>
          <cell r="AS399">
            <v>717</v>
          </cell>
          <cell r="AT399">
            <v>10</v>
          </cell>
          <cell r="AU399">
            <v>0</v>
          </cell>
          <cell r="AV399">
            <v>0</v>
          </cell>
          <cell r="AW399">
            <v>0</v>
          </cell>
          <cell r="AX399">
            <v>0</v>
          </cell>
          <cell r="AY399">
            <v>0</v>
          </cell>
          <cell r="AZ399" t="str">
            <v xml:space="preserve"> </v>
          </cell>
          <cell r="BA399">
            <v>0</v>
          </cell>
          <cell r="BB399">
            <v>0</v>
          </cell>
          <cell r="BC399">
            <v>0</v>
          </cell>
          <cell r="BD399">
            <v>0</v>
          </cell>
          <cell r="BE399">
            <v>0</v>
          </cell>
          <cell r="BF399" t="str">
            <v xml:space="preserve"> </v>
          </cell>
          <cell r="BG399">
            <v>9</v>
          </cell>
          <cell r="BH399">
            <v>3.6394531496977605</v>
          </cell>
          <cell r="BI399">
            <v>0</v>
          </cell>
          <cell r="CA399">
            <v>717</v>
          </cell>
          <cell r="CB399">
            <v>734</v>
          </cell>
          <cell r="CC399" t="str">
            <v>MOHAWK TRAIL</v>
          </cell>
          <cell r="CD399">
            <v>567867</v>
          </cell>
          <cell r="CE399">
            <v>605275</v>
          </cell>
          <cell r="CF399">
            <v>0</v>
          </cell>
          <cell r="CG399">
            <v>0</v>
          </cell>
          <cell r="CH399">
            <v>0</v>
          </cell>
          <cell r="CI399">
            <v>0</v>
          </cell>
          <cell r="CJ399">
            <v>0</v>
          </cell>
          <cell r="CK399">
            <v>0</v>
          </cell>
          <cell r="CT399">
            <v>0</v>
          </cell>
          <cell r="CU399">
            <v>0</v>
          </cell>
          <cell r="CV399">
            <v>0</v>
          </cell>
          <cell r="CW399">
            <v>0</v>
          </cell>
          <cell r="CX399">
            <v>0</v>
          </cell>
          <cell r="CY399">
            <v>0</v>
          </cell>
          <cell r="DA399">
            <v>717</v>
          </cell>
          <cell r="DB399" t="str">
            <v>MOHAWK TRAIL</v>
          </cell>
          <cell r="DC399">
            <v>0</v>
          </cell>
          <cell r="DD399">
            <v>0</v>
          </cell>
          <cell r="DE399">
            <v>0</v>
          </cell>
          <cell r="DF399">
            <v>0</v>
          </cell>
          <cell r="DG399">
            <v>0</v>
          </cell>
          <cell r="DH399">
            <v>0</v>
          </cell>
          <cell r="DI399">
            <v>0</v>
          </cell>
          <cell r="DJ399">
            <v>0</v>
          </cell>
          <cell r="DK399">
            <v>0</v>
          </cell>
          <cell r="DL399">
            <v>0</v>
          </cell>
          <cell r="DN399">
            <v>0</v>
          </cell>
          <cell r="DP399">
            <v>0</v>
          </cell>
          <cell r="DQ399">
            <v>0</v>
          </cell>
          <cell r="DR399">
            <v>0</v>
          </cell>
          <cell r="DS399">
            <v>0</v>
          </cell>
          <cell r="DT399">
            <v>0</v>
          </cell>
          <cell r="DV399">
            <v>0</v>
          </cell>
          <cell r="EC399">
            <v>0</v>
          </cell>
          <cell r="EE399">
            <v>717</v>
          </cell>
        </row>
        <row r="400">
          <cell r="A400">
            <v>720</v>
          </cell>
          <cell r="B400">
            <v>737</v>
          </cell>
          <cell r="C400" t="str">
            <v>NARRAGANSETT</v>
          </cell>
          <cell r="D400">
            <v>12</v>
          </cell>
          <cell r="E400">
            <v>176076</v>
          </cell>
          <cell r="F400">
            <v>0</v>
          </cell>
          <cell r="G400">
            <v>11256</v>
          </cell>
          <cell r="H400">
            <v>187332</v>
          </cell>
          <cell r="J400">
            <v>11256</v>
          </cell>
          <cell r="K400">
            <v>54654.001832505644</v>
          </cell>
          <cell r="L400">
            <v>65910.001832505644</v>
          </cell>
          <cell r="N400">
            <v>121421.99816749436</v>
          </cell>
          <cell r="P400">
            <v>11256</v>
          </cell>
          <cell r="Q400">
            <v>0</v>
          </cell>
          <cell r="R400">
            <v>0</v>
          </cell>
          <cell r="S400">
            <v>0</v>
          </cell>
          <cell r="T400">
            <v>54654.001832505644</v>
          </cell>
          <cell r="U400">
            <v>65910.001832505644</v>
          </cell>
          <cell r="W400">
            <v>66160</v>
          </cell>
          <cell r="AA400">
            <v>720</v>
          </cell>
          <cell r="AB400">
            <v>12</v>
          </cell>
          <cell r="AC400">
            <v>0</v>
          </cell>
          <cell r="AD400">
            <v>0</v>
          </cell>
          <cell r="AE400">
            <v>0</v>
          </cell>
          <cell r="AF400">
            <v>176076</v>
          </cell>
          <cell r="AG400">
            <v>0</v>
          </cell>
          <cell r="AH400">
            <v>0</v>
          </cell>
          <cell r="AI400">
            <v>176076</v>
          </cell>
          <cell r="AJ400">
            <v>0</v>
          </cell>
          <cell r="AK400">
            <v>11256</v>
          </cell>
          <cell r="AL400">
            <v>187332</v>
          </cell>
          <cell r="AM400">
            <v>0</v>
          </cell>
          <cell r="AN400">
            <v>0</v>
          </cell>
          <cell r="AO400">
            <v>0</v>
          </cell>
          <cell r="AP400">
            <v>0</v>
          </cell>
          <cell r="AQ400">
            <v>187332</v>
          </cell>
          <cell r="AR400" t="str">
            <v xml:space="preserve"> </v>
          </cell>
          <cell r="AS400">
            <v>720</v>
          </cell>
          <cell r="AT400">
            <v>1</v>
          </cell>
          <cell r="AU400">
            <v>0</v>
          </cell>
          <cell r="AV400">
            <v>0</v>
          </cell>
          <cell r="AW400">
            <v>0</v>
          </cell>
          <cell r="AX400">
            <v>0</v>
          </cell>
          <cell r="AY400">
            <v>0</v>
          </cell>
          <cell r="AZ400" t="str">
            <v xml:space="preserve"> </v>
          </cell>
          <cell r="BA400">
            <v>0</v>
          </cell>
          <cell r="BB400">
            <v>0</v>
          </cell>
          <cell r="BC400">
            <v>0</v>
          </cell>
          <cell r="BD400">
            <v>0</v>
          </cell>
          <cell r="BE400">
            <v>0</v>
          </cell>
          <cell r="BF400" t="str">
            <v xml:space="preserve"> </v>
          </cell>
          <cell r="BG400">
            <v>9</v>
          </cell>
          <cell r="BH400">
            <v>0.9690260248803434</v>
          </cell>
          <cell r="BI400">
            <v>0</v>
          </cell>
          <cell r="CA400">
            <v>720</v>
          </cell>
          <cell r="CB400">
            <v>737</v>
          </cell>
          <cell r="CC400" t="str">
            <v>NARRAGANSETT</v>
          </cell>
          <cell r="CD400">
            <v>176076</v>
          </cell>
          <cell r="CE400">
            <v>129923</v>
          </cell>
          <cell r="CF400">
            <v>46153</v>
          </cell>
          <cell r="CG400">
            <v>8751</v>
          </cell>
          <cell r="CH400">
            <v>0</v>
          </cell>
          <cell r="CI400">
            <v>0</v>
          </cell>
          <cell r="CJ400">
            <v>54904</v>
          </cell>
          <cell r="CK400">
            <v>54654.001832505644</v>
          </cell>
          <cell r="CT400">
            <v>46153</v>
          </cell>
          <cell r="CU400">
            <v>8501.0018325056444</v>
          </cell>
          <cell r="CV400">
            <v>0</v>
          </cell>
          <cell r="CW400">
            <v>54654.001832505644</v>
          </cell>
          <cell r="CX400">
            <v>0</v>
          </cell>
          <cell r="CY400">
            <v>-249.99816749435558</v>
          </cell>
          <cell r="DA400">
            <v>720</v>
          </cell>
          <cell r="DB400" t="str">
            <v>NARRAGANSETT</v>
          </cell>
          <cell r="DC400">
            <v>0</v>
          </cell>
          <cell r="DD400">
            <v>0</v>
          </cell>
          <cell r="DE400">
            <v>0</v>
          </cell>
          <cell r="DF400">
            <v>0</v>
          </cell>
          <cell r="DG400">
            <v>0</v>
          </cell>
          <cell r="DH400">
            <v>0</v>
          </cell>
          <cell r="DI400">
            <v>0</v>
          </cell>
          <cell r="DJ400">
            <v>0</v>
          </cell>
          <cell r="DK400">
            <v>0</v>
          </cell>
          <cell r="DL400">
            <v>0</v>
          </cell>
          <cell r="DN400">
            <v>0</v>
          </cell>
          <cell r="DP400">
            <v>46153</v>
          </cell>
          <cell r="DQ400">
            <v>46153</v>
          </cell>
          <cell r="DR400">
            <v>0</v>
          </cell>
          <cell r="DS400">
            <v>0</v>
          </cell>
          <cell r="DT400">
            <v>0</v>
          </cell>
          <cell r="DV400">
            <v>0</v>
          </cell>
          <cell r="EC400">
            <v>0</v>
          </cell>
          <cell r="EE400">
            <v>720</v>
          </cell>
        </row>
        <row r="401">
          <cell r="A401">
            <v>725</v>
          </cell>
          <cell r="B401">
            <v>738</v>
          </cell>
          <cell r="C401" t="str">
            <v>NASHOBA</v>
          </cell>
          <cell r="D401">
            <v>34</v>
          </cell>
          <cell r="E401">
            <v>486222</v>
          </cell>
          <cell r="F401">
            <v>0</v>
          </cell>
          <cell r="G401">
            <v>31873</v>
          </cell>
          <cell r="H401">
            <v>518095</v>
          </cell>
          <cell r="J401">
            <v>31873</v>
          </cell>
          <cell r="K401">
            <v>36743.162104068644</v>
          </cell>
          <cell r="L401">
            <v>68616.162104068644</v>
          </cell>
          <cell r="N401">
            <v>449478.83789593133</v>
          </cell>
          <cell r="P401">
            <v>31873</v>
          </cell>
          <cell r="Q401">
            <v>0</v>
          </cell>
          <cell r="R401">
            <v>0</v>
          </cell>
          <cell r="S401">
            <v>0</v>
          </cell>
          <cell r="T401">
            <v>36743.162104068644</v>
          </cell>
          <cell r="U401">
            <v>68616.162104068644</v>
          </cell>
          <cell r="W401">
            <v>75717.423788467742</v>
          </cell>
          <cell r="AA401">
            <v>725</v>
          </cell>
          <cell r="AB401">
            <v>34</v>
          </cell>
          <cell r="AC401">
            <v>0.02</v>
          </cell>
          <cell r="AD401">
            <v>0</v>
          </cell>
          <cell r="AE401">
            <v>0</v>
          </cell>
          <cell r="AF401">
            <v>486222</v>
          </cell>
          <cell r="AG401">
            <v>0</v>
          </cell>
          <cell r="AH401">
            <v>0</v>
          </cell>
          <cell r="AI401">
            <v>486222</v>
          </cell>
          <cell r="AJ401">
            <v>0</v>
          </cell>
          <cell r="AK401">
            <v>31873</v>
          </cell>
          <cell r="AL401">
            <v>518095</v>
          </cell>
          <cell r="AM401">
            <v>0</v>
          </cell>
          <cell r="AN401">
            <v>0</v>
          </cell>
          <cell r="AO401">
            <v>0</v>
          </cell>
          <cell r="AP401">
            <v>0</v>
          </cell>
          <cell r="AQ401">
            <v>518095</v>
          </cell>
          <cell r="AR401" t="str">
            <v xml:space="preserve"> </v>
          </cell>
          <cell r="AS401">
            <v>725</v>
          </cell>
          <cell r="AT401">
            <v>12</v>
          </cell>
          <cell r="AU401">
            <v>0</v>
          </cell>
          <cell r="AV401">
            <v>0</v>
          </cell>
          <cell r="AW401">
            <v>0</v>
          </cell>
          <cell r="AX401">
            <v>0</v>
          </cell>
          <cell r="AY401">
            <v>0</v>
          </cell>
          <cell r="AZ401" t="str">
            <v xml:space="preserve"> </v>
          </cell>
          <cell r="BA401">
            <v>0</v>
          </cell>
          <cell r="BB401">
            <v>0</v>
          </cell>
          <cell r="BC401">
            <v>0</v>
          </cell>
          <cell r="BD401">
            <v>0</v>
          </cell>
          <cell r="BE401">
            <v>0</v>
          </cell>
          <cell r="BF401" t="str">
            <v xml:space="preserve"> </v>
          </cell>
          <cell r="BG401">
            <v>9</v>
          </cell>
          <cell r="BH401">
            <v>1.0393346891810822</v>
          </cell>
          <cell r="BI401">
            <v>0</v>
          </cell>
          <cell r="CA401">
            <v>725</v>
          </cell>
          <cell r="CB401">
            <v>738</v>
          </cell>
          <cell r="CC401" t="str">
            <v>NASHOBA</v>
          </cell>
          <cell r="CD401">
            <v>486222</v>
          </cell>
          <cell r="CE401">
            <v>470574</v>
          </cell>
          <cell r="CF401">
            <v>15648</v>
          </cell>
          <cell r="CG401">
            <v>21718.799999999999</v>
          </cell>
          <cell r="CH401">
            <v>6480.8</v>
          </cell>
          <cell r="CI401">
            <v>-3.1762115322708269</v>
          </cell>
          <cell r="CJ401">
            <v>43844.423788467735</v>
          </cell>
          <cell r="CK401">
            <v>36743.162104068644</v>
          </cell>
          <cell r="CT401">
            <v>15644.823788467729</v>
          </cell>
          <cell r="CU401">
            <v>21098.338315600911</v>
          </cell>
          <cell r="CV401">
            <v>0</v>
          </cell>
          <cell r="CW401">
            <v>36743.162104068644</v>
          </cell>
          <cell r="CX401">
            <v>0</v>
          </cell>
          <cell r="CY401">
            <v>-7101.2616843990909</v>
          </cell>
          <cell r="DA401">
            <v>725</v>
          </cell>
          <cell r="DB401" t="str">
            <v>NASHOBA</v>
          </cell>
          <cell r="DC401">
            <v>0</v>
          </cell>
          <cell r="DD401">
            <v>0</v>
          </cell>
          <cell r="DE401">
            <v>0</v>
          </cell>
          <cell r="DF401">
            <v>0</v>
          </cell>
          <cell r="DG401">
            <v>0</v>
          </cell>
          <cell r="DH401">
            <v>0</v>
          </cell>
          <cell r="DI401">
            <v>0</v>
          </cell>
          <cell r="DJ401">
            <v>0</v>
          </cell>
          <cell r="DK401">
            <v>0</v>
          </cell>
          <cell r="DL401">
            <v>0</v>
          </cell>
          <cell r="DN401">
            <v>0</v>
          </cell>
          <cell r="DP401">
            <v>15648</v>
          </cell>
          <cell r="DQ401">
            <v>15648</v>
          </cell>
          <cell r="DR401">
            <v>0</v>
          </cell>
          <cell r="DS401">
            <v>-3.1762115322708269</v>
          </cell>
          <cell r="DT401">
            <v>-3.1762115322708269</v>
          </cell>
          <cell r="DV401">
            <v>0</v>
          </cell>
          <cell r="EC401">
            <v>0</v>
          </cell>
          <cell r="EE401">
            <v>725</v>
          </cell>
        </row>
        <row r="402">
          <cell r="A402">
            <v>728</v>
          </cell>
          <cell r="B402">
            <v>787</v>
          </cell>
          <cell r="C402" t="str">
            <v>NEW SALEM WENDELL</v>
          </cell>
          <cell r="D402">
            <v>0</v>
          </cell>
          <cell r="E402">
            <v>0</v>
          </cell>
          <cell r="F402">
            <v>0</v>
          </cell>
          <cell r="G402">
            <v>0</v>
          </cell>
          <cell r="H402">
            <v>0</v>
          </cell>
          <cell r="J402">
            <v>0</v>
          </cell>
          <cell r="K402">
            <v>0</v>
          </cell>
          <cell r="L402">
            <v>0</v>
          </cell>
          <cell r="N402">
            <v>0</v>
          </cell>
          <cell r="P402">
            <v>0</v>
          </cell>
          <cell r="Q402">
            <v>0</v>
          </cell>
          <cell r="R402">
            <v>0</v>
          </cell>
          <cell r="S402">
            <v>0</v>
          </cell>
          <cell r="T402">
            <v>0</v>
          </cell>
          <cell r="U402">
            <v>0</v>
          </cell>
          <cell r="W402">
            <v>0</v>
          </cell>
          <cell r="AA402">
            <v>728</v>
          </cell>
          <cell r="AS402">
            <v>728</v>
          </cell>
          <cell r="CA402">
            <v>728</v>
          </cell>
          <cell r="CB402">
            <v>787</v>
          </cell>
          <cell r="CC402" t="str">
            <v>NEW SALEM WENDELL</v>
          </cell>
          <cell r="CD402">
            <v>0</v>
          </cell>
          <cell r="CE402">
            <v>0</v>
          </cell>
          <cell r="CF402">
            <v>0</v>
          </cell>
          <cell r="CG402">
            <v>0</v>
          </cell>
          <cell r="CH402">
            <v>0</v>
          </cell>
          <cell r="CI402">
            <v>0</v>
          </cell>
          <cell r="CJ402">
            <v>0</v>
          </cell>
          <cell r="CK402">
            <v>0</v>
          </cell>
          <cell r="CT402">
            <v>0</v>
          </cell>
          <cell r="CU402">
            <v>0</v>
          </cell>
          <cell r="CV402">
            <v>0</v>
          </cell>
          <cell r="CW402">
            <v>0</v>
          </cell>
          <cell r="CX402">
            <v>0</v>
          </cell>
          <cell r="CY402">
            <v>0</v>
          </cell>
          <cell r="DA402">
            <v>728</v>
          </cell>
          <cell r="DB402" t="str">
            <v>NEW SALEM WENDELL</v>
          </cell>
          <cell r="DC402">
            <v>0</v>
          </cell>
          <cell r="DD402">
            <v>0</v>
          </cell>
          <cell r="DE402">
            <v>0</v>
          </cell>
          <cell r="DF402">
            <v>0</v>
          </cell>
          <cell r="DG402">
            <v>0</v>
          </cell>
          <cell r="DH402">
            <v>0</v>
          </cell>
          <cell r="DI402">
            <v>0</v>
          </cell>
          <cell r="DJ402">
            <v>0</v>
          </cell>
          <cell r="DK402">
            <v>0</v>
          </cell>
          <cell r="DL402">
            <v>0</v>
          </cell>
          <cell r="DN402">
            <v>0</v>
          </cell>
          <cell r="DP402">
            <v>0</v>
          </cell>
          <cell r="DQ402">
            <v>0</v>
          </cell>
          <cell r="DR402">
            <v>0</v>
          </cell>
          <cell r="DS402">
            <v>0</v>
          </cell>
          <cell r="DT402">
            <v>0</v>
          </cell>
          <cell r="DV402">
            <v>0</v>
          </cell>
          <cell r="EC402">
            <v>0</v>
          </cell>
          <cell r="EE402">
            <v>728</v>
          </cell>
        </row>
        <row r="403">
          <cell r="A403">
            <v>730</v>
          </cell>
          <cell r="B403">
            <v>741</v>
          </cell>
          <cell r="C403" t="str">
            <v>NORTHBORO SOUTHBORO</v>
          </cell>
          <cell r="D403">
            <v>6</v>
          </cell>
          <cell r="E403">
            <v>101148</v>
          </cell>
          <cell r="F403">
            <v>0</v>
          </cell>
          <cell r="G403">
            <v>5628</v>
          </cell>
          <cell r="H403">
            <v>106776</v>
          </cell>
          <cell r="J403">
            <v>5628</v>
          </cell>
          <cell r="K403">
            <v>4330.0612008011258</v>
          </cell>
          <cell r="L403">
            <v>9958.0612008011267</v>
          </cell>
          <cell r="N403">
            <v>96817.938799198877</v>
          </cell>
          <cell r="P403">
            <v>5628</v>
          </cell>
          <cell r="Q403">
            <v>0</v>
          </cell>
          <cell r="R403">
            <v>0</v>
          </cell>
          <cell r="S403">
            <v>0</v>
          </cell>
          <cell r="T403">
            <v>4330.0612008011258</v>
          </cell>
          <cell r="U403">
            <v>9958.0612008011267</v>
          </cell>
          <cell r="W403">
            <v>10085.4</v>
          </cell>
          <cell r="AA403">
            <v>730</v>
          </cell>
          <cell r="AB403">
            <v>6</v>
          </cell>
          <cell r="AC403">
            <v>0</v>
          </cell>
          <cell r="AD403">
            <v>0</v>
          </cell>
          <cell r="AE403">
            <v>0</v>
          </cell>
          <cell r="AF403">
            <v>101148</v>
          </cell>
          <cell r="AG403">
            <v>0</v>
          </cell>
          <cell r="AH403">
            <v>0</v>
          </cell>
          <cell r="AI403">
            <v>101148</v>
          </cell>
          <cell r="AJ403">
            <v>0</v>
          </cell>
          <cell r="AK403">
            <v>5628</v>
          </cell>
          <cell r="AL403">
            <v>106776</v>
          </cell>
          <cell r="AM403">
            <v>0</v>
          </cell>
          <cell r="AN403">
            <v>0</v>
          </cell>
          <cell r="AO403">
            <v>0</v>
          </cell>
          <cell r="AP403">
            <v>0</v>
          </cell>
          <cell r="AQ403">
            <v>106776</v>
          </cell>
          <cell r="AR403" t="str">
            <v xml:space="preserve"> </v>
          </cell>
          <cell r="AS403">
            <v>730</v>
          </cell>
          <cell r="AT403">
            <v>4</v>
          </cell>
          <cell r="AU403">
            <v>0</v>
          </cell>
          <cell r="AV403">
            <v>0</v>
          </cell>
          <cell r="AW403">
            <v>0</v>
          </cell>
          <cell r="AX403">
            <v>0</v>
          </cell>
          <cell r="AY403">
            <v>0</v>
          </cell>
          <cell r="AZ403" t="str">
            <v xml:space="preserve"> </v>
          </cell>
          <cell r="BA403">
            <v>0</v>
          </cell>
          <cell r="BB403">
            <v>0</v>
          </cell>
          <cell r="BC403">
            <v>0</v>
          </cell>
          <cell r="BD403">
            <v>0</v>
          </cell>
          <cell r="BE403">
            <v>0</v>
          </cell>
          <cell r="BF403" t="str">
            <v xml:space="preserve"> </v>
          </cell>
          <cell r="BG403">
            <v>9</v>
          </cell>
          <cell r="BH403">
            <v>0.44395025302557045</v>
          </cell>
          <cell r="BI403">
            <v>0</v>
          </cell>
          <cell r="CA403">
            <v>730</v>
          </cell>
          <cell r="CB403">
            <v>741</v>
          </cell>
          <cell r="CC403" t="str">
            <v>NORTHBORO SOUTHBORO</v>
          </cell>
          <cell r="CD403">
            <v>101148</v>
          </cell>
          <cell r="CE403">
            <v>138512</v>
          </cell>
          <cell r="CF403">
            <v>0</v>
          </cell>
          <cell r="CG403">
            <v>4457.3999999999996</v>
          </cell>
          <cell r="CH403">
            <v>0</v>
          </cell>
          <cell r="CI403">
            <v>0</v>
          </cell>
          <cell r="CJ403">
            <v>4457.3999999999996</v>
          </cell>
          <cell r="CK403">
            <v>4330.0612008011258</v>
          </cell>
          <cell r="CT403">
            <v>0</v>
          </cell>
          <cell r="CU403">
            <v>4330.0612008011258</v>
          </cell>
          <cell r="CV403">
            <v>0</v>
          </cell>
          <cell r="CW403">
            <v>4330.0612008011258</v>
          </cell>
          <cell r="CX403">
            <v>0</v>
          </cell>
          <cell r="CY403">
            <v>-127.33879919887386</v>
          </cell>
          <cell r="DA403">
            <v>730</v>
          </cell>
          <cell r="DB403" t="str">
            <v>NORTHBORO SOUTHBORO</v>
          </cell>
          <cell r="DC403">
            <v>0</v>
          </cell>
          <cell r="DD403">
            <v>0</v>
          </cell>
          <cell r="DE403">
            <v>0</v>
          </cell>
          <cell r="DF403">
            <v>0</v>
          </cell>
          <cell r="DG403">
            <v>0</v>
          </cell>
          <cell r="DH403">
            <v>0</v>
          </cell>
          <cell r="DI403">
            <v>0</v>
          </cell>
          <cell r="DJ403">
            <v>0</v>
          </cell>
          <cell r="DK403">
            <v>0</v>
          </cell>
          <cell r="DL403">
            <v>0</v>
          </cell>
          <cell r="DN403">
            <v>0</v>
          </cell>
          <cell r="DP403">
            <v>0</v>
          </cell>
          <cell r="DQ403">
            <v>0</v>
          </cell>
          <cell r="DR403">
            <v>0</v>
          </cell>
          <cell r="DS403">
            <v>0</v>
          </cell>
          <cell r="DT403">
            <v>0</v>
          </cell>
          <cell r="DV403">
            <v>0</v>
          </cell>
          <cell r="EC403">
            <v>0</v>
          </cell>
          <cell r="EE403">
            <v>730</v>
          </cell>
        </row>
        <row r="404">
          <cell r="A404">
            <v>735</v>
          </cell>
          <cell r="B404">
            <v>740</v>
          </cell>
          <cell r="C404" t="str">
            <v>NORTH MIDDLESEX</v>
          </cell>
          <cell r="D404">
            <v>55</v>
          </cell>
          <cell r="E404">
            <v>928222</v>
          </cell>
          <cell r="F404">
            <v>0</v>
          </cell>
          <cell r="G404">
            <v>51566</v>
          </cell>
          <cell r="H404">
            <v>979788</v>
          </cell>
          <cell r="J404">
            <v>51566</v>
          </cell>
          <cell r="K404">
            <v>77003.189603865598</v>
          </cell>
          <cell r="L404">
            <v>128569.1896038656</v>
          </cell>
          <cell r="N404">
            <v>851218.81039613439</v>
          </cell>
          <cell r="P404">
            <v>51566</v>
          </cell>
          <cell r="Q404">
            <v>0</v>
          </cell>
          <cell r="R404">
            <v>0</v>
          </cell>
          <cell r="S404">
            <v>0</v>
          </cell>
          <cell r="T404">
            <v>77003.189603865598</v>
          </cell>
          <cell r="U404">
            <v>128569.1896038656</v>
          </cell>
          <cell r="W404">
            <v>129517.4</v>
          </cell>
          <cell r="AA404">
            <v>735</v>
          </cell>
          <cell r="AB404">
            <v>55</v>
          </cell>
          <cell r="AC404">
            <v>2.5547445255474453E-2</v>
          </cell>
          <cell r="AD404">
            <v>0</v>
          </cell>
          <cell r="AE404">
            <v>0</v>
          </cell>
          <cell r="AF404">
            <v>928222</v>
          </cell>
          <cell r="AG404">
            <v>0</v>
          </cell>
          <cell r="AH404">
            <v>0</v>
          </cell>
          <cell r="AI404">
            <v>928222</v>
          </cell>
          <cell r="AJ404">
            <v>0</v>
          </cell>
          <cell r="AK404">
            <v>51566</v>
          </cell>
          <cell r="AL404">
            <v>979788</v>
          </cell>
          <cell r="AM404">
            <v>0</v>
          </cell>
          <cell r="AN404">
            <v>0</v>
          </cell>
          <cell r="AO404">
            <v>0</v>
          </cell>
          <cell r="AP404">
            <v>0</v>
          </cell>
          <cell r="AQ404">
            <v>979788</v>
          </cell>
          <cell r="AR404" t="str">
            <v xml:space="preserve"> </v>
          </cell>
          <cell r="AS404">
            <v>735</v>
          </cell>
          <cell r="AT404">
            <v>14</v>
          </cell>
          <cell r="AU404">
            <v>0</v>
          </cell>
          <cell r="AV404">
            <v>0</v>
          </cell>
          <cell r="AW404">
            <v>0</v>
          </cell>
          <cell r="AX404">
            <v>0</v>
          </cell>
          <cell r="AY404">
            <v>0</v>
          </cell>
          <cell r="AZ404" t="str">
            <v xml:space="preserve"> </v>
          </cell>
          <cell r="BA404">
            <v>0</v>
          </cell>
          <cell r="BB404">
            <v>0</v>
          </cell>
          <cell r="BC404">
            <v>0</v>
          </cell>
          <cell r="BD404">
            <v>0</v>
          </cell>
          <cell r="BE404">
            <v>0</v>
          </cell>
          <cell r="BF404" t="str">
            <v xml:space="preserve"> </v>
          </cell>
          <cell r="BG404">
            <v>9</v>
          </cell>
          <cell r="BH404">
            <v>1.8094555072368563</v>
          </cell>
          <cell r="BI404">
            <v>0</v>
          </cell>
          <cell r="CA404">
            <v>735</v>
          </cell>
          <cell r="CB404">
            <v>740</v>
          </cell>
          <cell r="CC404" t="str">
            <v>NORTH MIDDLESEX</v>
          </cell>
          <cell r="CD404">
            <v>928222</v>
          </cell>
          <cell r="CE404">
            <v>883462</v>
          </cell>
          <cell r="CF404">
            <v>44760</v>
          </cell>
          <cell r="CG404">
            <v>33191.4</v>
          </cell>
          <cell r="CH404">
            <v>0</v>
          </cell>
          <cell r="CI404">
            <v>0</v>
          </cell>
          <cell r="CJ404">
            <v>77951.399999999994</v>
          </cell>
          <cell r="CK404">
            <v>77003.189603865598</v>
          </cell>
          <cell r="CT404">
            <v>44760</v>
          </cell>
          <cell r="CU404">
            <v>32243.189603865598</v>
          </cell>
          <cell r="CV404">
            <v>0</v>
          </cell>
          <cell r="CW404">
            <v>77003.189603865598</v>
          </cell>
          <cell r="CX404">
            <v>0</v>
          </cell>
          <cell r="CY404">
            <v>-948.21039613439643</v>
          </cell>
          <cell r="DA404">
            <v>735</v>
          </cell>
          <cell r="DB404" t="str">
            <v>NORTH MIDDLESEX</v>
          </cell>
          <cell r="DC404">
            <v>0</v>
          </cell>
          <cell r="DD404">
            <v>0</v>
          </cell>
          <cell r="DE404">
            <v>0</v>
          </cell>
          <cell r="DF404">
            <v>0</v>
          </cell>
          <cell r="DG404">
            <v>0</v>
          </cell>
          <cell r="DH404">
            <v>0</v>
          </cell>
          <cell r="DI404">
            <v>0</v>
          </cell>
          <cell r="DJ404">
            <v>0</v>
          </cell>
          <cell r="DK404">
            <v>0</v>
          </cell>
          <cell r="DL404">
            <v>0</v>
          </cell>
          <cell r="DN404">
            <v>0</v>
          </cell>
          <cell r="DP404">
            <v>44760</v>
          </cell>
          <cell r="DQ404">
            <v>44760</v>
          </cell>
          <cell r="DR404">
            <v>0</v>
          </cell>
          <cell r="DS404">
            <v>0</v>
          </cell>
          <cell r="DT404">
            <v>0</v>
          </cell>
          <cell r="DV404">
            <v>0</v>
          </cell>
          <cell r="EC404">
            <v>0</v>
          </cell>
          <cell r="EE404">
            <v>735</v>
          </cell>
        </row>
        <row r="405">
          <cell r="A405">
            <v>740</v>
          </cell>
          <cell r="B405">
            <v>745</v>
          </cell>
          <cell r="C405" t="str">
            <v>OLD ROCHESTER</v>
          </cell>
          <cell r="D405">
            <v>6</v>
          </cell>
          <cell r="E405">
            <v>126144</v>
          </cell>
          <cell r="F405">
            <v>0</v>
          </cell>
          <cell r="G405">
            <v>5576</v>
          </cell>
          <cell r="H405">
            <v>131720</v>
          </cell>
          <cell r="J405">
            <v>5576</v>
          </cell>
          <cell r="K405">
            <v>63103.926527322037</v>
          </cell>
          <cell r="L405">
            <v>68679.926527322037</v>
          </cell>
          <cell r="N405">
            <v>63040.073472677963</v>
          </cell>
          <cell r="P405">
            <v>5576</v>
          </cell>
          <cell r="Q405">
            <v>0</v>
          </cell>
          <cell r="R405">
            <v>0</v>
          </cell>
          <cell r="S405">
            <v>0</v>
          </cell>
          <cell r="T405">
            <v>63103.926527322037</v>
          </cell>
          <cell r="U405">
            <v>68679.926527322037</v>
          </cell>
          <cell r="W405">
            <v>84542.304829048866</v>
          </cell>
          <cell r="AA405">
            <v>740</v>
          </cell>
          <cell r="AB405">
            <v>6</v>
          </cell>
          <cell r="AC405">
            <v>5.3811659192825115E-2</v>
          </cell>
          <cell r="AD405">
            <v>0</v>
          </cell>
          <cell r="AE405">
            <v>0</v>
          </cell>
          <cell r="AF405">
            <v>126144</v>
          </cell>
          <cell r="AG405">
            <v>0</v>
          </cell>
          <cell r="AH405">
            <v>0</v>
          </cell>
          <cell r="AI405">
            <v>126144</v>
          </cell>
          <cell r="AJ405">
            <v>0</v>
          </cell>
          <cell r="AK405">
            <v>5576</v>
          </cell>
          <cell r="AL405">
            <v>131720</v>
          </cell>
          <cell r="AM405">
            <v>0</v>
          </cell>
          <cell r="AN405">
            <v>0</v>
          </cell>
          <cell r="AO405">
            <v>0</v>
          </cell>
          <cell r="AP405">
            <v>0</v>
          </cell>
          <cell r="AQ405">
            <v>131720</v>
          </cell>
          <cell r="AR405" t="str">
            <v xml:space="preserve"> </v>
          </cell>
          <cell r="AS405">
            <v>740</v>
          </cell>
          <cell r="AT405">
            <v>0</v>
          </cell>
          <cell r="AU405">
            <v>0</v>
          </cell>
          <cell r="AV405">
            <v>0</v>
          </cell>
          <cell r="AW405">
            <v>0</v>
          </cell>
          <cell r="AX405">
            <v>0</v>
          </cell>
          <cell r="AY405">
            <v>0</v>
          </cell>
          <cell r="AZ405" t="str">
            <v xml:space="preserve"> </v>
          </cell>
          <cell r="BA405">
            <v>0</v>
          </cell>
          <cell r="BB405">
            <v>0</v>
          </cell>
          <cell r="BC405">
            <v>0</v>
          </cell>
          <cell r="BD405">
            <v>0</v>
          </cell>
          <cell r="BE405">
            <v>0</v>
          </cell>
          <cell r="BF405" t="str">
            <v xml:space="preserve"> </v>
          </cell>
          <cell r="BG405">
            <v>9</v>
          </cell>
          <cell r="BH405">
            <v>0.67281324893369043</v>
          </cell>
          <cell r="BI405">
            <v>0</v>
          </cell>
          <cell r="CA405">
            <v>740</v>
          </cell>
          <cell r="CB405">
            <v>745</v>
          </cell>
          <cell r="CC405" t="str">
            <v>OLD ROCHESTER</v>
          </cell>
          <cell r="CD405">
            <v>126144</v>
          </cell>
          <cell r="CE405">
            <v>96261</v>
          </cell>
          <cell r="CF405">
            <v>29883</v>
          </cell>
          <cell r="CG405">
            <v>34205.4</v>
          </cell>
          <cell r="CH405">
            <v>14885.2</v>
          </cell>
          <cell r="CI405">
            <v>-7.2951709511398803</v>
          </cell>
          <cell r="CJ405">
            <v>78966.304829048866</v>
          </cell>
          <cell r="CK405">
            <v>63103.926527322037</v>
          </cell>
          <cell r="CT405">
            <v>29875.70482904886</v>
          </cell>
          <cell r="CU405">
            <v>33228.221698273177</v>
          </cell>
          <cell r="CV405">
            <v>0</v>
          </cell>
          <cell r="CW405">
            <v>63103.926527322037</v>
          </cell>
          <cell r="CX405">
            <v>0</v>
          </cell>
          <cell r="CY405">
            <v>-15862.378301726829</v>
          </cell>
          <cell r="DA405">
            <v>740</v>
          </cell>
          <cell r="DB405" t="str">
            <v>OLD ROCHESTER</v>
          </cell>
          <cell r="DC405">
            <v>0</v>
          </cell>
          <cell r="DD405">
            <v>0</v>
          </cell>
          <cell r="DE405">
            <v>0</v>
          </cell>
          <cell r="DF405">
            <v>0</v>
          </cell>
          <cell r="DG405">
            <v>0</v>
          </cell>
          <cell r="DH405">
            <v>0</v>
          </cell>
          <cell r="DI405">
            <v>0</v>
          </cell>
          <cell r="DJ405">
            <v>0</v>
          </cell>
          <cell r="DK405">
            <v>0</v>
          </cell>
          <cell r="DL405">
            <v>0</v>
          </cell>
          <cell r="DN405">
            <v>0</v>
          </cell>
          <cell r="DP405">
            <v>29883</v>
          </cell>
          <cell r="DQ405">
            <v>29883</v>
          </cell>
          <cell r="DR405">
            <v>0</v>
          </cell>
          <cell r="DS405">
            <v>-7.2951709511398803</v>
          </cell>
          <cell r="DT405">
            <v>-7.2951709511398803</v>
          </cell>
          <cell r="DV405">
            <v>0</v>
          </cell>
          <cell r="EC405">
            <v>0</v>
          </cell>
          <cell r="EE405">
            <v>740</v>
          </cell>
        </row>
        <row r="406">
          <cell r="A406">
            <v>745</v>
          </cell>
          <cell r="B406">
            <v>746</v>
          </cell>
          <cell r="C406" t="str">
            <v>PENTUCKET</v>
          </cell>
          <cell r="D406">
            <v>33</v>
          </cell>
          <cell r="E406">
            <v>491338</v>
          </cell>
          <cell r="F406">
            <v>0</v>
          </cell>
          <cell r="G406">
            <v>30954</v>
          </cell>
          <cell r="H406">
            <v>522292</v>
          </cell>
          <cell r="J406">
            <v>30954</v>
          </cell>
          <cell r="K406">
            <v>61119.92885288666</v>
          </cell>
          <cell r="L406">
            <v>92073.92885288666</v>
          </cell>
          <cell r="N406">
            <v>430218.07114711334</v>
          </cell>
          <cell r="P406">
            <v>30954</v>
          </cell>
          <cell r="Q406">
            <v>0</v>
          </cell>
          <cell r="R406">
            <v>0</v>
          </cell>
          <cell r="S406">
            <v>0</v>
          </cell>
          <cell r="T406">
            <v>61119.92885288666</v>
          </cell>
          <cell r="U406">
            <v>92073.92885288666</v>
          </cell>
          <cell r="W406">
            <v>132823.11018845887</v>
          </cell>
          <cell r="AA406">
            <v>745</v>
          </cell>
          <cell r="AB406">
            <v>33</v>
          </cell>
          <cell r="AC406">
            <v>0</v>
          </cell>
          <cell r="AD406">
            <v>0</v>
          </cell>
          <cell r="AE406">
            <v>0</v>
          </cell>
          <cell r="AF406">
            <v>491338</v>
          </cell>
          <cell r="AG406">
            <v>0</v>
          </cell>
          <cell r="AH406">
            <v>0</v>
          </cell>
          <cell r="AI406">
            <v>491338</v>
          </cell>
          <cell r="AJ406">
            <v>0</v>
          </cell>
          <cell r="AK406">
            <v>30954</v>
          </cell>
          <cell r="AL406">
            <v>522292</v>
          </cell>
          <cell r="AM406">
            <v>0</v>
          </cell>
          <cell r="AN406">
            <v>0</v>
          </cell>
          <cell r="AO406">
            <v>0</v>
          </cell>
          <cell r="AP406">
            <v>0</v>
          </cell>
          <cell r="AQ406">
            <v>522292</v>
          </cell>
          <cell r="AR406" t="str">
            <v xml:space="preserve"> </v>
          </cell>
          <cell r="AS406">
            <v>745</v>
          </cell>
          <cell r="AT406">
            <v>12</v>
          </cell>
          <cell r="AU406">
            <v>0</v>
          </cell>
          <cell r="AV406">
            <v>0</v>
          </cell>
          <cell r="AW406">
            <v>0</v>
          </cell>
          <cell r="AX406">
            <v>0</v>
          </cell>
          <cell r="AY406">
            <v>0</v>
          </cell>
          <cell r="AZ406" t="str">
            <v xml:space="preserve"> </v>
          </cell>
          <cell r="BA406">
            <v>0</v>
          </cell>
          <cell r="BB406">
            <v>0</v>
          </cell>
          <cell r="BC406">
            <v>0</v>
          </cell>
          <cell r="BD406">
            <v>0</v>
          </cell>
          <cell r="BE406">
            <v>0</v>
          </cell>
          <cell r="BF406" t="str">
            <v xml:space="preserve"> </v>
          </cell>
          <cell r="BG406">
            <v>9</v>
          </cell>
          <cell r="BH406">
            <v>1.3167072415662391</v>
          </cell>
          <cell r="BI406">
            <v>0</v>
          </cell>
          <cell r="CA406">
            <v>745</v>
          </cell>
          <cell r="CB406">
            <v>746</v>
          </cell>
          <cell r="CC406" t="str">
            <v>PENTUCKET</v>
          </cell>
          <cell r="CD406">
            <v>491338</v>
          </cell>
          <cell r="CE406">
            <v>500077</v>
          </cell>
          <cell r="CF406">
            <v>0</v>
          </cell>
          <cell r="CG406">
            <v>62937</v>
          </cell>
          <cell r="CH406">
            <v>38951.200000000004</v>
          </cell>
          <cell r="CI406">
            <v>-19.089811541140079</v>
          </cell>
          <cell r="CJ406">
            <v>101869.11018845887</v>
          </cell>
          <cell r="CK406">
            <v>61119.92885288666</v>
          </cell>
          <cell r="CT406">
            <v>-19.089811541140079</v>
          </cell>
          <cell r="CU406">
            <v>61139.0186644278</v>
          </cell>
          <cell r="CV406">
            <v>0</v>
          </cell>
          <cell r="CW406">
            <v>61119.92885288666</v>
          </cell>
          <cell r="CX406">
            <v>0</v>
          </cell>
          <cell r="CY406">
            <v>-40749.181335572212</v>
          </cell>
          <cell r="DA406">
            <v>745</v>
          </cell>
          <cell r="DB406" t="str">
            <v>PENTUCKET</v>
          </cell>
          <cell r="DC406">
            <v>0</v>
          </cell>
          <cell r="DD406">
            <v>0</v>
          </cell>
          <cell r="DE406">
            <v>0</v>
          </cell>
          <cell r="DF406">
            <v>0</v>
          </cell>
          <cell r="DG406">
            <v>0</v>
          </cell>
          <cell r="DH406">
            <v>0</v>
          </cell>
          <cell r="DI406">
            <v>0</v>
          </cell>
          <cell r="DJ406">
            <v>0</v>
          </cell>
          <cell r="DK406">
            <v>0</v>
          </cell>
          <cell r="DL406">
            <v>0</v>
          </cell>
          <cell r="DN406">
            <v>0</v>
          </cell>
          <cell r="DP406">
            <v>0</v>
          </cell>
          <cell r="DQ406">
            <v>0</v>
          </cell>
          <cell r="DR406">
            <v>0</v>
          </cell>
          <cell r="DS406">
            <v>-19.089811541140079</v>
          </cell>
          <cell r="DT406">
            <v>-19.089811541140079</v>
          </cell>
          <cell r="DV406">
            <v>0</v>
          </cell>
          <cell r="EC406">
            <v>0</v>
          </cell>
          <cell r="EE406">
            <v>745</v>
          </cell>
        </row>
        <row r="407">
          <cell r="A407">
            <v>750</v>
          </cell>
          <cell r="B407">
            <v>747</v>
          </cell>
          <cell r="C407" t="str">
            <v>PIONEER</v>
          </cell>
          <cell r="D407">
            <v>26</v>
          </cell>
          <cell r="E407">
            <v>489398</v>
          </cell>
          <cell r="F407">
            <v>0</v>
          </cell>
          <cell r="G407">
            <v>24388</v>
          </cell>
          <cell r="H407">
            <v>513786</v>
          </cell>
          <cell r="J407">
            <v>24388</v>
          </cell>
          <cell r="K407">
            <v>68025.020516823279</v>
          </cell>
          <cell r="L407">
            <v>92413.020516823279</v>
          </cell>
          <cell r="N407">
            <v>421372.97948317672</v>
          </cell>
          <cell r="P407">
            <v>24388</v>
          </cell>
          <cell r="Q407">
            <v>0</v>
          </cell>
          <cell r="R407">
            <v>0</v>
          </cell>
          <cell r="S407">
            <v>0</v>
          </cell>
          <cell r="T407">
            <v>68025.020516823279</v>
          </cell>
          <cell r="U407">
            <v>92413.020516823279</v>
          </cell>
          <cell r="W407">
            <v>109571.60830518921</v>
          </cell>
          <cell r="AA407">
            <v>750</v>
          </cell>
          <cell r="AB407">
            <v>26</v>
          </cell>
          <cell r="AC407">
            <v>0</v>
          </cell>
          <cell r="AD407">
            <v>0</v>
          </cell>
          <cell r="AE407">
            <v>0</v>
          </cell>
          <cell r="AF407">
            <v>489398</v>
          </cell>
          <cell r="AG407">
            <v>0</v>
          </cell>
          <cell r="AH407">
            <v>0</v>
          </cell>
          <cell r="AI407">
            <v>489398</v>
          </cell>
          <cell r="AJ407">
            <v>0</v>
          </cell>
          <cell r="AK407">
            <v>24388</v>
          </cell>
          <cell r="AL407">
            <v>513786</v>
          </cell>
          <cell r="AM407">
            <v>0</v>
          </cell>
          <cell r="AN407">
            <v>0</v>
          </cell>
          <cell r="AO407">
            <v>0</v>
          </cell>
          <cell r="AP407">
            <v>0</v>
          </cell>
          <cell r="AQ407">
            <v>513786</v>
          </cell>
          <cell r="AR407" t="str">
            <v xml:space="preserve"> </v>
          </cell>
          <cell r="AS407">
            <v>750</v>
          </cell>
          <cell r="AT407">
            <v>6</v>
          </cell>
          <cell r="AU407">
            <v>0</v>
          </cell>
          <cell r="AV407">
            <v>0</v>
          </cell>
          <cell r="AW407">
            <v>0</v>
          </cell>
          <cell r="AX407">
            <v>0</v>
          </cell>
          <cell r="AY407">
            <v>0</v>
          </cell>
          <cell r="AZ407" t="str">
            <v xml:space="preserve"> </v>
          </cell>
          <cell r="BA407">
            <v>0</v>
          </cell>
          <cell r="BB407">
            <v>0</v>
          </cell>
          <cell r="BC407">
            <v>0</v>
          </cell>
          <cell r="BD407">
            <v>0</v>
          </cell>
          <cell r="BE407">
            <v>0</v>
          </cell>
          <cell r="BF407" t="str">
            <v xml:space="preserve"> </v>
          </cell>
          <cell r="BG407">
            <v>9</v>
          </cell>
          <cell r="BH407">
            <v>3.7600488946648039</v>
          </cell>
          <cell r="BI407">
            <v>0</v>
          </cell>
          <cell r="CA407">
            <v>750</v>
          </cell>
          <cell r="CB407">
            <v>747</v>
          </cell>
          <cell r="CC407" t="str">
            <v>PIONEER</v>
          </cell>
          <cell r="CD407">
            <v>489398</v>
          </cell>
          <cell r="CE407">
            <v>450343</v>
          </cell>
          <cell r="CF407">
            <v>39055</v>
          </cell>
          <cell r="CG407">
            <v>29830.199999999997</v>
          </cell>
          <cell r="CH407">
            <v>16306.400000000001</v>
          </cell>
          <cell r="CI407">
            <v>-7.9916948108002543</v>
          </cell>
          <cell r="CJ407">
            <v>85183.608305189206</v>
          </cell>
          <cell r="CK407">
            <v>68025.020516823279</v>
          </cell>
          <cell r="CT407">
            <v>39047.0083051892</v>
          </cell>
          <cell r="CU407">
            <v>28978.012211634079</v>
          </cell>
          <cell r="CV407">
            <v>0</v>
          </cell>
          <cell r="CW407">
            <v>68025.020516823279</v>
          </cell>
          <cell r="CX407">
            <v>0</v>
          </cell>
          <cell r="CY407">
            <v>-17158.587788365927</v>
          </cell>
          <cell r="DA407">
            <v>750</v>
          </cell>
          <cell r="DB407" t="str">
            <v>PIONEER</v>
          </cell>
          <cell r="DC407">
            <v>0</v>
          </cell>
          <cell r="DD407">
            <v>0</v>
          </cell>
          <cell r="DE407">
            <v>0</v>
          </cell>
          <cell r="DF407">
            <v>0</v>
          </cell>
          <cell r="DG407">
            <v>0</v>
          </cell>
          <cell r="DH407">
            <v>0</v>
          </cell>
          <cell r="DI407">
            <v>0</v>
          </cell>
          <cell r="DJ407">
            <v>0</v>
          </cell>
          <cell r="DK407">
            <v>0</v>
          </cell>
          <cell r="DL407">
            <v>0</v>
          </cell>
          <cell r="DN407">
            <v>0</v>
          </cell>
          <cell r="DP407">
            <v>39055</v>
          </cell>
          <cell r="DQ407">
            <v>39055</v>
          </cell>
          <cell r="DR407">
            <v>0</v>
          </cell>
          <cell r="DS407">
            <v>-7.9916948108002543</v>
          </cell>
          <cell r="DT407">
            <v>-7.9916948108002543</v>
          </cell>
          <cell r="DV407">
            <v>0</v>
          </cell>
          <cell r="EC407">
            <v>0</v>
          </cell>
          <cell r="EE407">
            <v>750</v>
          </cell>
        </row>
        <row r="408">
          <cell r="A408">
            <v>753</v>
          </cell>
          <cell r="B408">
            <v>749</v>
          </cell>
          <cell r="C408" t="str">
            <v>QUABBIN</v>
          </cell>
          <cell r="D408">
            <v>11</v>
          </cell>
          <cell r="E408">
            <v>177253</v>
          </cell>
          <cell r="F408">
            <v>0</v>
          </cell>
          <cell r="G408">
            <v>10311</v>
          </cell>
          <cell r="H408">
            <v>187564</v>
          </cell>
          <cell r="J408">
            <v>10311</v>
          </cell>
          <cell r="K408">
            <v>-8.4804181381641683</v>
          </cell>
          <cell r="L408">
            <v>10302.519581861836</v>
          </cell>
          <cell r="N408">
            <v>177261.48041813818</v>
          </cell>
          <cell r="P408">
            <v>10311</v>
          </cell>
          <cell r="Q408">
            <v>0</v>
          </cell>
          <cell r="R408">
            <v>0</v>
          </cell>
          <cell r="S408">
            <v>0</v>
          </cell>
          <cell r="T408">
            <v>-8.4804181381641683</v>
          </cell>
          <cell r="U408">
            <v>10302.519581861836</v>
          </cell>
          <cell r="W408">
            <v>27606.119581861836</v>
          </cell>
          <cell r="AA408">
            <v>753</v>
          </cell>
          <cell r="AB408">
            <v>11</v>
          </cell>
          <cell r="AC408">
            <v>7.4515648286140089E-3</v>
          </cell>
          <cell r="AD408">
            <v>0</v>
          </cell>
          <cell r="AE408">
            <v>0</v>
          </cell>
          <cell r="AF408">
            <v>177253</v>
          </cell>
          <cell r="AG408">
            <v>0</v>
          </cell>
          <cell r="AH408">
            <v>0</v>
          </cell>
          <cell r="AI408">
            <v>177253</v>
          </cell>
          <cell r="AJ408">
            <v>0</v>
          </cell>
          <cell r="AK408">
            <v>10311</v>
          </cell>
          <cell r="AL408">
            <v>187564</v>
          </cell>
          <cell r="AM408">
            <v>0</v>
          </cell>
          <cell r="AN408">
            <v>0</v>
          </cell>
          <cell r="AO408">
            <v>0</v>
          </cell>
          <cell r="AP408">
            <v>0</v>
          </cell>
          <cell r="AQ408">
            <v>187564</v>
          </cell>
          <cell r="AR408" t="str">
            <v xml:space="preserve"> </v>
          </cell>
          <cell r="AS408">
            <v>753</v>
          </cell>
          <cell r="AT408">
            <v>1</v>
          </cell>
          <cell r="AU408">
            <v>0</v>
          </cell>
          <cell r="AV408">
            <v>0</v>
          </cell>
          <cell r="AW408">
            <v>0</v>
          </cell>
          <cell r="AX408">
            <v>0</v>
          </cell>
          <cell r="AY408">
            <v>0</v>
          </cell>
          <cell r="AZ408" t="str">
            <v xml:space="preserve"> </v>
          </cell>
          <cell r="BA408">
            <v>0</v>
          </cell>
          <cell r="BB408">
            <v>0</v>
          </cell>
          <cell r="BC408">
            <v>0</v>
          </cell>
          <cell r="BD408">
            <v>0</v>
          </cell>
          <cell r="BE408">
            <v>0</v>
          </cell>
          <cell r="BF408" t="str">
            <v xml:space="preserve"> </v>
          </cell>
          <cell r="BG408">
            <v>9</v>
          </cell>
          <cell r="BH408">
            <v>0.54364714894176047</v>
          </cell>
          <cell r="BI408">
            <v>0</v>
          </cell>
          <cell r="CA408">
            <v>753</v>
          </cell>
          <cell r="CB408">
            <v>749</v>
          </cell>
          <cell r="CC408" t="str">
            <v>QUABBIN</v>
          </cell>
          <cell r="CD408">
            <v>177253</v>
          </cell>
          <cell r="CE408">
            <v>189958</v>
          </cell>
          <cell r="CF408">
            <v>0</v>
          </cell>
          <cell r="CG408">
            <v>0</v>
          </cell>
          <cell r="CH408">
            <v>17303.600000000002</v>
          </cell>
          <cell r="CI408">
            <v>-8.4804181381641683</v>
          </cell>
          <cell r="CJ408">
            <v>17295.119581861836</v>
          </cell>
          <cell r="CK408">
            <v>-8.4804181381641683</v>
          </cell>
          <cell r="CT408">
            <v>-8.4804181381641683</v>
          </cell>
          <cell r="CU408">
            <v>0</v>
          </cell>
          <cell r="CV408">
            <v>0</v>
          </cell>
          <cell r="CW408">
            <v>-8.4804181381641683</v>
          </cell>
          <cell r="CX408">
            <v>0</v>
          </cell>
          <cell r="CY408">
            <v>-17303.599999999999</v>
          </cell>
          <cell r="DA408">
            <v>753</v>
          </cell>
          <cell r="DB408" t="str">
            <v>QUABBIN</v>
          </cell>
          <cell r="DC408">
            <v>0</v>
          </cell>
          <cell r="DD408">
            <v>0</v>
          </cell>
          <cell r="DE408">
            <v>0</v>
          </cell>
          <cell r="DF408">
            <v>0</v>
          </cell>
          <cell r="DG408">
            <v>0</v>
          </cell>
          <cell r="DH408">
            <v>0</v>
          </cell>
          <cell r="DI408">
            <v>0</v>
          </cell>
          <cell r="DJ408">
            <v>0</v>
          </cell>
          <cell r="DK408">
            <v>0</v>
          </cell>
          <cell r="DL408">
            <v>0</v>
          </cell>
          <cell r="DN408">
            <v>0</v>
          </cell>
          <cell r="DP408">
            <v>0</v>
          </cell>
          <cell r="DQ408">
            <v>0</v>
          </cell>
          <cell r="DR408">
            <v>0</v>
          </cell>
          <cell r="DS408">
            <v>-8.4804181381641683</v>
          </cell>
          <cell r="DT408">
            <v>-8.4804181381641683</v>
          </cell>
          <cell r="DV408">
            <v>0</v>
          </cell>
          <cell r="EC408">
            <v>0</v>
          </cell>
          <cell r="EE408">
            <v>753</v>
          </cell>
        </row>
        <row r="409">
          <cell r="A409">
            <v>755</v>
          </cell>
          <cell r="B409">
            <v>730</v>
          </cell>
          <cell r="C409" t="str">
            <v>RALPH C MAHAR</v>
          </cell>
          <cell r="D409">
            <v>16</v>
          </cell>
          <cell r="E409">
            <v>279260</v>
          </cell>
          <cell r="F409">
            <v>0</v>
          </cell>
          <cell r="G409">
            <v>15008</v>
          </cell>
          <cell r="H409">
            <v>294268</v>
          </cell>
          <cell r="J409">
            <v>15008</v>
          </cell>
          <cell r="K409">
            <v>89831.937794058817</v>
          </cell>
          <cell r="L409">
            <v>104839.93779405882</v>
          </cell>
          <cell r="N409">
            <v>189428.06220594118</v>
          </cell>
          <cell r="P409">
            <v>15008</v>
          </cell>
          <cell r="Q409">
            <v>0</v>
          </cell>
          <cell r="R409">
            <v>0</v>
          </cell>
          <cell r="S409">
            <v>0</v>
          </cell>
          <cell r="T409">
            <v>89831.937794058817</v>
          </cell>
          <cell r="U409">
            <v>104839.93779405882</v>
          </cell>
          <cell r="W409">
            <v>135573.13779405883</v>
          </cell>
          <cell r="AA409">
            <v>755</v>
          </cell>
          <cell r="AB409">
            <v>16</v>
          </cell>
          <cell r="AC409">
            <v>0</v>
          </cell>
          <cell r="AD409">
            <v>0</v>
          </cell>
          <cell r="AE409">
            <v>0</v>
          </cell>
          <cell r="AF409">
            <v>279260</v>
          </cell>
          <cell r="AG409">
            <v>0</v>
          </cell>
          <cell r="AH409">
            <v>0</v>
          </cell>
          <cell r="AI409">
            <v>279260</v>
          </cell>
          <cell r="AJ409">
            <v>0</v>
          </cell>
          <cell r="AK409">
            <v>15008</v>
          </cell>
          <cell r="AL409">
            <v>294268</v>
          </cell>
          <cell r="AM409">
            <v>0</v>
          </cell>
          <cell r="AN409">
            <v>0</v>
          </cell>
          <cell r="AO409">
            <v>0</v>
          </cell>
          <cell r="AP409">
            <v>0</v>
          </cell>
          <cell r="AQ409">
            <v>294268</v>
          </cell>
          <cell r="AR409" t="str">
            <v xml:space="preserve"> </v>
          </cell>
          <cell r="AS409">
            <v>755</v>
          </cell>
          <cell r="AT409">
            <v>1</v>
          </cell>
          <cell r="AU409">
            <v>0</v>
          </cell>
          <cell r="AV409">
            <v>0</v>
          </cell>
          <cell r="AW409">
            <v>0</v>
          </cell>
          <cell r="AX409">
            <v>0</v>
          </cell>
          <cell r="AY409">
            <v>0</v>
          </cell>
          <cell r="AZ409" t="str">
            <v xml:space="preserve"> </v>
          </cell>
          <cell r="BA409">
            <v>0</v>
          </cell>
          <cell r="BB409">
            <v>0</v>
          </cell>
          <cell r="BC409">
            <v>0</v>
          </cell>
          <cell r="BD409">
            <v>0</v>
          </cell>
          <cell r="BE409">
            <v>0</v>
          </cell>
          <cell r="BF409" t="str">
            <v xml:space="preserve"> </v>
          </cell>
          <cell r="BG409">
            <v>9</v>
          </cell>
          <cell r="BH409">
            <v>2.1974260099369407</v>
          </cell>
          <cell r="BI409">
            <v>0</v>
          </cell>
          <cell r="CA409">
            <v>755</v>
          </cell>
          <cell r="CB409">
            <v>730</v>
          </cell>
          <cell r="CC409" t="str">
            <v>RALPH C MAHAR</v>
          </cell>
          <cell r="CD409">
            <v>279260</v>
          </cell>
          <cell r="CE409">
            <v>189413</v>
          </cell>
          <cell r="CF409">
            <v>89847</v>
          </cell>
          <cell r="CG409">
            <v>0</v>
          </cell>
          <cell r="CH409">
            <v>30733.200000000001</v>
          </cell>
          <cell r="CI409">
            <v>-15.062205941181674</v>
          </cell>
          <cell r="CJ409">
            <v>120565.13779405881</v>
          </cell>
          <cell r="CK409">
            <v>89831.937794058817</v>
          </cell>
          <cell r="CT409">
            <v>89831.937794058817</v>
          </cell>
          <cell r="CU409">
            <v>0</v>
          </cell>
          <cell r="CV409">
            <v>0</v>
          </cell>
          <cell r="CW409">
            <v>89831.937794058817</v>
          </cell>
          <cell r="CX409">
            <v>0</v>
          </cell>
          <cell r="CY409">
            <v>-30733.199999999997</v>
          </cell>
          <cell r="DA409">
            <v>755</v>
          </cell>
          <cell r="DB409" t="str">
            <v>RALPH C MAHAR</v>
          </cell>
          <cell r="DC409">
            <v>0</v>
          </cell>
          <cell r="DD409">
            <v>0</v>
          </cell>
          <cell r="DE409">
            <v>0</v>
          </cell>
          <cell r="DF409">
            <v>0</v>
          </cell>
          <cell r="DG409">
            <v>0</v>
          </cell>
          <cell r="DH409">
            <v>0</v>
          </cell>
          <cell r="DI409">
            <v>0</v>
          </cell>
          <cell r="DJ409">
            <v>0</v>
          </cell>
          <cell r="DK409">
            <v>0</v>
          </cell>
          <cell r="DL409">
            <v>0</v>
          </cell>
          <cell r="DN409">
            <v>0</v>
          </cell>
          <cell r="DP409">
            <v>89847</v>
          </cell>
          <cell r="DQ409">
            <v>89847</v>
          </cell>
          <cell r="DR409">
            <v>0</v>
          </cell>
          <cell r="DS409">
            <v>-15.062205941181674</v>
          </cell>
          <cell r="DT409">
            <v>-15.062205941181674</v>
          </cell>
          <cell r="DV409">
            <v>0</v>
          </cell>
          <cell r="EC409">
            <v>0</v>
          </cell>
          <cell r="EE409">
            <v>755</v>
          </cell>
        </row>
        <row r="410">
          <cell r="A410">
            <v>760</v>
          </cell>
          <cell r="B410">
            <v>752</v>
          </cell>
          <cell r="C410" t="str">
            <v>SILVER LAKE</v>
          </cell>
          <cell r="D410">
            <v>69</v>
          </cell>
          <cell r="E410">
            <v>1036689</v>
          </cell>
          <cell r="F410">
            <v>0</v>
          </cell>
          <cell r="G410">
            <v>64442</v>
          </cell>
          <cell r="H410">
            <v>1101131</v>
          </cell>
          <cell r="J410">
            <v>64442</v>
          </cell>
          <cell r="K410">
            <v>169774.56139004033</v>
          </cell>
          <cell r="L410">
            <v>234216.56139004033</v>
          </cell>
          <cell r="N410">
            <v>866914.43860995967</v>
          </cell>
          <cell r="P410">
            <v>64442</v>
          </cell>
          <cell r="Q410">
            <v>0</v>
          </cell>
          <cell r="R410">
            <v>0</v>
          </cell>
          <cell r="S410">
            <v>0</v>
          </cell>
          <cell r="T410">
            <v>169774.56139004033</v>
          </cell>
          <cell r="U410">
            <v>234216.56139004033</v>
          </cell>
          <cell r="W410">
            <v>274785.67258116649</v>
          </cell>
          <cell r="AA410">
            <v>760</v>
          </cell>
          <cell r="AB410">
            <v>69</v>
          </cell>
          <cell r="AC410">
            <v>0.29189570374656448</v>
          </cell>
          <cell r="AD410">
            <v>0</v>
          </cell>
          <cell r="AE410">
            <v>0</v>
          </cell>
          <cell r="AF410">
            <v>1036689</v>
          </cell>
          <cell r="AG410">
            <v>0</v>
          </cell>
          <cell r="AH410">
            <v>0</v>
          </cell>
          <cell r="AI410">
            <v>1036689</v>
          </cell>
          <cell r="AJ410">
            <v>0</v>
          </cell>
          <cell r="AK410">
            <v>64442</v>
          </cell>
          <cell r="AL410">
            <v>1101131</v>
          </cell>
          <cell r="AM410">
            <v>0</v>
          </cell>
          <cell r="AN410">
            <v>0</v>
          </cell>
          <cell r="AO410">
            <v>0</v>
          </cell>
          <cell r="AP410">
            <v>0</v>
          </cell>
          <cell r="AQ410">
            <v>1101131</v>
          </cell>
          <cell r="AR410" t="str">
            <v xml:space="preserve"> </v>
          </cell>
          <cell r="AS410">
            <v>760</v>
          </cell>
          <cell r="AT410">
            <v>4</v>
          </cell>
          <cell r="AU410">
            <v>0</v>
          </cell>
          <cell r="AV410">
            <v>0</v>
          </cell>
          <cell r="AW410">
            <v>0</v>
          </cell>
          <cell r="AX410">
            <v>0</v>
          </cell>
          <cell r="AY410">
            <v>0</v>
          </cell>
          <cell r="AZ410" t="str">
            <v xml:space="preserve"> </v>
          </cell>
          <cell r="BA410">
            <v>0</v>
          </cell>
          <cell r="BB410">
            <v>0</v>
          </cell>
          <cell r="BC410">
            <v>0</v>
          </cell>
          <cell r="BD410">
            <v>0</v>
          </cell>
          <cell r="BE410">
            <v>0</v>
          </cell>
          <cell r="BF410" t="str">
            <v xml:space="preserve"> </v>
          </cell>
          <cell r="BG410">
            <v>9</v>
          </cell>
          <cell r="BH410">
            <v>3.8436261198799926</v>
          </cell>
          <cell r="BI410">
            <v>0</v>
          </cell>
          <cell r="CA410">
            <v>760</v>
          </cell>
          <cell r="CB410">
            <v>752</v>
          </cell>
          <cell r="CC410" t="str">
            <v>SILVER LAKE</v>
          </cell>
          <cell r="CD410">
            <v>1036689</v>
          </cell>
          <cell r="CE410">
            <v>974809</v>
          </cell>
          <cell r="CF410">
            <v>61880</v>
          </cell>
          <cell r="CG410">
            <v>111086.39999999999</v>
          </cell>
          <cell r="CH410">
            <v>37395.599999999999</v>
          </cell>
          <cell r="CI410">
            <v>-18.327418833505362</v>
          </cell>
          <cell r="CJ410">
            <v>210343.67258116649</v>
          </cell>
          <cell r="CK410">
            <v>169774.56139004033</v>
          </cell>
          <cell r="CT410">
            <v>61861.672581166495</v>
          </cell>
          <cell r="CU410">
            <v>107912.88880887383</v>
          </cell>
          <cell r="CV410">
            <v>0</v>
          </cell>
          <cell r="CW410">
            <v>169774.56139004033</v>
          </cell>
          <cell r="CX410">
            <v>0</v>
          </cell>
          <cell r="CY410">
            <v>-40569.111191126169</v>
          </cell>
          <cell r="DA410">
            <v>760</v>
          </cell>
          <cell r="DB410" t="str">
            <v>SILVER LAKE</v>
          </cell>
          <cell r="DC410">
            <v>0</v>
          </cell>
          <cell r="DD410">
            <v>0</v>
          </cell>
          <cell r="DE410">
            <v>0</v>
          </cell>
          <cell r="DF410">
            <v>0</v>
          </cell>
          <cell r="DG410">
            <v>0</v>
          </cell>
          <cell r="DH410">
            <v>0</v>
          </cell>
          <cell r="DI410">
            <v>0</v>
          </cell>
          <cell r="DJ410">
            <v>0</v>
          </cell>
          <cell r="DK410">
            <v>0</v>
          </cell>
          <cell r="DL410">
            <v>0</v>
          </cell>
          <cell r="DN410">
            <v>0</v>
          </cell>
          <cell r="DP410">
            <v>61880</v>
          </cell>
          <cell r="DQ410">
            <v>61880</v>
          </cell>
          <cell r="DR410">
            <v>0</v>
          </cell>
          <cell r="DS410">
            <v>-18.327418833505362</v>
          </cell>
          <cell r="DT410">
            <v>-18.327418833505362</v>
          </cell>
          <cell r="DV410">
            <v>0</v>
          </cell>
          <cell r="EC410">
            <v>0</v>
          </cell>
          <cell r="EE410">
            <v>760</v>
          </cell>
        </row>
        <row r="411">
          <cell r="A411">
            <v>763</v>
          </cell>
          <cell r="B411">
            <v>790</v>
          </cell>
          <cell r="C411" t="str">
            <v>SOMERSET BERKLEY</v>
          </cell>
          <cell r="D411">
            <v>3</v>
          </cell>
          <cell r="E411">
            <v>41150</v>
          </cell>
          <cell r="F411">
            <v>0</v>
          </cell>
          <cell r="G411">
            <v>2814</v>
          </cell>
          <cell r="H411">
            <v>43964</v>
          </cell>
          <cell r="J411">
            <v>2814</v>
          </cell>
          <cell r="K411">
            <v>-0.3367936929047346</v>
          </cell>
          <cell r="L411">
            <v>2813.6632063070952</v>
          </cell>
          <cell r="N411">
            <v>41150.336793692906</v>
          </cell>
          <cell r="P411">
            <v>2814</v>
          </cell>
          <cell r="Q411">
            <v>0</v>
          </cell>
          <cell r="R411">
            <v>0</v>
          </cell>
          <cell r="S411">
            <v>0</v>
          </cell>
          <cell r="T411">
            <v>-0.3367936929047346</v>
          </cell>
          <cell r="U411">
            <v>2813.6632063070952</v>
          </cell>
          <cell r="W411">
            <v>3500.8632063070954</v>
          </cell>
          <cell r="AA411">
            <v>763</v>
          </cell>
          <cell r="AB411">
            <v>3</v>
          </cell>
          <cell r="AC411">
            <v>0</v>
          </cell>
          <cell r="AD411">
            <v>0</v>
          </cell>
          <cell r="AE411">
            <v>0</v>
          </cell>
          <cell r="AF411">
            <v>41150</v>
          </cell>
          <cell r="AG411">
            <v>0</v>
          </cell>
          <cell r="AH411">
            <v>0</v>
          </cell>
          <cell r="AI411">
            <v>41150</v>
          </cell>
          <cell r="AJ411">
            <v>0</v>
          </cell>
          <cell r="AK411">
            <v>2814</v>
          </cell>
          <cell r="AL411">
            <v>43964</v>
          </cell>
          <cell r="AM411">
            <v>0</v>
          </cell>
          <cell r="AN411">
            <v>0</v>
          </cell>
          <cell r="AO411">
            <v>0</v>
          </cell>
          <cell r="AP411">
            <v>0</v>
          </cell>
          <cell r="AQ411">
            <v>43964</v>
          </cell>
          <cell r="AR411" t="str">
            <v xml:space="preserve"> </v>
          </cell>
          <cell r="AS411">
            <v>763</v>
          </cell>
          <cell r="AT411">
            <v>0</v>
          </cell>
          <cell r="AU411">
            <v>0</v>
          </cell>
          <cell r="AV411">
            <v>0</v>
          </cell>
          <cell r="AW411">
            <v>0</v>
          </cell>
          <cell r="AX411">
            <v>0</v>
          </cell>
          <cell r="AY411">
            <v>0</v>
          </cell>
          <cell r="AZ411" t="str">
            <v xml:space="preserve"> </v>
          </cell>
          <cell r="BA411">
            <v>0</v>
          </cell>
          <cell r="BB411">
            <v>0</v>
          </cell>
          <cell r="BC411">
            <v>0</v>
          </cell>
          <cell r="BD411">
            <v>0</v>
          </cell>
          <cell r="BE411">
            <v>0</v>
          </cell>
          <cell r="BF411" t="str">
            <v xml:space="preserve"> </v>
          </cell>
          <cell r="BG411">
            <v>9</v>
          </cell>
          <cell r="BH411">
            <v>0.2593368677513691</v>
          </cell>
          <cell r="BI411">
            <v>0</v>
          </cell>
          <cell r="CA411">
            <v>763</v>
          </cell>
          <cell r="CB411">
            <v>790</v>
          </cell>
          <cell r="CC411" t="str">
            <v>SOMERSET BERKLEY</v>
          </cell>
          <cell r="CD411">
            <v>41150</v>
          </cell>
          <cell r="CE411">
            <v>77899</v>
          </cell>
          <cell r="CF411">
            <v>0</v>
          </cell>
          <cell r="CG411">
            <v>0</v>
          </cell>
          <cell r="CH411">
            <v>687.2</v>
          </cell>
          <cell r="CI411">
            <v>-0.3367936929047346</v>
          </cell>
          <cell r="CJ411">
            <v>686.86320630709531</v>
          </cell>
          <cell r="CK411">
            <v>-0.3367936929047346</v>
          </cell>
          <cell r="CT411">
            <v>-0.3367936929047346</v>
          </cell>
          <cell r="CU411">
            <v>0</v>
          </cell>
          <cell r="CV411">
            <v>0</v>
          </cell>
          <cell r="CW411">
            <v>-0.3367936929047346</v>
          </cell>
          <cell r="CX411">
            <v>0</v>
          </cell>
          <cell r="CY411">
            <v>-687.2</v>
          </cell>
          <cell r="DA411">
            <v>763</v>
          </cell>
          <cell r="DB411" t="str">
            <v>SOMERSET BERKLEY</v>
          </cell>
          <cell r="DC411">
            <v>0</v>
          </cell>
          <cell r="DD411">
            <v>0</v>
          </cell>
          <cell r="DE411">
            <v>0</v>
          </cell>
          <cell r="DF411">
            <v>0</v>
          </cell>
          <cell r="DG411">
            <v>0</v>
          </cell>
          <cell r="DH411">
            <v>0</v>
          </cell>
          <cell r="DI411">
            <v>0</v>
          </cell>
          <cell r="DJ411">
            <v>0</v>
          </cell>
          <cell r="DK411">
            <v>0</v>
          </cell>
          <cell r="DL411">
            <v>0</v>
          </cell>
          <cell r="DN411">
            <v>0</v>
          </cell>
          <cell r="DP411">
            <v>0</v>
          </cell>
          <cell r="DQ411">
            <v>0</v>
          </cell>
          <cell r="DR411">
            <v>0</v>
          </cell>
          <cell r="DS411">
            <v>-0.3367936929047346</v>
          </cell>
          <cell r="DT411">
            <v>-0.3367936929047346</v>
          </cell>
          <cell r="DV411">
            <v>0</v>
          </cell>
          <cell r="EB411" t="str">
            <v>fy12</v>
          </cell>
          <cell r="EC411">
            <v>0</v>
          </cell>
          <cell r="EE411">
            <v>763</v>
          </cell>
        </row>
        <row r="412">
          <cell r="A412">
            <v>765</v>
          </cell>
          <cell r="B412">
            <v>755</v>
          </cell>
          <cell r="C412" t="str">
            <v>SOUTHERN BERKSHIRE</v>
          </cell>
          <cell r="D412">
            <v>0</v>
          </cell>
          <cell r="E412">
            <v>0</v>
          </cell>
          <cell r="F412">
            <v>0</v>
          </cell>
          <cell r="G412">
            <v>0</v>
          </cell>
          <cell r="H412">
            <v>0</v>
          </cell>
          <cell r="J412">
            <v>0</v>
          </cell>
          <cell r="K412">
            <v>0</v>
          </cell>
          <cell r="L412">
            <v>0</v>
          </cell>
          <cell r="N412">
            <v>0</v>
          </cell>
          <cell r="P412">
            <v>0</v>
          </cell>
          <cell r="Q412">
            <v>0</v>
          </cell>
          <cell r="R412">
            <v>0</v>
          </cell>
          <cell r="S412">
            <v>0</v>
          </cell>
          <cell r="T412">
            <v>0</v>
          </cell>
          <cell r="U412">
            <v>0</v>
          </cell>
          <cell r="W412">
            <v>0</v>
          </cell>
          <cell r="AA412">
            <v>765</v>
          </cell>
          <cell r="AS412">
            <v>765</v>
          </cell>
          <cell r="CA412">
            <v>765</v>
          </cell>
          <cell r="CB412">
            <v>755</v>
          </cell>
          <cell r="CC412" t="str">
            <v>SOUTHERN BERKSHIRE</v>
          </cell>
          <cell r="CD412">
            <v>0</v>
          </cell>
          <cell r="CE412">
            <v>0</v>
          </cell>
          <cell r="CF412">
            <v>0</v>
          </cell>
          <cell r="CG412">
            <v>0</v>
          </cell>
          <cell r="CH412">
            <v>0</v>
          </cell>
          <cell r="CI412">
            <v>0</v>
          </cell>
          <cell r="CJ412">
            <v>0</v>
          </cell>
          <cell r="CK412">
            <v>0</v>
          </cell>
          <cell r="CT412">
            <v>0</v>
          </cell>
          <cell r="CU412">
            <v>0</v>
          </cell>
          <cell r="CV412">
            <v>0</v>
          </cell>
          <cell r="CW412">
            <v>0</v>
          </cell>
          <cell r="CX412">
            <v>0</v>
          </cell>
          <cell r="CY412">
            <v>0</v>
          </cell>
          <cell r="DA412">
            <v>765</v>
          </cell>
          <cell r="DB412" t="str">
            <v>SOUTHERN BERKSHIRE</v>
          </cell>
          <cell r="DC412">
            <v>0</v>
          </cell>
          <cell r="DD412">
            <v>0</v>
          </cell>
          <cell r="DE412">
            <v>0</v>
          </cell>
          <cell r="DF412">
            <v>0</v>
          </cell>
          <cell r="DG412">
            <v>0</v>
          </cell>
          <cell r="DH412">
            <v>0</v>
          </cell>
          <cell r="DI412">
            <v>0</v>
          </cell>
          <cell r="DJ412">
            <v>0</v>
          </cell>
          <cell r="DK412">
            <v>0</v>
          </cell>
          <cell r="DL412">
            <v>0</v>
          </cell>
          <cell r="DN412">
            <v>0</v>
          </cell>
          <cell r="DP412">
            <v>0</v>
          </cell>
          <cell r="DQ412">
            <v>0</v>
          </cell>
          <cell r="DR412">
            <v>0</v>
          </cell>
          <cell r="DS412">
            <v>0</v>
          </cell>
          <cell r="DT412">
            <v>0</v>
          </cell>
          <cell r="DV412">
            <v>0</v>
          </cell>
          <cell r="EC412">
            <v>0</v>
          </cell>
          <cell r="EE412">
            <v>765</v>
          </cell>
        </row>
        <row r="413">
          <cell r="A413">
            <v>766</v>
          </cell>
          <cell r="B413">
            <v>766</v>
          </cell>
          <cell r="C413" t="str">
            <v>SOUTHWICK TOLLAND GRANVILLE</v>
          </cell>
          <cell r="D413">
            <v>4</v>
          </cell>
          <cell r="E413">
            <v>63906</v>
          </cell>
          <cell r="F413">
            <v>0</v>
          </cell>
          <cell r="G413">
            <v>3752</v>
          </cell>
          <cell r="H413">
            <v>67658</v>
          </cell>
          <cell r="J413">
            <v>3752</v>
          </cell>
          <cell r="K413">
            <v>24753.495609417223</v>
          </cell>
          <cell r="L413">
            <v>28505.495609417223</v>
          </cell>
          <cell r="N413">
            <v>39152.504390582777</v>
          </cell>
          <cell r="P413">
            <v>3752</v>
          </cell>
          <cell r="Q413">
            <v>0</v>
          </cell>
          <cell r="R413">
            <v>0</v>
          </cell>
          <cell r="S413">
            <v>0</v>
          </cell>
          <cell r="T413">
            <v>24753.495609417223</v>
          </cell>
          <cell r="U413">
            <v>28505.495609417223</v>
          </cell>
          <cell r="W413">
            <v>36273.149923049226</v>
          </cell>
          <cell r="AA413">
            <v>766</v>
          </cell>
          <cell r="AB413">
            <v>4</v>
          </cell>
          <cell r="AC413">
            <v>0</v>
          </cell>
          <cell r="AD413">
            <v>0</v>
          </cell>
          <cell r="AE413">
            <v>0</v>
          </cell>
          <cell r="AF413">
            <v>63906</v>
          </cell>
          <cell r="AG413">
            <v>0</v>
          </cell>
          <cell r="AH413">
            <v>0</v>
          </cell>
          <cell r="AI413">
            <v>63906</v>
          </cell>
          <cell r="AJ413">
            <v>0</v>
          </cell>
          <cell r="AK413">
            <v>3752</v>
          </cell>
          <cell r="AL413">
            <v>67658</v>
          </cell>
          <cell r="AM413">
            <v>0</v>
          </cell>
          <cell r="AN413">
            <v>0</v>
          </cell>
          <cell r="AO413">
            <v>0</v>
          </cell>
          <cell r="AP413">
            <v>0</v>
          </cell>
          <cell r="AQ413">
            <v>67658</v>
          </cell>
          <cell r="AR413" t="str">
            <v xml:space="preserve"> </v>
          </cell>
          <cell r="AS413">
            <v>766</v>
          </cell>
          <cell r="AT413">
            <v>0</v>
          </cell>
          <cell r="AU413">
            <v>0</v>
          </cell>
          <cell r="AV413">
            <v>0</v>
          </cell>
          <cell r="AW413">
            <v>0</v>
          </cell>
          <cell r="AX413">
            <v>0</v>
          </cell>
          <cell r="AY413">
            <v>0</v>
          </cell>
          <cell r="AZ413" t="str">
            <v xml:space="preserve"> </v>
          </cell>
          <cell r="BA413">
            <v>0</v>
          </cell>
          <cell r="BB413">
            <v>0</v>
          </cell>
          <cell r="BC413">
            <v>0</v>
          </cell>
          <cell r="BD413">
            <v>0</v>
          </cell>
          <cell r="BE413">
            <v>0</v>
          </cell>
          <cell r="BF413" t="str">
            <v xml:space="preserve"> </v>
          </cell>
          <cell r="BG413">
            <v>9</v>
          </cell>
          <cell r="BH413">
            <v>0.29402864805097834</v>
          </cell>
          <cell r="BI413">
            <v>0</v>
          </cell>
          <cell r="CA413">
            <v>766</v>
          </cell>
          <cell r="CB413">
            <v>766</v>
          </cell>
          <cell r="CC413" t="str">
            <v>SOUTHWICK TOLLAND GRANVILLE</v>
          </cell>
          <cell r="CD413">
            <v>63906</v>
          </cell>
          <cell r="CE413">
            <v>109475</v>
          </cell>
          <cell r="CF413">
            <v>0</v>
          </cell>
          <cell r="CG413">
            <v>25485</v>
          </cell>
          <cell r="CH413">
            <v>7039.6</v>
          </cell>
          <cell r="CI413">
            <v>-3.4500769507721998</v>
          </cell>
          <cell r="CJ413">
            <v>32521.149923049226</v>
          </cell>
          <cell r="CK413">
            <v>24753.495609417223</v>
          </cell>
          <cell r="CT413">
            <v>-3.4500769507721998</v>
          </cell>
          <cell r="CU413">
            <v>24756.945686367995</v>
          </cell>
          <cell r="CV413">
            <v>0</v>
          </cell>
          <cell r="CW413">
            <v>24753.495609417223</v>
          </cell>
          <cell r="CX413">
            <v>0</v>
          </cell>
          <cell r="CY413">
            <v>-7767.6543136320033</v>
          </cell>
          <cell r="DA413">
            <v>766</v>
          </cell>
          <cell r="DB413" t="str">
            <v>SOUTHWICK TOLLAND GRANVILLE</v>
          </cell>
          <cell r="DC413">
            <v>0</v>
          </cell>
          <cell r="DD413">
            <v>0</v>
          </cell>
          <cell r="DE413">
            <v>0</v>
          </cell>
          <cell r="DF413">
            <v>0</v>
          </cell>
          <cell r="DG413">
            <v>0</v>
          </cell>
          <cell r="DH413">
            <v>0</v>
          </cell>
          <cell r="DI413">
            <v>0</v>
          </cell>
          <cell r="DJ413">
            <v>0</v>
          </cell>
          <cell r="DK413">
            <v>0</v>
          </cell>
          <cell r="DL413">
            <v>0</v>
          </cell>
          <cell r="DN413">
            <v>0</v>
          </cell>
          <cell r="DP413">
            <v>0</v>
          </cell>
          <cell r="DQ413">
            <v>0</v>
          </cell>
          <cell r="DR413">
            <v>0</v>
          </cell>
          <cell r="DS413">
            <v>-3.4500769507721998</v>
          </cell>
          <cell r="DT413">
            <v>-3.4500769507721998</v>
          </cell>
          <cell r="DV413">
            <v>0</v>
          </cell>
          <cell r="EB413" t="str">
            <v>fy13</v>
          </cell>
          <cell r="EC413">
            <v>0</v>
          </cell>
          <cell r="EE413">
            <v>766</v>
          </cell>
        </row>
        <row r="414">
          <cell r="A414">
            <v>767</v>
          </cell>
          <cell r="B414">
            <v>756</v>
          </cell>
          <cell r="C414" t="str">
            <v>SPENCER EAST BROOKFIELD</v>
          </cell>
          <cell r="D414">
            <v>68</v>
          </cell>
          <cell r="E414">
            <v>963184</v>
          </cell>
          <cell r="F414">
            <v>0</v>
          </cell>
          <cell r="G414">
            <v>63679</v>
          </cell>
          <cell r="H414">
            <v>1026863</v>
          </cell>
          <cell r="J414">
            <v>63679</v>
          </cell>
          <cell r="K414">
            <v>200807.44174018802</v>
          </cell>
          <cell r="L414">
            <v>264486.44174018805</v>
          </cell>
          <cell r="N414">
            <v>762376.55825981195</v>
          </cell>
          <cell r="P414">
            <v>63679</v>
          </cell>
          <cell r="Q414">
            <v>0</v>
          </cell>
          <cell r="R414">
            <v>0</v>
          </cell>
          <cell r="S414">
            <v>0</v>
          </cell>
          <cell r="T414">
            <v>200807.44174018802</v>
          </cell>
          <cell r="U414">
            <v>264486.44174018805</v>
          </cell>
          <cell r="W414">
            <v>332828.35903630836</v>
          </cell>
          <cell r="AA414">
            <v>767</v>
          </cell>
          <cell r="AB414">
            <v>68</v>
          </cell>
          <cell r="AC414">
            <v>0.11177347242921011</v>
          </cell>
          <cell r="AD414">
            <v>0</v>
          </cell>
          <cell r="AE414">
            <v>0</v>
          </cell>
          <cell r="AF414">
            <v>963184</v>
          </cell>
          <cell r="AG414">
            <v>0</v>
          </cell>
          <cell r="AH414">
            <v>0</v>
          </cell>
          <cell r="AI414">
            <v>963184</v>
          </cell>
          <cell r="AJ414">
            <v>0</v>
          </cell>
          <cell r="AK414">
            <v>63679</v>
          </cell>
          <cell r="AL414">
            <v>1026863</v>
          </cell>
          <cell r="AM414">
            <v>0</v>
          </cell>
          <cell r="AN414">
            <v>0</v>
          </cell>
          <cell r="AO414">
            <v>0</v>
          </cell>
          <cell r="AP414">
            <v>0</v>
          </cell>
          <cell r="AQ414">
            <v>1026863</v>
          </cell>
          <cell r="AR414" t="str">
            <v xml:space="preserve"> </v>
          </cell>
          <cell r="AS414">
            <v>767</v>
          </cell>
          <cell r="AT414">
            <v>17</v>
          </cell>
          <cell r="AU414">
            <v>0</v>
          </cell>
          <cell r="AV414">
            <v>0</v>
          </cell>
          <cell r="AW414">
            <v>0</v>
          </cell>
          <cell r="AX414">
            <v>0</v>
          </cell>
          <cell r="AY414">
            <v>0</v>
          </cell>
          <cell r="AZ414" t="str">
            <v xml:space="preserve"> </v>
          </cell>
          <cell r="BA414">
            <v>0</v>
          </cell>
          <cell r="BB414">
            <v>0</v>
          </cell>
          <cell r="BC414">
            <v>0</v>
          </cell>
          <cell r="BD414">
            <v>0</v>
          </cell>
          <cell r="BE414">
            <v>0</v>
          </cell>
          <cell r="BF414" t="str">
            <v xml:space="preserve"> </v>
          </cell>
          <cell r="BG414">
            <v>9</v>
          </cell>
          <cell r="BH414">
            <v>3.9572312824000608</v>
          </cell>
          <cell r="BI414">
            <v>0</v>
          </cell>
          <cell r="CA414">
            <v>767</v>
          </cell>
          <cell r="CB414">
            <v>756</v>
          </cell>
          <cell r="CC414" t="str">
            <v>SPENCER EAST BROOKFIELD</v>
          </cell>
          <cell r="CD414">
            <v>963184</v>
          </cell>
          <cell r="CE414">
            <v>890919</v>
          </cell>
          <cell r="CF414">
            <v>72265</v>
          </cell>
          <cell r="CG414">
            <v>132355.19999999998</v>
          </cell>
          <cell r="CH414">
            <v>64560.800000000003</v>
          </cell>
          <cell r="CI414">
            <v>-31.640963691635989</v>
          </cell>
          <cell r="CJ414">
            <v>269149.35903630836</v>
          </cell>
          <cell r="CK414">
            <v>200807.44174018802</v>
          </cell>
          <cell r="CT414">
            <v>72233.359036308364</v>
          </cell>
          <cell r="CU414">
            <v>128574.08270387966</v>
          </cell>
          <cell r="CV414">
            <v>0</v>
          </cell>
          <cell r="CW414">
            <v>200807.44174018802</v>
          </cell>
          <cell r="CX414">
            <v>0</v>
          </cell>
          <cell r="CY414">
            <v>-68341.917296120344</v>
          </cell>
          <cell r="DA414">
            <v>767</v>
          </cell>
          <cell r="DB414" t="str">
            <v>SPENCER EAST BROOKFIELD</v>
          </cell>
          <cell r="DC414">
            <v>0</v>
          </cell>
          <cell r="DD414">
            <v>0</v>
          </cell>
          <cell r="DE414">
            <v>0</v>
          </cell>
          <cell r="DF414">
            <v>0</v>
          </cell>
          <cell r="DG414">
            <v>0</v>
          </cell>
          <cell r="DH414">
            <v>0</v>
          </cell>
          <cell r="DI414">
            <v>0</v>
          </cell>
          <cell r="DJ414">
            <v>0</v>
          </cell>
          <cell r="DK414">
            <v>0</v>
          </cell>
          <cell r="DL414">
            <v>0</v>
          </cell>
          <cell r="DN414">
            <v>0</v>
          </cell>
          <cell r="DP414">
            <v>72265</v>
          </cell>
          <cell r="DQ414">
            <v>72265</v>
          </cell>
          <cell r="DR414">
            <v>0</v>
          </cell>
          <cell r="DS414">
            <v>-31.640963691635989</v>
          </cell>
          <cell r="DT414">
            <v>-31.640963691635989</v>
          </cell>
          <cell r="DV414">
            <v>0</v>
          </cell>
          <cell r="EC414">
            <v>0</v>
          </cell>
          <cell r="EE414">
            <v>767</v>
          </cell>
        </row>
        <row r="415">
          <cell r="A415">
            <v>770</v>
          </cell>
          <cell r="B415">
            <v>757</v>
          </cell>
          <cell r="C415" t="str">
            <v>TANTASQUA</v>
          </cell>
          <cell r="D415">
            <v>3</v>
          </cell>
          <cell r="E415">
            <v>44293</v>
          </cell>
          <cell r="F415">
            <v>0</v>
          </cell>
          <cell r="G415">
            <v>2814</v>
          </cell>
          <cell r="H415">
            <v>47107</v>
          </cell>
          <cell r="J415">
            <v>2814</v>
          </cell>
          <cell r="K415">
            <v>17105.370565957244</v>
          </cell>
          <cell r="L415">
            <v>19919.370565957244</v>
          </cell>
          <cell r="N415">
            <v>27187.629434042756</v>
          </cell>
          <cell r="P415">
            <v>2814</v>
          </cell>
          <cell r="Q415">
            <v>0</v>
          </cell>
          <cell r="R415">
            <v>0</v>
          </cell>
          <cell r="S415">
            <v>0</v>
          </cell>
          <cell r="T415">
            <v>17105.370565957244</v>
          </cell>
          <cell r="U415">
            <v>19919.370565957244</v>
          </cell>
          <cell r="W415">
            <v>31405.770565957246</v>
          </cell>
          <cell r="AA415">
            <v>770</v>
          </cell>
          <cell r="AB415">
            <v>3</v>
          </cell>
          <cell r="AC415">
            <v>0</v>
          </cell>
          <cell r="AD415">
            <v>0</v>
          </cell>
          <cell r="AE415">
            <v>0</v>
          </cell>
          <cell r="AF415">
            <v>44293</v>
          </cell>
          <cell r="AG415">
            <v>0</v>
          </cell>
          <cell r="AH415">
            <v>0</v>
          </cell>
          <cell r="AI415">
            <v>44293</v>
          </cell>
          <cell r="AJ415">
            <v>0</v>
          </cell>
          <cell r="AK415">
            <v>2814</v>
          </cell>
          <cell r="AL415">
            <v>47107</v>
          </cell>
          <cell r="AM415">
            <v>0</v>
          </cell>
          <cell r="AN415">
            <v>0</v>
          </cell>
          <cell r="AO415">
            <v>0</v>
          </cell>
          <cell r="AP415">
            <v>0</v>
          </cell>
          <cell r="AQ415">
            <v>47107</v>
          </cell>
          <cell r="AR415" t="str">
            <v xml:space="preserve"> </v>
          </cell>
          <cell r="AS415">
            <v>770</v>
          </cell>
          <cell r="AT415">
            <v>1</v>
          </cell>
          <cell r="AU415">
            <v>0</v>
          </cell>
          <cell r="AV415">
            <v>0</v>
          </cell>
          <cell r="AW415">
            <v>0</v>
          </cell>
          <cell r="AX415">
            <v>0</v>
          </cell>
          <cell r="AY415">
            <v>0</v>
          </cell>
          <cell r="AZ415" t="str">
            <v xml:space="preserve"> </v>
          </cell>
          <cell r="BA415">
            <v>0</v>
          </cell>
          <cell r="BB415">
            <v>0</v>
          </cell>
          <cell r="BC415">
            <v>0</v>
          </cell>
          <cell r="BD415">
            <v>0</v>
          </cell>
          <cell r="BE415">
            <v>0</v>
          </cell>
          <cell r="BF415" t="str">
            <v xml:space="preserve"> </v>
          </cell>
          <cell r="BG415">
            <v>9</v>
          </cell>
          <cell r="BH415">
            <v>0.1825558629709077</v>
          </cell>
          <cell r="BI415">
            <v>0</v>
          </cell>
          <cell r="CA415">
            <v>770</v>
          </cell>
          <cell r="CB415">
            <v>757</v>
          </cell>
          <cell r="CC415" t="str">
            <v>TANTASQUA</v>
          </cell>
          <cell r="CD415">
            <v>44293</v>
          </cell>
          <cell r="CE415">
            <v>27182</v>
          </cell>
          <cell r="CF415">
            <v>17111</v>
          </cell>
          <cell r="CG415">
            <v>0</v>
          </cell>
          <cell r="CH415">
            <v>11486.400000000001</v>
          </cell>
          <cell r="CI415">
            <v>-5.6294340427548377</v>
          </cell>
          <cell r="CJ415">
            <v>28591.770565957246</v>
          </cell>
          <cell r="CK415">
            <v>17105.370565957244</v>
          </cell>
          <cell r="CT415">
            <v>17105.370565957244</v>
          </cell>
          <cell r="CU415">
            <v>0</v>
          </cell>
          <cell r="CV415">
            <v>0</v>
          </cell>
          <cell r="CW415">
            <v>17105.370565957244</v>
          </cell>
          <cell r="CX415">
            <v>0</v>
          </cell>
          <cell r="CY415">
            <v>-11486.400000000001</v>
          </cell>
          <cell r="DA415">
            <v>770</v>
          </cell>
          <cell r="DB415" t="str">
            <v>TANTASQUA</v>
          </cell>
          <cell r="DC415">
            <v>0</v>
          </cell>
          <cell r="DD415">
            <v>0</v>
          </cell>
          <cell r="DE415">
            <v>0</v>
          </cell>
          <cell r="DF415">
            <v>0</v>
          </cell>
          <cell r="DG415">
            <v>0</v>
          </cell>
          <cell r="DH415">
            <v>0</v>
          </cell>
          <cell r="DI415">
            <v>0</v>
          </cell>
          <cell r="DJ415">
            <v>0</v>
          </cell>
          <cell r="DK415">
            <v>0</v>
          </cell>
          <cell r="DL415">
            <v>0</v>
          </cell>
          <cell r="DN415">
            <v>0</v>
          </cell>
          <cell r="DP415">
            <v>17111</v>
          </cell>
          <cell r="DQ415">
            <v>17111</v>
          </cell>
          <cell r="DR415">
            <v>0</v>
          </cell>
          <cell r="DS415">
            <v>-5.6294340427548377</v>
          </cell>
          <cell r="DT415">
            <v>-5.6294340427548377</v>
          </cell>
          <cell r="DV415">
            <v>0</v>
          </cell>
          <cell r="EC415">
            <v>0</v>
          </cell>
          <cell r="EE415">
            <v>770</v>
          </cell>
        </row>
        <row r="416">
          <cell r="A416">
            <v>773</v>
          </cell>
          <cell r="B416">
            <v>763</v>
          </cell>
          <cell r="C416" t="str">
            <v>TRITON</v>
          </cell>
          <cell r="D416">
            <v>42</v>
          </cell>
          <cell r="E416">
            <v>711677</v>
          </cell>
          <cell r="F416">
            <v>0</v>
          </cell>
          <cell r="G416">
            <v>39380</v>
          </cell>
          <cell r="H416">
            <v>751057</v>
          </cell>
          <cell r="J416">
            <v>39380</v>
          </cell>
          <cell r="K416">
            <v>14754.073426491392</v>
          </cell>
          <cell r="L416">
            <v>54134.073426491392</v>
          </cell>
          <cell r="N416">
            <v>696922.92657350865</v>
          </cell>
          <cell r="P416">
            <v>39380</v>
          </cell>
          <cell r="Q416">
            <v>0</v>
          </cell>
          <cell r="R416">
            <v>0</v>
          </cell>
          <cell r="S416">
            <v>0</v>
          </cell>
          <cell r="T416">
            <v>14754.073426491392</v>
          </cell>
          <cell r="U416">
            <v>54134.073426491392</v>
          </cell>
          <cell r="W416">
            <v>123358.4734264914</v>
          </cell>
          <cell r="AA416">
            <v>773</v>
          </cell>
          <cell r="AB416">
            <v>42</v>
          </cell>
          <cell r="AC416">
            <v>1.7348203221809171E-2</v>
          </cell>
          <cell r="AD416">
            <v>0</v>
          </cell>
          <cell r="AE416">
            <v>0</v>
          </cell>
          <cell r="AF416">
            <v>711677</v>
          </cell>
          <cell r="AG416">
            <v>0</v>
          </cell>
          <cell r="AH416">
            <v>0</v>
          </cell>
          <cell r="AI416">
            <v>711677</v>
          </cell>
          <cell r="AJ416">
            <v>0</v>
          </cell>
          <cell r="AK416">
            <v>39380</v>
          </cell>
          <cell r="AL416">
            <v>751057</v>
          </cell>
          <cell r="AM416">
            <v>0</v>
          </cell>
          <cell r="AN416">
            <v>0</v>
          </cell>
          <cell r="AO416">
            <v>0</v>
          </cell>
          <cell r="AP416">
            <v>0</v>
          </cell>
          <cell r="AQ416">
            <v>751057</v>
          </cell>
          <cell r="AR416" t="str">
            <v xml:space="preserve"> </v>
          </cell>
          <cell r="AS416">
            <v>773</v>
          </cell>
          <cell r="AT416">
            <v>14</v>
          </cell>
          <cell r="AU416">
            <v>0</v>
          </cell>
          <cell r="AV416">
            <v>0</v>
          </cell>
          <cell r="AW416">
            <v>0</v>
          </cell>
          <cell r="AX416">
            <v>0</v>
          </cell>
          <cell r="AY416">
            <v>0</v>
          </cell>
          <cell r="AZ416" t="str">
            <v xml:space="preserve"> </v>
          </cell>
          <cell r="BA416">
            <v>0</v>
          </cell>
          <cell r="BB416">
            <v>0</v>
          </cell>
          <cell r="BC416">
            <v>0</v>
          </cell>
          <cell r="BD416">
            <v>0</v>
          </cell>
          <cell r="BE416">
            <v>0</v>
          </cell>
          <cell r="BF416" t="str">
            <v xml:space="preserve"> </v>
          </cell>
          <cell r="BG416">
            <v>9</v>
          </cell>
          <cell r="BH416">
            <v>1.6717455179931597</v>
          </cell>
          <cell r="BI416">
            <v>0</v>
          </cell>
          <cell r="CA416">
            <v>773</v>
          </cell>
          <cell r="CB416">
            <v>763</v>
          </cell>
          <cell r="CC416" t="str">
            <v>TRITON</v>
          </cell>
          <cell r="CD416">
            <v>711677</v>
          </cell>
          <cell r="CE416">
            <v>696889</v>
          </cell>
          <cell r="CF416">
            <v>14788</v>
          </cell>
          <cell r="CG416">
            <v>0</v>
          </cell>
          <cell r="CH416">
            <v>69224.400000000009</v>
          </cell>
          <cell r="CI416">
            <v>-33.926573508608271</v>
          </cell>
          <cell r="CJ416">
            <v>83978.4734264914</v>
          </cell>
          <cell r="CK416">
            <v>14754.073426491392</v>
          </cell>
          <cell r="CT416">
            <v>14754.073426491392</v>
          </cell>
          <cell r="CU416">
            <v>0</v>
          </cell>
          <cell r="CV416">
            <v>0</v>
          </cell>
          <cell r="CW416">
            <v>14754.073426491392</v>
          </cell>
          <cell r="CX416">
            <v>0</v>
          </cell>
          <cell r="CY416">
            <v>-69224.400000000009</v>
          </cell>
          <cell r="DA416">
            <v>773</v>
          </cell>
          <cell r="DB416" t="str">
            <v>TRITON</v>
          </cell>
          <cell r="DC416">
            <v>0</v>
          </cell>
          <cell r="DD416">
            <v>0</v>
          </cell>
          <cell r="DE416">
            <v>0</v>
          </cell>
          <cell r="DF416">
            <v>0</v>
          </cell>
          <cell r="DG416">
            <v>0</v>
          </cell>
          <cell r="DH416">
            <v>0</v>
          </cell>
          <cell r="DI416">
            <v>0</v>
          </cell>
          <cell r="DJ416">
            <v>0</v>
          </cell>
          <cell r="DK416">
            <v>0</v>
          </cell>
          <cell r="DL416">
            <v>0</v>
          </cell>
          <cell r="DN416">
            <v>0</v>
          </cell>
          <cell r="DP416">
            <v>14788</v>
          </cell>
          <cell r="DQ416">
            <v>14788</v>
          </cell>
          <cell r="DR416">
            <v>0</v>
          </cell>
          <cell r="DS416">
            <v>-33.926573508608271</v>
          </cell>
          <cell r="DT416">
            <v>-33.926573508608271</v>
          </cell>
          <cell r="DV416">
            <v>0</v>
          </cell>
          <cell r="EC416">
            <v>0</v>
          </cell>
          <cell r="EE416">
            <v>773</v>
          </cell>
        </row>
        <row r="417">
          <cell r="A417">
            <v>774</v>
          </cell>
          <cell r="B417">
            <v>789</v>
          </cell>
          <cell r="C417" t="str">
            <v>UPISLAND</v>
          </cell>
          <cell r="D417">
            <v>33</v>
          </cell>
          <cell r="E417">
            <v>1054911</v>
          </cell>
          <cell r="F417">
            <v>0</v>
          </cell>
          <cell r="G417">
            <v>30954</v>
          </cell>
          <cell r="H417">
            <v>1085865</v>
          </cell>
          <cell r="J417">
            <v>30954</v>
          </cell>
          <cell r="K417">
            <v>-5.6970921679367166</v>
          </cell>
          <cell r="L417">
            <v>30948.302907832061</v>
          </cell>
          <cell r="N417">
            <v>1054916.697092168</v>
          </cell>
          <cell r="P417">
            <v>30954</v>
          </cell>
          <cell r="Q417">
            <v>0</v>
          </cell>
          <cell r="R417">
            <v>0</v>
          </cell>
          <cell r="S417">
            <v>0</v>
          </cell>
          <cell r="T417">
            <v>-5.6970921679367166</v>
          </cell>
          <cell r="U417">
            <v>30948.302907832061</v>
          </cell>
          <cell r="W417">
            <v>42572.753781719133</v>
          </cell>
          <cell r="AA417">
            <v>774</v>
          </cell>
          <cell r="AB417">
            <v>33</v>
          </cell>
          <cell r="AC417">
            <v>0</v>
          </cell>
          <cell r="AD417">
            <v>0</v>
          </cell>
          <cell r="AE417">
            <v>0</v>
          </cell>
          <cell r="AF417">
            <v>1054911</v>
          </cell>
          <cell r="AG417">
            <v>0</v>
          </cell>
          <cell r="AH417">
            <v>0</v>
          </cell>
          <cell r="AI417">
            <v>1054911</v>
          </cell>
          <cell r="AJ417">
            <v>0</v>
          </cell>
          <cell r="AK417">
            <v>30954</v>
          </cell>
          <cell r="AL417">
            <v>1085865</v>
          </cell>
          <cell r="AM417">
            <v>0</v>
          </cell>
          <cell r="AN417">
            <v>0</v>
          </cell>
          <cell r="AO417">
            <v>0</v>
          </cell>
          <cell r="AP417">
            <v>0</v>
          </cell>
          <cell r="AQ417">
            <v>1085865</v>
          </cell>
          <cell r="AR417" t="str">
            <v xml:space="preserve"> </v>
          </cell>
          <cell r="AS417">
            <v>774</v>
          </cell>
          <cell r="AT417">
            <v>15</v>
          </cell>
          <cell r="AU417">
            <v>0</v>
          </cell>
          <cell r="AV417">
            <v>0</v>
          </cell>
          <cell r="AW417">
            <v>0</v>
          </cell>
          <cell r="AX417">
            <v>0</v>
          </cell>
          <cell r="AY417">
            <v>0</v>
          </cell>
          <cell r="AZ417" t="str">
            <v xml:space="preserve"> </v>
          </cell>
          <cell r="BA417">
            <v>0</v>
          </cell>
          <cell r="BB417">
            <v>0</v>
          </cell>
          <cell r="BC417">
            <v>0</v>
          </cell>
          <cell r="BD417">
            <v>0</v>
          </cell>
          <cell r="BE417">
            <v>0</v>
          </cell>
          <cell r="BF417" t="str">
            <v xml:space="preserve"> </v>
          </cell>
          <cell r="BG417">
            <v>9</v>
          </cell>
          <cell r="BH417">
            <v>8.2492492401284334</v>
          </cell>
          <cell r="BI417">
            <v>0</v>
          </cell>
          <cell r="CA417">
            <v>774</v>
          </cell>
          <cell r="CB417">
            <v>789</v>
          </cell>
          <cell r="CC417" t="str">
            <v>UPISLAND</v>
          </cell>
          <cell r="CD417">
            <v>1054911</v>
          </cell>
          <cell r="CE417">
            <v>1106169</v>
          </cell>
          <cell r="CF417">
            <v>0</v>
          </cell>
          <cell r="CG417">
            <v>0</v>
          </cell>
          <cell r="CH417">
            <v>11624.450873887074</v>
          </cell>
          <cell r="CI417">
            <v>-5.6970921679367166</v>
          </cell>
          <cell r="CJ417">
            <v>11618.753781719137</v>
          </cell>
          <cell r="CK417">
            <v>-5.6970921679367166</v>
          </cell>
          <cell r="CT417">
            <v>-5.6970921679367166</v>
          </cell>
          <cell r="CU417">
            <v>0</v>
          </cell>
          <cell r="CV417">
            <v>0</v>
          </cell>
          <cell r="CW417">
            <v>-5.6970921679367166</v>
          </cell>
          <cell r="CX417">
            <v>0</v>
          </cell>
          <cell r="CY417">
            <v>-11624.450873887074</v>
          </cell>
          <cell r="DA417">
            <v>774</v>
          </cell>
          <cell r="DB417" t="str">
            <v>UPISLAND</v>
          </cell>
          <cell r="DC417">
            <v>0</v>
          </cell>
          <cell r="DD417">
            <v>0</v>
          </cell>
          <cell r="DE417">
            <v>0</v>
          </cell>
          <cell r="DF417">
            <v>0</v>
          </cell>
          <cell r="DG417">
            <v>0</v>
          </cell>
          <cell r="DH417">
            <v>0</v>
          </cell>
          <cell r="DI417">
            <v>0</v>
          </cell>
          <cell r="DJ417">
            <v>0</v>
          </cell>
          <cell r="DK417">
            <v>0</v>
          </cell>
          <cell r="DL417">
            <v>0</v>
          </cell>
          <cell r="DN417">
            <v>0</v>
          </cell>
          <cell r="DP417">
            <v>0</v>
          </cell>
          <cell r="DQ417">
            <v>0</v>
          </cell>
          <cell r="DR417">
            <v>0</v>
          </cell>
          <cell r="DS417">
            <v>-5.6970921679367166</v>
          </cell>
          <cell r="DT417">
            <v>-5.6970921679367166</v>
          </cell>
          <cell r="DV417">
            <v>3.3189778306768059E-3</v>
          </cell>
          <cell r="EC417">
            <v>0</v>
          </cell>
          <cell r="EE417">
            <v>774</v>
          </cell>
        </row>
        <row r="418">
          <cell r="A418">
            <v>775</v>
          </cell>
          <cell r="B418">
            <v>759</v>
          </cell>
          <cell r="C418" t="str">
            <v>WACHUSETT</v>
          </cell>
          <cell r="D418">
            <v>42</v>
          </cell>
          <cell r="E418">
            <v>575018</v>
          </cell>
          <cell r="F418">
            <v>0</v>
          </cell>
          <cell r="G418">
            <v>39382</v>
          </cell>
          <cell r="H418">
            <v>614400</v>
          </cell>
          <cell r="J418">
            <v>39382</v>
          </cell>
          <cell r="K418">
            <v>95299.540869142162</v>
          </cell>
          <cell r="L418">
            <v>134681.54086914216</v>
          </cell>
          <cell r="N418">
            <v>479718.45913085784</v>
          </cell>
          <cell r="P418">
            <v>39382</v>
          </cell>
          <cell r="Q418">
            <v>0</v>
          </cell>
          <cell r="R418">
            <v>0</v>
          </cell>
          <cell r="S418">
            <v>0</v>
          </cell>
          <cell r="T418">
            <v>95299.540869142162</v>
          </cell>
          <cell r="U418">
            <v>134681.54086914216</v>
          </cell>
          <cell r="W418">
            <v>138043.72574250502</v>
          </cell>
          <cell r="AA418">
            <v>775</v>
          </cell>
          <cell r="AB418">
            <v>42</v>
          </cell>
          <cell r="AC418">
            <v>1.4903129657228018E-2</v>
          </cell>
          <cell r="AD418">
            <v>0</v>
          </cell>
          <cell r="AE418">
            <v>0</v>
          </cell>
          <cell r="AF418">
            <v>575018</v>
          </cell>
          <cell r="AG418">
            <v>0</v>
          </cell>
          <cell r="AH418">
            <v>0</v>
          </cell>
          <cell r="AI418">
            <v>575018</v>
          </cell>
          <cell r="AJ418">
            <v>0</v>
          </cell>
          <cell r="AK418">
            <v>39382</v>
          </cell>
          <cell r="AL418">
            <v>614400</v>
          </cell>
          <cell r="AM418">
            <v>0</v>
          </cell>
          <cell r="AN418">
            <v>0</v>
          </cell>
          <cell r="AO418">
            <v>0</v>
          </cell>
          <cell r="AP418">
            <v>0</v>
          </cell>
          <cell r="AQ418">
            <v>614400</v>
          </cell>
          <cell r="AR418" t="str">
            <v xml:space="preserve"> </v>
          </cell>
          <cell r="AS418">
            <v>775</v>
          </cell>
          <cell r="AT418">
            <v>7</v>
          </cell>
          <cell r="AU418">
            <v>0</v>
          </cell>
          <cell r="AV418">
            <v>0</v>
          </cell>
          <cell r="AW418">
            <v>0</v>
          </cell>
          <cell r="AX418">
            <v>0</v>
          </cell>
          <cell r="AY418">
            <v>0</v>
          </cell>
          <cell r="AZ418" t="str">
            <v xml:space="preserve"> </v>
          </cell>
          <cell r="BA418">
            <v>0</v>
          </cell>
          <cell r="BB418">
            <v>0</v>
          </cell>
          <cell r="BC418">
            <v>0</v>
          </cell>
          <cell r="BD418">
            <v>0</v>
          </cell>
          <cell r="BE418">
            <v>0</v>
          </cell>
          <cell r="BF418" t="str">
            <v xml:space="preserve"> </v>
          </cell>
          <cell r="BG418">
            <v>9</v>
          </cell>
          <cell r="BH418">
            <v>0.60284661061249811</v>
          </cell>
          <cell r="BI418">
            <v>0</v>
          </cell>
          <cell r="CA418">
            <v>775</v>
          </cell>
          <cell r="CB418">
            <v>759</v>
          </cell>
          <cell r="CC418" t="str">
            <v>WACHUSETT</v>
          </cell>
          <cell r="CD418">
            <v>575018</v>
          </cell>
          <cell r="CE418">
            <v>606396</v>
          </cell>
          <cell r="CF418">
            <v>0</v>
          </cell>
          <cell r="CG418">
            <v>98102.399999999994</v>
          </cell>
          <cell r="CH418">
            <v>559.6</v>
          </cell>
          <cell r="CI418">
            <v>-0.27425749498070218</v>
          </cell>
          <cell r="CJ418">
            <v>98661.725742505019</v>
          </cell>
          <cell r="CK418">
            <v>95299.540869142162</v>
          </cell>
          <cell r="CT418">
            <v>-0.27425749498070218</v>
          </cell>
          <cell r="CU418">
            <v>95299.815126637142</v>
          </cell>
          <cell r="CV418">
            <v>0</v>
          </cell>
          <cell r="CW418">
            <v>95299.540869142162</v>
          </cell>
          <cell r="CX418">
            <v>0</v>
          </cell>
          <cell r="CY418">
            <v>-3362.1848733628576</v>
          </cell>
          <cell r="DA418">
            <v>775</v>
          </cell>
          <cell r="DB418" t="str">
            <v>WACHUSETT</v>
          </cell>
          <cell r="DC418">
            <v>0</v>
          </cell>
          <cell r="DD418">
            <v>0</v>
          </cell>
          <cell r="DE418">
            <v>0</v>
          </cell>
          <cell r="DF418">
            <v>0</v>
          </cell>
          <cell r="DG418">
            <v>0</v>
          </cell>
          <cell r="DH418">
            <v>0</v>
          </cell>
          <cell r="DI418">
            <v>0</v>
          </cell>
          <cell r="DJ418">
            <v>0</v>
          </cell>
          <cell r="DK418">
            <v>0</v>
          </cell>
          <cell r="DL418">
            <v>0</v>
          </cell>
          <cell r="DN418">
            <v>0</v>
          </cell>
          <cell r="DP418">
            <v>0</v>
          </cell>
          <cell r="DQ418">
            <v>0</v>
          </cell>
          <cell r="DR418">
            <v>0</v>
          </cell>
          <cell r="DS418">
            <v>-0.27425749498070218</v>
          </cell>
          <cell r="DT418">
            <v>-0.27425749498070218</v>
          </cell>
          <cell r="DV418">
            <v>0</v>
          </cell>
          <cell r="EC418">
            <v>0</v>
          </cell>
          <cell r="EE418">
            <v>775</v>
          </cell>
        </row>
        <row r="419">
          <cell r="A419">
            <v>778</v>
          </cell>
          <cell r="B419">
            <v>750</v>
          </cell>
          <cell r="C419" t="str">
            <v>QUABOAG</v>
          </cell>
          <cell r="D419">
            <v>8</v>
          </cell>
          <cell r="E419">
            <v>121664</v>
          </cell>
          <cell r="F419">
            <v>0</v>
          </cell>
          <cell r="G419">
            <v>7504</v>
          </cell>
          <cell r="H419">
            <v>129168</v>
          </cell>
          <cell r="J419">
            <v>7504</v>
          </cell>
          <cell r="K419">
            <v>89004.068496911495</v>
          </cell>
          <cell r="L419">
            <v>96508.068496911495</v>
          </cell>
          <cell r="N419">
            <v>32659.931503088505</v>
          </cell>
          <cell r="P419">
            <v>7504</v>
          </cell>
          <cell r="Q419">
            <v>0</v>
          </cell>
          <cell r="R419">
            <v>0</v>
          </cell>
          <cell r="S419">
            <v>0</v>
          </cell>
          <cell r="T419">
            <v>89004.068496911495</v>
          </cell>
          <cell r="U419">
            <v>96508.068496911495</v>
          </cell>
          <cell r="W419">
            <v>96695.4</v>
          </cell>
          <cell r="AA419">
            <v>778</v>
          </cell>
          <cell r="AB419">
            <v>8</v>
          </cell>
          <cell r="AC419">
            <v>0</v>
          </cell>
          <cell r="AD419">
            <v>0</v>
          </cell>
          <cell r="AE419">
            <v>0</v>
          </cell>
          <cell r="AF419">
            <v>121664</v>
          </cell>
          <cell r="AG419">
            <v>0</v>
          </cell>
          <cell r="AH419">
            <v>0</v>
          </cell>
          <cell r="AI419">
            <v>121664</v>
          </cell>
          <cell r="AJ419">
            <v>0</v>
          </cell>
          <cell r="AK419">
            <v>7504</v>
          </cell>
          <cell r="AL419">
            <v>129168</v>
          </cell>
          <cell r="AM419">
            <v>0</v>
          </cell>
          <cell r="AN419">
            <v>0</v>
          </cell>
          <cell r="AO419">
            <v>0</v>
          </cell>
          <cell r="AP419">
            <v>0</v>
          </cell>
          <cell r="AQ419">
            <v>129168</v>
          </cell>
          <cell r="AR419" t="str">
            <v xml:space="preserve"> </v>
          </cell>
          <cell r="AS419">
            <v>778</v>
          </cell>
          <cell r="AT419">
            <v>4</v>
          </cell>
          <cell r="AU419">
            <v>0</v>
          </cell>
          <cell r="AV419">
            <v>0</v>
          </cell>
          <cell r="AW419">
            <v>0</v>
          </cell>
          <cell r="AX419">
            <v>0</v>
          </cell>
          <cell r="AY419">
            <v>0</v>
          </cell>
          <cell r="AZ419" t="str">
            <v xml:space="preserve"> </v>
          </cell>
          <cell r="BA419">
            <v>0</v>
          </cell>
          <cell r="BB419">
            <v>0</v>
          </cell>
          <cell r="BC419">
            <v>0</v>
          </cell>
          <cell r="BD419">
            <v>0</v>
          </cell>
          <cell r="BE419">
            <v>0</v>
          </cell>
          <cell r="BF419" t="str">
            <v xml:space="preserve"> </v>
          </cell>
          <cell r="BG419">
            <v>9</v>
          </cell>
          <cell r="BH419">
            <v>0.76061495456096351</v>
          </cell>
          <cell r="BI419">
            <v>0</v>
          </cell>
          <cell r="CA419">
            <v>778</v>
          </cell>
          <cell r="CB419">
            <v>750</v>
          </cell>
          <cell r="CC419" t="str">
            <v>QUABOAG</v>
          </cell>
          <cell r="CD419">
            <v>121664</v>
          </cell>
          <cell r="CE419">
            <v>39030</v>
          </cell>
          <cell r="CF419">
            <v>82634</v>
          </cell>
          <cell r="CG419">
            <v>6557.4</v>
          </cell>
          <cell r="CH419">
            <v>0</v>
          </cell>
          <cell r="CI419">
            <v>0</v>
          </cell>
          <cell r="CJ419">
            <v>89191.4</v>
          </cell>
          <cell r="CK419">
            <v>89004.068496911495</v>
          </cell>
          <cell r="CT419">
            <v>82634</v>
          </cell>
          <cell r="CU419">
            <v>6370.0684969114964</v>
          </cell>
          <cell r="CV419">
            <v>0</v>
          </cell>
          <cell r="CW419">
            <v>89004.068496911495</v>
          </cell>
          <cell r="CX419">
            <v>0</v>
          </cell>
          <cell r="CY419">
            <v>-187.33150308849872</v>
          </cell>
          <cell r="DA419">
            <v>778</v>
          </cell>
          <cell r="DB419" t="str">
            <v>QUABOAG</v>
          </cell>
          <cell r="DC419">
            <v>0</v>
          </cell>
          <cell r="DD419">
            <v>0</v>
          </cell>
          <cell r="DE419">
            <v>0</v>
          </cell>
          <cell r="DF419">
            <v>0</v>
          </cell>
          <cell r="DG419">
            <v>0</v>
          </cell>
          <cell r="DH419">
            <v>0</v>
          </cell>
          <cell r="DI419">
            <v>0</v>
          </cell>
          <cell r="DJ419">
            <v>0</v>
          </cell>
          <cell r="DK419">
            <v>0</v>
          </cell>
          <cell r="DL419">
            <v>0</v>
          </cell>
          <cell r="DN419">
            <v>0</v>
          </cell>
          <cell r="DP419">
            <v>82634</v>
          </cell>
          <cell r="DQ419">
            <v>82634</v>
          </cell>
          <cell r="DR419">
            <v>0</v>
          </cell>
          <cell r="DS419">
            <v>0</v>
          </cell>
          <cell r="DT419">
            <v>0</v>
          </cell>
          <cell r="DV419">
            <v>0</v>
          </cell>
          <cell r="EC419">
            <v>0</v>
          </cell>
          <cell r="EE419">
            <v>778</v>
          </cell>
        </row>
        <row r="420">
          <cell r="A420">
            <v>780</v>
          </cell>
          <cell r="B420">
            <v>761</v>
          </cell>
          <cell r="C420" t="str">
            <v>WHITMAN HANSON</v>
          </cell>
          <cell r="D420">
            <v>57</v>
          </cell>
          <cell r="E420">
            <v>836823</v>
          </cell>
          <cell r="F420">
            <v>0</v>
          </cell>
          <cell r="G420">
            <v>53361</v>
          </cell>
          <cell r="H420">
            <v>890184</v>
          </cell>
          <cell r="J420">
            <v>53361</v>
          </cell>
          <cell r="K420">
            <v>179827.74643123953</v>
          </cell>
          <cell r="L420">
            <v>233188.74643123953</v>
          </cell>
          <cell r="N420">
            <v>656995.25356876047</v>
          </cell>
          <cell r="P420">
            <v>53361</v>
          </cell>
          <cell r="Q420">
            <v>0</v>
          </cell>
          <cell r="R420">
            <v>0</v>
          </cell>
          <cell r="S420">
            <v>0</v>
          </cell>
          <cell r="T420">
            <v>179827.74643123953</v>
          </cell>
          <cell r="U420">
            <v>233188.74643123953</v>
          </cell>
          <cell r="W420">
            <v>234345.8</v>
          </cell>
          <cell r="AA420">
            <v>780</v>
          </cell>
          <cell r="AB420">
            <v>57</v>
          </cell>
          <cell r="AC420">
            <v>0.11293938955590915</v>
          </cell>
          <cell r="AD420">
            <v>0</v>
          </cell>
          <cell r="AE420">
            <v>0</v>
          </cell>
          <cell r="AF420">
            <v>836823</v>
          </cell>
          <cell r="AG420">
            <v>0</v>
          </cell>
          <cell r="AH420">
            <v>0</v>
          </cell>
          <cell r="AI420">
            <v>836823</v>
          </cell>
          <cell r="AJ420">
            <v>0</v>
          </cell>
          <cell r="AK420">
            <v>53361</v>
          </cell>
          <cell r="AL420">
            <v>890184</v>
          </cell>
          <cell r="AM420">
            <v>0</v>
          </cell>
          <cell r="AN420">
            <v>0</v>
          </cell>
          <cell r="AO420">
            <v>0</v>
          </cell>
          <cell r="AP420">
            <v>0</v>
          </cell>
          <cell r="AQ420">
            <v>890184</v>
          </cell>
          <cell r="AR420" t="str">
            <v xml:space="preserve"> </v>
          </cell>
          <cell r="AS420">
            <v>780</v>
          </cell>
          <cell r="AT420">
            <v>1</v>
          </cell>
          <cell r="AU420">
            <v>0</v>
          </cell>
          <cell r="AV420">
            <v>0</v>
          </cell>
          <cell r="AW420">
            <v>0</v>
          </cell>
          <cell r="AX420">
            <v>0</v>
          </cell>
          <cell r="AY420">
            <v>0</v>
          </cell>
          <cell r="AZ420" t="str">
            <v xml:space="preserve"> </v>
          </cell>
          <cell r="BA420">
            <v>0</v>
          </cell>
          <cell r="BB420">
            <v>0</v>
          </cell>
          <cell r="BC420">
            <v>0</v>
          </cell>
          <cell r="BD420">
            <v>0</v>
          </cell>
          <cell r="BE420">
            <v>0</v>
          </cell>
          <cell r="BF420" t="str">
            <v xml:space="preserve"> </v>
          </cell>
          <cell r="BG420">
            <v>9</v>
          </cell>
          <cell r="BH420">
            <v>1.5818435014317849</v>
          </cell>
          <cell r="BI420">
            <v>0</v>
          </cell>
          <cell r="CA420">
            <v>780</v>
          </cell>
          <cell r="CB420">
            <v>761</v>
          </cell>
          <cell r="CC420" t="str">
            <v>WHITMAN HANSON</v>
          </cell>
          <cell r="CD420">
            <v>836823</v>
          </cell>
          <cell r="CE420">
            <v>696340</v>
          </cell>
          <cell r="CF420">
            <v>140483</v>
          </cell>
          <cell r="CG420">
            <v>40501.799999999996</v>
          </cell>
          <cell r="CH420">
            <v>0</v>
          </cell>
          <cell r="CI420">
            <v>0</v>
          </cell>
          <cell r="CJ420">
            <v>180984.8</v>
          </cell>
          <cell r="CK420">
            <v>179827.74643123953</v>
          </cell>
          <cell r="CT420">
            <v>140483</v>
          </cell>
          <cell r="CU420">
            <v>39344.746431239517</v>
          </cell>
          <cell r="CV420">
            <v>0</v>
          </cell>
          <cell r="CW420">
            <v>179827.74643123953</v>
          </cell>
          <cell r="CX420">
            <v>0</v>
          </cell>
          <cell r="CY420">
            <v>-1157.053568760457</v>
          </cell>
          <cell r="DA420">
            <v>780</v>
          </cell>
          <cell r="DB420" t="str">
            <v>WHITMAN HANSON</v>
          </cell>
          <cell r="DC420">
            <v>0</v>
          </cell>
          <cell r="DD420">
            <v>0</v>
          </cell>
          <cell r="DE420">
            <v>0</v>
          </cell>
          <cell r="DF420">
            <v>0</v>
          </cell>
          <cell r="DG420">
            <v>0</v>
          </cell>
          <cell r="DH420">
            <v>0</v>
          </cell>
          <cell r="DI420">
            <v>0</v>
          </cell>
          <cell r="DJ420">
            <v>0</v>
          </cell>
          <cell r="DK420">
            <v>0</v>
          </cell>
          <cell r="DL420">
            <v>0</v>
          </cell>
          <cell r="DN420">
            <v>0</v>
          </cell>
          <cell r="DP420">
            <v>140483</v>
          </cell>
          <cell r="DQ420">
            <v>140483</v>
          </cell>
          <cell r="DR420">
            <v>0</v>
          </cell>
          <cell r="DS420">
            <v>0</v>
          </cell>
          <cell r="DT420">
            <v>0</v>
          </cell>
          <cell r="DV420">
            <v>0</v>
          </cell>
          <cell r="EC420">
            <v>0</v>
          </cell>
          <cell r="EE420">
            <v>780</v>
          </cell>
        </row>
        <row r="421">
          <cell r="A421">
            <v>801</v>
          </cell>
          <cell r="B421">
            <v>770</v>
          </cell>
          <cell r="C421" t="str">
            <v>ASSABET VALLEY</v>
          </cell>
          <cell r="D421">
            <v>0</v>
          </cell>
          <cell r="E421">
            <v>0</v>
          </cell>
          <cell r="F421">
            <v>0</v>
          </cell>
          <cell r="G421">
            <v>0</v>
          </cell>
          <cell r="H421">
            <v>0</v>
          </cell>
          <cell r="J421">
            <v>0</v>
          </cell>
          <cell r="K421">
            <v>0</v>
          </cell>
          <cell r="L421">
            <v>0</v>
          </cell>
          <cell r="N421">
            <v>0</v>
          </cell>
          <cell r="P421">
            <v>0</v>
          </cell>
          <cell r="Q421">
            <v>0</v>
          </cell>
          <cell r="R421">
            <v>0</v>
          </cell>
          <cell r="S421">
            <v>0</v>
          </cell>
          <cell r="T421">
            <v>0</v>
          </cell>
          <cell r="U421">
            <v>0</v>
          </cell>
          <cell r="W421">
            <v>0</v>
          </cell>
          <cell r="AA421">
            <v>801</v>
          </cell>
          <cell r="AS421">
            <v>801</v>
          </cell>
          <cell r="CA421">
            <v>801</v>
          </cell>
          <cell r="CB421">
            <v>770</v>
          </cell>
          <cell r="CC421" t="str">
            <v>ASSABET VALLEY</v>
          </cell>
          <cell r="CD421">
            <v>0</v>
          </cell>
          <cell r="CE421">
            <v>0</v>
          </cell>
          <cell r="CF421">
            <v>0</v>
          </cell>
          <cell r="CG421">
            <v>0</v>
          </cell>
          <cell r="CH421">
            <v>0</v>
          </cell>
          <cell r="CI421">
            <v>0</v>
          </cell>
          <cell r="CJ421">
            <v>0</v>
          </cell>
          <cell r="CK421">
            <v>0</v>
          </cell>
          <cell r="CT421">
            <v>0</v>
          </cell>
          <cell r="CU421">
            <v>0</v>
          </cell>
          <cell r="CV421">
            <v>0</v>
          </cell>
          <cell r="CW421">
            <v>0</v>
          </cell>
          <cell r="CX421">
            <v>0</v>
          </cell>
          <cell r="CY421">
            <v>0</v>
          </cell>
          <cell r="DA421">
            <v>801</v>
          </cell>
          <cell r="DB421" t="str">
            <v>ASSABET VALLEY</v>
          </cell>
          <cell r="DC421">
            <v>0</v>
          </cell>
          <cell r="DD421">
            <v>0</v>
          </cell>
          <cell r="DE421">
            <v>0</v>
          </cell>
          <cell r="DF421">
            <v>0</v>
          </cell>
          <cell r="DG421">
            <v>0</v>
          </cell>
          <cell r="DH421">
            <v>0</v>
          </cell>
          <cell r="DI421">
            <v>0</v>
          </cell>
          <cell r="DJ421">
            <v>0</v>
          </cell>
          <cell r="DK421">
            <v>0</v>
          </cell>
          <cell r="DL421">
            <v>0</v>
          </cell>
          <cell r="DN421">
            <v>0</v>
          </cell>
          <cell r="DP421">
            <v>0</v>
          </cell>
          <cell r="DQ421">
            <v>0</v>
          </cell>
          <cell r="DR421">
            <v>0</v>
          </cell>
          <cell r="DS421">
            <v>0</v>
          </cell>
          <cell r="DT421">
            <v>0</v>
          </cell>
          <cell r="DV421">
            <v>0</v>
          </cell>
          <cell r="EC421">
            <v>0</v>
          </cell>
          <cell r="EE421">
            <v>801</v>
          </cell>
        </row>
        <row r="422">
          <cell r="A422">
            <v>805</v>
          </cell>
          <cell r="B422">
            <v>708</v>
          </cell>
          <cell r="C422" t="str">
            <v>BLACKSTONE VALLEY</v>
          </cell>
          <cell r="D422">
            <v>0</v>
          </cell>
          <cell r="E422">
            <v>0</v>
          </cell>
          <cell r="F422">
            <v>0</v>
          </cell>
          <cell r="G422">
            <v>0</v>
          </cell>
          <cell r="H422">
            <v>0</v>
          </cell>
          <cell r="J422">
            <v>0</v>
          </cell>
          <cell r="K422">
            <v>0</v>
          </cell>
          <cell r="L422">
            <v>0</v>
          </cell>
          <cell r="N422">
            <v>0</v>
          </cell>
          <cell r="P422">
            <v>0</v>
          </cell>
          <cell r="Q422">
            <v>0</v>
          </cell>
          <cell r="R422">
            <v>0</v>
          </cell>
          <cell r="S422">
            <v>0</v>
          </cell>
          <cell r="T422">
            <v>0</v>
          </cell>
          <cell r="U422">
            <v>0</v>
          </cell>
          <cell r="W422">
            <v>0</v>
          </cell>
          <cell r="AA422">
            <v>805</v>
          </cell>
          <cell r="AS422">
            <v>805</v>
          </cell>
          <cell r="CA422">
            <v>805</v>
          </cell>
          <cell r="CB422">
            <v>708</v>
          </cell>
          <cell r="CC422" t="str">
            <v>BLACKSTONE VALLEY</v>
          </cell>
          <cell r="CD422">
            <v>0</v>
          </cell>
          <cell r="CE422">
            <v>0</v>
          </cell>
          <cell r="CF422">
            <v>0</v>
          </cell>
          <cell r="CG422">
            <v>0</v>
          </cell>
          <cell r="CH422">
            <v>0</v>
          </cell>
          <cell r="CI422">
            <v>0</v>
          </cell>
          <cell r="CJ422">
            <v>0</v>
          </cell>
          <cell r="CK422">
            <v>0</v>
          </cell>
          <cell r="CT422">
            <v>0</v>
          </cell>
          <cell r="CU422">
            <v>0</v>
          </cell>
          <cell r="CV422">
            <v>0</v>
          </cell>
          <cell r="CW422">
            <v>0</v>
          </cell>
          <cell r="CX422">
            <v>0</v>
          </cell>
          <cell r="CY422">
            <v>0</v>
          </cell>
          <cell r="DA422">
            <v>805</v>
          </cell>
          <cell r="DB422" t="str">
            <v>BLACKSTONE VALLEY</v>
          </cell>
          <cell r="DC422">
            <v>0</v>
          </cell>
          <cell r="DD422">
            <v>0</v>
          </cell>
          <cell r="DE422">
            <v>0</v>
          </cell>
          <cell r="DF422">
            <v>0</v>
          </cell>
          <cell r="DG422">
            <v>0</v>
          </cell>
          <cell r="DH422">
            <v>0</v>
          </cell>
          <cell r="DI422">
            <v>0</v>
          </cell>
          <cell r="DJ422">
            <v>0</v>
          </cell>
          <cell r="DK422">
            <v>0</v>
          </cell>
          <cell r="DL422">
            <v>0</v>
          </cell>
          <cell r="DN422">
            <v>0</v>
          </cell>
          <cell r="DP422">
            <v>0</v>
          </cell>
          <cell r="DQ422">
            <v>0</v>
          </cell>
          <cell r="DR422">
            <v>0</v>
          </cell>
          <cell r="DS422">
            <v>0</v>
          </cell>
          <cell r="DT422">
            <v>0</v>
          </cell>
          <cell r="DV422">
            <v>0</v>
          </cell>
          <cell r="EC422">
            <v>0</v>
          </cell>
          <cell r="EE422">
            <v>805</v>
          </cell>
        </row>
        <row r="423">
          <cell r="A423">
            <v>806</v>
          </cell>
          <cell r="B423">
            <v>709</v>
          </cell>
          <cell r="C423" t="str">
            <v>BLUE HILLS</v>
          </cell>
          <cell r="D423">
            <v>0</v>
          </cell>
          <cell r="E423">
            <v>0</v>
          </cell>
          <cell r="F423">
            <v>0</v>
          </cell>
          <cell r="G423">
            <v>0</v>
          </cell>
          <cell r="H423">
            <v>0</v>
          </cell>
          <cell r="J423">
            <v>0</v>
          </cell>
          <cell r="K423">
            <v>0</v>
          </cell>
          <cell r="L423">
            <v>0</v>
          </cell>
          <cell r="N423">
            <v>0</v>
          </cell>
          <cell r="P423">
            <v>0</v>
          </cell>
          <cell r="Q423">
            <v>0</v>
          </cell>
          <cell r="R423">
            <v>0</v>
          </cell>
          <cell r="S423">
            <v>0</v>
          </cell>
          <cell r="T423">
            <v>0</v>
          </cell>
          <cell r="U423">
            <v>0</v>
          </cell>
          <cell r="W423">
            <v>0</v>
          </cell>
          <cell r="AA423">
            <v>806</v>
          </cell>
          <cell r="AS423">
            <v>806</v>
          </cell>
          <cell r="CA423">
            <v>806</v>
          </cell>
          <cell r="CB423">
            <v>709</v>
          </cell>
          <cell r="CC423" t="str">
            <v>BLUE HILLS</v>
          </cell>
          <cell r="CD423">
            <v>0</v>
          </cell>
          <cell r="CE423">
            <v>0</v>
          </cell>
          <cell r="CF423">
            <v>0</v>
          </cell>
          <cell r="CG423">
            <v>0</v>
          </cell>
          <cell r="CH423">
            <v>0</v>
          </cell>
          <cell r="CI423">
            <v>0</v>
          </cell>
          <cell r="CJ423">
            <v>0</v>
          </cell>
          <cell r="CK423">
            <v>0</v>
          </cell>
          <cell r="CT423">
            <v>0</v>
          </cell>
          <cell r="CU423">
            <v>0</v>
          </cell>
          <cell r="CV423">
            <v>0</v>
          </cell>
          <cell r="CW423">
            <v>0</v>
          </cell>
          <cell r="CX423">
            <v>0</v>
          </cell>
          <cell r="CY423">
            <v>0</v>
          </cell>
          <cell r="DA423">
            <v>806</v>
          </cell>
          <cell r="DB423" t="str">
            <v>BLUE HILLS</v>
          </cell>
          <cell r="DC423">
            <v>0</v>
          </cell>
          <cell r="DD423">
            <v>0</v>
          </cell>
          <cell r="DE423">
            <v>0</v>
          </cell>
          <cell r="DF423">
            <v>0</v>
          </cell>
          <cell r="DG423">
            <v>0</v>
          </cell>
          <cell r="DH423">
            <v>0</v>
          </cell>
          <cell r="DI423">
            <v>0</v>
          </cell>
          <cell r="DJ423">
            <v>0</v>
          </cell>
          <cell r="DK423">
            <v>0</v>
          </cell>
          <cell r="DL423">
            <v>0</v>
          </cell>
          <cell r="DN423">
            <v>0</v>
          </cell>
          <cell r="DP423">
            <v>0</v>
          </cell>
          <cell r="DQ423">
            <v>0</v>
          </cell>
          <cell r="DR423">
            <v>0</v>
          </cell>
          <cell r="DS423">
            <v>0</v>
          </cell>
          <cell r="DT423">
            <v>0</v>
          </cell>
          <cell r="DV423">
            <v>0</v>
          </cell>
          <cell r="EC423">
            <v>0</v>
          </cell>
          <cell r="EE423">
            <v>806</v>
          </cell>
        </row>
        <row r="424">
          <cell r="A424">
            <v>810</v>
          </cell>
          <cell r="B424">
            <v>771</v>
          </cell>
          <cell r="C424" t="str">
            <v>BRISTOL PLYMOUTH</v>
          </cell>
          <cell r="D424">
            <v>0</v>
          </cell>
          <cell r="E424">
            <v>0</v>
          </cell>
          <cell r="F424">
            <v>0</v>
          </cell>
          <cell r="G424">
            <v>0</v>
          </cell>
          <cell r="H424">
            <v>0</v>
          </cell>
          <cell r="J424">
            <v>0</v>
          </cell>
          <cell r="K424">
            <v>0</v>
          </cell>
          <cell r="L424">
            <v>0</v>
          </cell>
          <cell r="N424">
            <v>0</v>
          </cell>
          <cell r="P424">
            <v>0</v>
          </cell>
          <cell r="Q424">
            <v>0</v>
          </cell>
          <cell r="R424">
            <v>0</v>
          </cell>
          <cell r="S424">
            <v>0</v>
          </cell>
          <cell r="T424">
            <v>0</v>
          </cell>
          <cell r="U424">
            <v>0</v>
          </cell>
          <cell r="W424">
            <v>0</v>
          </cell>
          <cell r="AA424">
            <v>810</v>
          </cell>
          <cell r="AS424">
            <v>810</v>
          </cell>
          <cell r="CA424">
            <v>810</v>
          </cell>
          <cell r="CB424">
            <v>771</v>
          </cell>
          <cell r="CC424" t="str">
            <v>BRISTOL PLYMOUTH</v>
          </cell>
          <cell r="CD424">
            <v>0</v>
          </cell>
          <cell r="CE424">
            <v>0</v>
          </cell>
          <cell r="CF424">
            <v>0</v>
          </cell>
          <cell r="CG424">
            <v>0</v>
          </cell>
          <cell r="CH424">
            <v>0</v>
          </cell>
          <cell r="CI424">
            <v>0</v>
          </cell>
          <cell r="CJ424">
            <v>0</v>
          </cell>
          <cell r="CK424">
            <v>0</v>
          </cell>
          <cell r="CT424">
            <v>0</v>
          </cell>
          <cell r="CU424">
            <v>0</v>
          </cell>
          <cell r="CV424">
            <v>0</v>
          </cell>
          <cell r="CW424">
            <v>0</v>
          </cell>
          <cell r="CX424">
            <v>0</v>
          </cell>
          <cell r="CY424">
            <v>0</v>
          </cell>
          <cell r="DA424">
            <v>810</v>
          </cell>
          <cell r="DB424" t="str">
            <v>BRISTOL PLYMOUTH</v>
          </cell>
          <cell r="DC424">
            <v>0</v>
          </cell>
          <cell r="DD424">
            <v>0</v>
          </cell>
          <cell r="DE424">
            <v>0</v>
          </cell>
          <cell r="DF424">
            <v>0</v>
          </cell>
          <cell r="DG424">
            <v>0</v>
          </cell>
          <cell r="DH424">
            <v>0</v>
          </cell>
          <cell r="DI424">
            <v>0</v>
          </cell>
          <cell r="DJ424">
            <v>0</v>
          </cell>
          <cell r="DK424">
            <v>0</v>
          </cell>
          <cell r="DL424">
            <v>0</v>
          </cell>
          <cell r="DN424">
            <v>0</v>
          </cell>
          <cell r="DP424">
            <v>0</v>
          </cell>
          <cell r="DQ424">
            <v>0</v>
          </cell>
          <cell r="DR424">
            <v>0</v>
          </cell>
          <cell r="DS424">
            <v>0</v>
          </cell>
          <cell r="DT424">
            <v>0</v>
          </cell>
          <cell r="DV424">
            <v>0</v>
          </cell>
          <cell r="EC424">
            <v>0</v>
          </cell>
          <cell r="EE424">
            <v>810</v>
          </cell>
        </row>
        <row r="425">
          <cell r="A425">
            <v>815</v>
          </cell>
          <cell r="B425">
            <v>779</v>
          </cell>
          <cell r="C425" t="str">
            <v>CAPE COD</v>
          </cell>
          <cell r="D425">
            <v>0</v>
          </cell>
          <cell r="E425">
            <v>0</v>
          </cell>
          <cell r="F425">
            <v>0</v>
          </cell>
          <cell r="G425">
            <v>0</v>
          </cell>
          <cell r="H425">
            <v>0</v>
          </cell>
          <cell r="J425">
            <v>0</v>
          </cell>
          <cell r="K425">
            <v>0</v>
          </cell>
          <cell r="L425">
            <v>0</v>
          </cell>
          <cell r="N425">
            <v>0</v>
          </cell>
          <cell r="P425">
            <v>0</v>
          </cell>
          <cell r="Q425">
            <v>0</v>
          </cell>
          <cell r="R425">
            <v>0</v>
          </cell>
          <cell r="S425">
            <v>0</v>
          </cell>
          <cell r="T425">
            <v>0</v>
          </cell>
          <cell r="U425">
            <v>0</v>
          </cell>
          <cell r="W425">
            <v>0</v>
          </cell>
          <cell r="AA425">
            <v>815</v>
          </cell>
          <cell r="AS425">
            <v>815</v>
          </cell>
          <cell r="CA425">
            <v>815</v>
          </cell>
          <cell r="CB425">
            <v>779</v>
          </cell>
          <cell r="CC425" t="str">
            <v>CAPE COD</v>
          </cell>
          <cell r="CD425">
            <v>0</v>
          </cell>
          <cell r="CE425">
            <v>0</v>
          </cell>
          <cell r="CF425">
            <v>0</v>
          </cell>
          <cell r="CG425">
            <v>0</v>
          </cell>
          <cell r="CH425">
            <v>0</v>
          </cell>
          <cell r="CI425">
            <v>0</v>
          </cell>
          <cell r="CJ425">
            <v>0</v>
          </cell>
          <cell r="CK425">
            <v>0</v>
          </cell>
          <cell r="CT425">
            <v>0</v>
          </cell>
          <cell r="CU425">
            <v>0</v>
          </cell>
          <cell r="CV425">
            <v>0</v>
          </cell>
          <cell r="CW425">
            <v>0</v>
          </cell>
          <cell r="CX425">
            <v>0</v>
          </cell>
          <cell r="CY425">
            <v>0</v>
          </cell>
          <cell r="DA425">
            <v>815</v>
          </cell>
          <cell r="DB425" t="str">
            <v>CAPE COD</v>
          </cell>
          <cell r="DC425">
            <v>0</v>
          </cell>
          <cell r="DD425">
            <v>0</v>
          </cell>
          <cell r="DE425">
            <v>0</v>
          </cell>
          <cell r="DF425">
            <v>0</v>
          </cell>
          <cell r="DG425">
            <v>0</v>
          </cell>
          <cell r="DH425">
            <v>0</v>
          </cell>
          <cell r="DI425">
            <v>0</v>
          </cell>
          <cell r="DJ425">
            <v>0</v>
          </cell>
          <cell r="DK425">
            <v>0</v>
          </cell>
          <cell r="DL425">
            <v>0</v>
          </cell>
          <cell r="DN425">
            <v>0</v>
          </cell>
          <cell r="DP425">
            <v>0</v>
          </cell>
          <cell r="DQ425">
            <v>0</v>
          </cell>
          <cell r="DR425">
            <v>0</v>
          </cell>
          <cell r="DS425">
            <v>0</v>
          </cell>
          <cell r="DT425">
            <v>0</v>
          </cell>
          <cell r="DV425">
            <v>0</v>
          </cell>
          <cell r="EC425">
            <v>0</v>
          </cell>
          <cell r="EE425">
            <v>815</v>
          </cell>
        </row>
        <row r="426">
          <cell r="A426">
            <v>817</v>
          </cell>
          <cell r="B426">
            <v>783</v>
          </cell>
          <cell r="C426" t="str">
            <v>ESSEX NORTH SHORE</v>
          </cell>
          <cell r="D426">
            <v>0</v>
          </cell>
          <cell r="E426">
            <v>0</v>
          </cell>
          <cell r="F426">
            <v>0</v>
          </cell>
          <cell r="G426">
            <v>0</v>
          </cell>
          <cell r="H426">
            <v>0</v>
          </cell>
          <cell r="J426">
            <v>0</v>
          </cell>
          <cell r="K426">
            <v>0</v>
          </cell>
          <cell r="L426">
            <v>0</v>
          </cell>
          <cell r="N426">
            <v>0</v>
          </cell>
          <cell r="P426">
            <v>0</v>
          </cell>
          <cell r="Q426">
            <v>0</v>
          </cell>
          <cell r="R426">
            <v>0</v>
          </cell>
          <cell r="S426">
            <v>0</v>
          </cell>
          <cell r="T426">
            <v>0</v>
          </cell>
          <cell r="U426">
            <v>0</v>
          </cell>
          <cell r="W426">
            <v>0</v>
          </cell>
          <cell r="AA426">
            <v>817</v>
          </cell>
          <cell r="AS426">
            <v>817</v>
          </cell>
          <cell r="CA426">
            <v>817</v>
          </cell>
          <cell r="CB426">
            <v>783</v>
          </cell>
          <cell r="CC426" t="str">
            <v>ESSEX NORTH SHORE</v>
          </cell>
          <cell r="CD426">
            <v>0</v>
          </cell>
          <cell r="CE426">
            <v>0</v>
          </cell>
          <cell r="CF426">
            <v>0</v>
          </cell>
          <cell r="CG426">
            <v>0</v>
          </cell>
          <cell r="CH426">
            <v>0</v>
          </cell>
          <cell r="CI426">
            <v>0</v>
          </cell>
          <cell r="CJ426">
            <v>0</v>
          </cell>
          <cell r="CK426">
            <v>0</v>
          </cell>
          <cell r="CT426">
            <v>0</v>
          </cell>
          <cell r="CU426">
            <v>0</v>
          </cell>
          <cell r="CV426">
            <v>0</v>
          </cell>
          <cell r="CW426">
            <v>0</v>
          </cell>
          <cell r="CX426">
            <v>0</v>
          </cell>
          <cell r="CY426">
            <v>0</v>
          </cell>
          <cell r="DA426">
            <v>817</v>
          </cell>
          <cell r="DB426" t="str">
            <v>ESSEX NORTH SHORE</v>
          </cell>
          <cell r="DC426">
            <v>0</v>
          </cell>
          <cell r="DD426">
            <v>0</v>
          </cell>
          <cell r="DE426">
            <v>0</v>
          </cell>
          <cell r="DF426">
            <v>0</v>
          </cell>
          <cell r="DG426">
            <v>0</v>
          </cell>
          <cell r="DH426">
            <v>0</v>
          </cell>
          <cell r="DI426">
            <v>0</v>
          </cell>
          <cell r="DJ426">
            <v>0</v>
          </cell>
          <cell r="DK426">
            <v>0</v>
          </cell>
          <cell r="DL426">
            <v>0</v>
          </cell>
          <cell r="DN426">
            <v>0</v>
          </cell>
          <cell r="DP426">
            <v>0</v>
          </cell>
          <cell r="DQ426">
            <v>0</v>
          </cell>
          <cell r="DR426">
            <v>0</v>
          </cell>
          <cell r="DS426">
            <v>0</v>
          </cell>
          <cell r="DT426">
            <v>0</v>
          </cell>
          <cell r="DV426">
            <v>0</v>
          </cell>
          <cell r="EB426" t="str">
            <v>fy15</v>
          </cell>
          <cell r="EC426">
            <v>0</v>
          </cell>
          <cell r="EE426">
            <v>817</v>
          </cell>
        </row>
        <row r="427">
          <cell r="A427">
            <v>818</v>
          </cell>
          <cell r="B427">
            <v>782</v>
          </cell>
          <cell r="C427" t="str">
            <v>FRANKLIN COUNTY</v>
          </cell>
          <cell r="D427">
            <v>0</v>
          </cell>
          <cell r="E427">
            <v>0</v>
          </cell>
          <cell r="F427">
            <v>0</v>
          </cell>
          <cell r="G427">
            <v>0</v>
          </cell>
          <cell r="H427">
            <v>0</v>
          </cell>
          <cell r="J427">
            <v>0</v>
          </cell>
          <cell r="K427">
            <v>0</v>
          </cell>
          <cell r="L427">
            <v>0</v>
          </cell>
          <cell r="N427">
            <v>0</v>
          </cell>
          <cell r="P427">
            <v>0</v>
          </cell>
          <cell r="Q427">
            <v>0</v>
          </cell>
          <cell r="R427">
            <v>0</v>
          </cell>
          <cell r="S427">
            <v>0</v>
          </cell>
          <cell r="T427">
            <v>0</v>
          </cell>
          <cell r="U427">
            <v>0</v>
          </cell>
          <cell r="W427">
            <v>0</v>
          </cell>
          <cell r="AA427">
            <v>818</v>
          </cell>
          <cell r="AS427">
            <v>818</v>
          </cell>
          <cell r="CA427">
            <v>818</v>
          </cell>
          <cell r="CB427">
            <v>782</v>
          </cell>
          <cell r="CC427" t="str">
            <v>FRANKLIN COUNTY</v>
          </cell>
          <cell r="CD427">
            <v>0</v>
          </cell>
          <cell r="CE427">
            <v>0</v>
          </cell>
          <cell r="CF427">
            <v>0</v>
          </cell>
          <cell r="CG427">
            <v>0</v>
          </cell>
          <cell r="CH427">
            <v>0</v>
          </cell>
          <cell r="CI427">
            <v>0</v>
          </cell>
          <cell r="CJ427">
            <v>0</v>
          </cell>
          <cell r="CK427">
            <v>0</v>
          </cell>
          <cell r="CT427">
            <v>0</v>
          </cell>
          <cell r="CU427">
            <v>0</v>
          </cell>
          <cell r="CV427">
            <v>0</v>
          </cell>
          <cell r="CW427">
            <v>0</v>
          </cell>
          <cell r="CX427">
            <v>0</v>
          </cell>
          <cell r="CY427">
            <v>0</v>
          </cell>
          <cell r="DA427">
            <v>818</v>
          </cell>
          <cell r="DB427" t="str">
            <v>FRANKLIN COUNTY</v>
          </cell>
          <cell r="DC427">
            <v>0</v>
          </cell>
          <cell r="DD427">
            <v>0</v>
          </cell>
          <cell r="DE427">
            <v>0</v>
          </cell>
          <cell r="DF427">
            <v>0</v>
          </cell>
          <cell r="DG427">
            <v>0</v>
          </cell>
          <cell r="DH427">
            <v>0</v>
          </cell>
          <cell r="DI427">
            <v>0</v>
          </cell>
          <cell r="DJ427">
            <v>0</v>
          </cell>
          <cell r="DK427">
            <v>0</v>
          </cell>
          <cell r="DL427">
            <v>0</v>
          </cell>
          <cell r="DN427">
            <v>0</v>
          </cell>
          <cell r="DP427">
            <v>0</v>
          </cell>
          <cell r="DQ427">
            <v>0</v>
          </cell>
          <cell r="DR427">
            <v>0</v>
          </cell>
          <cell r="DS427">
            <v>0</v>
          </cell>
          <cell r="DT427">
            <v>0</v>
          </cell>
          <cell r="DV427">
            <v>0</v>
          </cell>
          <cell r="EC427">
            <v>0</v>
          </cell>
          <cell r="EE427">
            <v>818</v>
          </cell>
        </row>
        <row r="428">
          <cell r="A428">
            <v>821</v>
          </cell>
          <cell r="B428">
            <v>722</v>
          </cell>
          <cell r="C428" t="str">
            <v>GREATER FALL RIVER</v>
          </cell>
          <cell r="D428">
            <v>0</v>
          </cell>
          <cell r="E428">
            <v>0</v>
          </cell>
          <cell r="F428">
            <v>0</v>
          </cell>
          <cell r="G428">
            <v>0</v>
          </cell>
          <cell r="H428">
            <v>0</v>
          </cell>
          <cell r="J428">
            <v>0</v>
          </cell>
          <cell r="K428">
            <v>0</v>
          </cell>
          <cell r="L428">
            <v>0</v>
          </cell>
          <cell r="N428">
            <v>0</v>
          </cell>
          <cell r="P428">
            <v>0</v>
          </cell>
          <cell r="Q428">
            <v>0</v>
          </cell>
          <cell r="R428">
            <v>0</v>
          </cell>
          <cell r="S428">
            <v>0</v>
          </cell>
          <cell r="T428">
            <v>0</v>
          </cell>
          <cell r="U428">
            <v>0</v>
          </cell>
          <cell r="W428">
            <v>0</v>
          </cell>
          <cell r="AA428">
            <v>821</v>
          </cell>
          <cell r="AS428">
            <v>821</v>
          </cell>
          <cell r="CA428">
            <v>821</v>
          </cell>
          <cell r="CB428">
            <v>722</v>
          </cell>
          <cell r="CC428" t="str">
            <v>GREATER FALL RIVER</v>
          </cell>
          <cell r="CD428">
            <v>0</v>
          </cell>
          <cell r="CE428">
            <v>0</v>
          </cell>
          <cell r="CF428">
            <v>0</v>
          </cell>
          <cell r="CG428">
            <v>0</v>
          </cell>
          <cell r="CH428">
            <v>0</v>
          </cell>
          <cell r="CI428">
            <v>0</v>
          </cell>
          <cell r="CJ428">
            <v>0</v>
          </cell>
          <cell r="CK428">
            <v>0</v>
          </cell>
          <cell r="CT428">
            <v>0</v>
          </cell>
          <cell r="CU428">
            <v>0</v>
          </cell>
          <cell r="CV428">
            <v>0</v>
          </cell>
          <cell r="CW428">
            <v>0</v>
          </cell>
          <cell r="CX428">
            <v>0</v>
          </cell>
          <cell r="CY428">
            <v>0</v>
          </cell>
          <cell r="DA428">
            <v>821</v>
          </cell>
          <cell r="DB428" t="str">
            <v>GREATER FALL RIVER</v>
          </cell>
          <cell r="DC428">
            <v>0</v>
          </cell>
          <cell r="DD428">
            <v>0</v>
          </cell>
          <cell r="DE428">
            <v>0</v>
          </cell>
          <cell r="DF428">
            <v>0</v>
          </cell>
          <cell r="DG428">
            <v>0</v>
          </cell>
          <cell r="DH428">
            <v>0</v>
          </cell>
          <cell r="DI428">
            <v>0</v>
          </cell>
          <cell r="DJ428">
            <v>0</v>
          </cell>
          <cell r="DK428">
            <v>0</v>
          </cell>
          <cell r="DL428">
            <v>0</v>
          </cell>
          <cell r="DN428">
            <v>0</v>
          </cell>
          <cell r="DP428">
            <v>0</v>
          </cell>
          <cell r="DQ428">
            <v>0</v>
          </cell>
          <cell r="DR428">
            <v>0</v>
          </cell>
          <cell r="DS428">
            <v>0</v>
          </cell>
          <cell r="DT428">
            <v>0</v>
          </cell>
          <cell r="DV428">
            <v>0</v>
          </cell>
          <cell r="EC428">
            <v>0</v>
          </cell>
          <cell r="EE428">
            <v>821</v>
          </cell>
        </row>
        <row r="429">
          <cell r="A429">
            <v>823</v>
          </cell>
          <cell r="B429">
            <v>723</v>
          </cell>
          <cell r="C429" t="str">
            <v>GREATER LAWRENCE</v>
          </cell>
          <cell r="D429">
            <v>0</v>
          </cell>
          <cell r="E429">
            <v>0</v>
          </cell>
          <cell r="F429">
            <v>0</v>
          </cell>
          <cell r="G429">
            <v>0</v>
          </cell>
          <cell r="H429">
            <v>0</v>
          </cell>
          <cell r="J429">
            <v>0</v>
          </cell>
          <cell r="K429">
            <v>0</v>
          </cell>
          <cell r="L429">
            <v>0</v>
          </cell>
          <cell r="N429">
            <v>0</v>
          </cell>
          <cell r="P429">
            <v>0</v>
          </cell>
          <cell r="Q429">
            <v>0</v>
          </cell>
          <cell r="R429">
            <v>0</v>
          </cell>
          <cell r="S429">
            <v>0</v>
          </cell>
          <cell r="T429">
            <v>0</v>
          </cell>
          <cell r="U429">
            <v>0</v>
          </cell>
          <cell r="W429">
            <v>0</v>
          </cell>
          <cell r="AA429">
            <v>823</v>
          </cell>
          <cell r="AS429">
            <v>823</v>
          </cell>
          <cell r="CA429">
            <v>823</v>
          </cell>
          <cell r="CB429">
            <v>723</v>
          </cell>
          <cell r="CC429" t="str">
            <v>GREATER LAWRENCE</v>
          </cell>
          <cell r="CD429">
            <v>0</v>
          </cell>
          <cell r="CE429">
            <v>0</v>
          </cell>
          <cell r="CF429">
            <v>0</v>
          </cell>
          <cell r="CG429">
            <v>0</v>
          </cell>
          <cell r="CH429">
            <v>0</v>
          </cell>
          <cell r="CI429">
            <v>0</v>
          </cell>
          <cell r="CJ429">
            <v>0</v>
          </cell>
          <cell r="CK429">
            <v>0</v>
          </cell>
          <cell r="CT429">
            <v>0</v>
          </cell>
          <cell r="CU429">
            <v>0</v>
          </cell>
          <cell r="CV429">
            <v>0</v>
          </cell>
          <cell r="CW429">
            <v>0</v>
          </cell>
          <cell r="CX429">
            <v>0</v>
          </cell>
          <cell r="CY429">
            <v>0</v>
          </cell>
          <cell r="DA429">
            <v>823</v>
          </cell>
          <cell r="DB429" t="str">
            <v>GREATER LAWRENCE</v>
          </cell>
          <cell r="DC429">
            <v>0</v>
          </cell>
          <cell r="DD429">
            <v>0</v>
          </cell>
          <cell r="DE429">
            <v>0</v>
          </cell>
          <cell r="DF429">
            <v>0</v>
          </cell>
          <cell r="DG429">
            <v>0</v>
          </cell>
          <cell r="DH429">
            <v>0</v>
          </cell>
          <cell r="DI429">
            <v>0</v>
          </cell>
          <cell r="DJ429">
            <v>0</v>
          </cell>
          <cell r="DK429">
            <v>0</v>
          </cell>
          <cell r="DL429">
            <v>0</v>
          </cell>
          <cell r="DN429">
            <v>0</v>
          </cell>
          <cell r="DP429">
            <v>0</v>
          </cell>
          <cell r="DQ429">
            <v>0</v>
          </cell>
          <cell r="DR429">
            <v>0</v>
          </cell>
          <cell r="DS429">
            <v>0</v>
          </cell>
          <cell r="DT429">
            <v>0</v>
          </cell>
          <cell r="DV429">
            <v>0</v>
          </cell>
          <cell r="EC429">
            <v>0</v>
          </cell>
          <cell r="EE429">
            <v>823</v>
          </cell>
        </row>
        <row r="430">
          <cell r="A430">
            <v>825</v>
          </cell>
          <cell r="B430">
            <v>786</v>
          </cell>
          <cell r="C430" t="str">
            <v>GREATER NEW BEDFORD</v>
          </cell>
          <cell r="D430">
            <v>0</v>
          </cell>
          <cell r="E430">
            <v>0</v>
          </cell>
          <cell r="F430">
            <v>0</v>
          </cell>
          <cell r="G430">
            <v>0</v>
          </cell>
          <cell r="H430">
            <v>0</v>
          </cell>
          <cell r="J430">
            <v>0</v>
          </cell>
          <cell r="K430">
            <v>0</v>
          </cell>
          <cell r="L430">
            <v>0</v>
          </cell>
          <cell r="N430">
            <v>0</v>
          </cell>
          <cell r="P430">
            <v>0</v>
          </cell>
          <cell r="Q430">
            <v>0</v>
          </cell>
          <cell r="R430">
            <v>0</v>
          </cell>
          <cell r="S430">
            <v>0</v>
          </cell>
          <cell r="T430">
            <v>0</v>
          </cell>
          <cell r="U430">
            <v>0</v>
          </cell>
          <cell r="W430">
            <v>0</v>
          </cell>
          <cell r="AA430">
            <v>825</v>
          </cell>
          <cell r="AS430">
            <v>825</v>
          </cell>
          <cell r="CA430">
            <v>825</v>
          </cell>
          <cell r="CB430">
            <v>786</v>
          </cell>
          <cell r="CC430" t="str">
            <v>GREATER NEW BEDFORD</v>
          </cell>
          <cell r="CD430">
            <v>0</v>
          </cell>
          <cell r="CE430">
            <v>0</v>
          </cell>
          <cell r="CF430">
            <v>0</v>
          </cell>
          <cell r="CG430">
            <v>0</v>
          </cell>
          <cell r="CH430">
            <v>0</v>
          </cell>
          <cell r="CI430">
            <v>0</v>
          </cell>
          <cell r="CJ430">
            <v>0</v>
          </cell>
          <cell r="CK430">
            <v>0</v>
          </cell>
          <cell r="CT430">
            <v>0</v>
          </cell>
          <cell r="CU430">
            <v>0</v>
          </cell>
          <cell r="CV430">
            <v>0</v>
          </cell>
          <cell r="CW430">
            <v>0</v>
          </cell>
          <cell r="CX430">
            <v>0</v>
          </cell>
          <cell r="CY430">
            <v>0</v>
          </cell>
          <cell r="DA430">
            <v>825</v>
          </cell>
          <cell r="DB430" t="str">
            <v>GREATER NEW BEDFORD</v>
          </cell>
          <cell r="DC430">
            <v>0</v>
          </cell>
          <cell r="DD430">
            <v>0</v>
          </cell>
          <cell r="DE430">
            <v>0</v>
          </cell>
          <cell r="DF430">
            <v>0</v>
          </cell>
          <cell r="DG430">
            <v>0</v>
          </cell>
          <cell r="DH430">
            <v>0</v>
          </cell>
          <cell r="DI430">
            <v>0</v>
          </cell>
          <cell r="DJ430">
            <v>0</v>
          </cell>
          <cell r="DK430">
            <v>0</v>
          </cell>
          <cell r="DL430">
            <v>0</v>
          </cell>
          <cell r="DN430">
            <v>0</v>
          </cell>
          <cell r="DP430">
            <v>0</v>
          </cell>
          <cell r="DQ430">
            <v>0</v>
          </cell>
          <cell r="DR430">
            <v>0</v>
          </cell>
          <cell r="DS430">
            <v>0</v>
          </cell>
          <cell r="DT430">
            <v>0</v>
          </cell>
          <cell r="DV430">
            <v>0</v>
          </cell>
          <cell r="EC430">
            <v>0</v>
          </cell>
          <cell r="EE430">
            <v>825</v>
          </cell>
        </row>
        <row r="431">
          <cell r="A431">
            <v>828</v>
          </cell>
          <cell r="B431">
            <v>767</v>
          </cell>
          <cell r="C431" t="str">
            <v>GREATER LOWELL</v>
          </cell>
          <cell r="D431">
            <v>0</v>
          </cell>
          <cell r="E431">
            <v>0</v>
          </cell>
          <cell r="F431">
            <v>0</v>
          </cell>
          <cell r="G431">
            <v>0</v>
          </cell>
          <cell r="H431">
            <v>0</v>
          </cell>
          <cell r="J431">
            <v>0</v>
          </cell>
          <cell r="K431">
            <v>0</v>
          </cell>
          <cell r="L431">
            <v>0</v>
          </cell>
          <cell r="N431">
            <v>0</v>
          </cell>
          <cell r="P431">
            <v>0</v>
          </cell>
          <cell r="Q431">
            <v>0</v>
          </cell>
          <cell r="R431">
            <v>0</v>
          </cell>
          <cell r="S431">
            <v>0</v>
          </cell>
          <cell r="T431">
            <v>0</v>
          </cell>
          <cell r="U431">
            <v>0</v>
          </cell>
          <cell r="W431">
            <v>0</v>
          </cell>
          <cell r="AA431">
            <v>828</v>
          </cell>
          <cell r="AS431">
            <v>828</v>
          </cell>
          <cell r="CA431">
            <v>828</v>
          </cell>
          <cell r="CB431">
            <v>767</v>
          </cell>
          <cell r="CC431" t="str">
            <v>GREATER LOWELL</v>
          </cell>
          <cell r="CD431">
            <v>0</v>
          </cell>
          <cell r="CE431">
            <v>0</v>
          </cell>
          <cell r="CF431">
            <v>0</v>
          </cell>
          <cell r="CG431">
            <v>0</v>
          </cell>
          <cell r="CH431">
            <v>0</v>
          </cell>
          <cell r="CI431">
            <v>0</v>
          </cell>
          <cell r="CJ431">
            <v>0</v>
          </cell>
          <cell r="CK431">
            <v>0</v>
          </cell>
          <cell r="CT431">
            <v>0</v>
          </cell>
          <cell r="CU431">
            <v>0</v>
          </cell>
          <cell r="CV431">
            <v>0</v>
          </cell>
          <cell r="CW431">
            <v>0</v>
          </cell>
          <cell r="CX431">
            <v>0</v>
          </cell>
          <cell r="CY431">
            <v>0</v>
          </cell>
          <cell r="DA431">
            <v>828</v>
          </cell>
          <cell r="DB431" t="str">
            <v>GREATER LOWELL</v>
          </cell>
          <cell r="DC431">
            <v>0</v>
          </cell>
          <cell r="DD431">
            <v>0</v>
          </cell>
          <cell r="DE431">
            <v>0</v>
          </cell>
          <cell r="DF431">
            <v>0</v>
          </cell>
          <cell r="DG431">
            <v>0</v>
          </cell>
          <cell r="DH431">
            <v>0</v>
          </cell>
          <cell r="DI431">
            <v>0</v>
          </cell>
          <cell r="DJ431">
            <v>0</v>
          </cell>
          <cell r="DK431">
            <v>0</v>
          </cell>
          <cell r="DL431">
            <v>0</v>
          </cell>
          <cell r="DN431">
            <v>0</v>
          </cell>
          <cell r="DP431">
            <v>0</v>
          </cell>
          <cell r="DQ431">
            <v>0</v>
          </cell>
          <cell r="DR431">
            <v>0</v>
          </cell>
          <cell r="DS431">
            <v>0</v>
          </cell>
          <cell r="DT431">
            <v>0</v>
          </cell>
          <cell r="DV431">
            <v>0</v>
          </cell>
          <cell r="EC431">
            <v>0</v>
          </cell>
          <cell r="EE431">
            <v>828</v>
          </cell>
        </row>
        <row r="432">
          <cell r="A432">
            <v>829</v>
          </cell>
          <cell r="B432">
            <v>778</v>
          </cell>
          <cell r="C432" t="str">
            <v>SOUTH MIDDLESEX</v>
          </cell>
          <cell r="D432">
            <v>0</v>
          </cell>
          <cell r="E432">
            <v>0</v>
          </cell>
          <cell r="F432">
            <v>0</v>
          </cell>
          <cell r="G432">
            <v>0</v>
          </cell>
          <cell r="H432">
            <v>0</v>
          </cell>
          <cell r="J432">
            <v>0</v>
          </cell>
          <cell r="K432">
            <v>0</v>
          </cell>
          <cell r="L432">
            <v>0</v>
          </cell>
          <cell r="N432">
            <v>0</v>
          </cell>
          <cell r="P432">
            <v>0</v>
          </cell>
          <cell r="Q432">
            <v>0</v>
          </cell>
          <cell r="R432">
            <v>0</v>
          </cell>
          <cell r="S432">
            <v>0</v>
          </cell>
          <cell r="T432">
            <v>0</v>
          </cell>
          <cell r="U432">
            <v>0</v>
          </cell>
          <cell r="W432">
            <v>0</v>
          </cell>
          <cell r="AA432">
            <v>829</v>
          </cell>
          <cell r="AS432">
            <v>829</v>
          </cell>
          <cell r="CA432">
            <v>829</v>
          </cell>
          <cell r="CB432">
            <v>778</v>
          </cell>
          <cell r="CC432" t="str">
            <v>SOUTH MIDDLESEX</v>
          </cell>
          <cell r="CD432">
            <v>0</v>
          </cell>
          <cell r="CE432">
            <v>0</v>
          </cell>
          <cell r="CF432">
            <v>0</v>
          </cell>
          <cell r="CG432">
            <v>0</v>
          </cell>
          <cell r="CH432">
            <v>0</v>
          </cell>
          <cell r="CI432">
            <v>0</v>
          </cell>
          <cell r="CJ432">
            <v>0</v>
          </cell>
          <cell r="CK432">
            <v>0</v>
          </cell>
          <cell r="CT432">
            <v>0</v>
          </cell>
          <cell r="CU432">
            <v>0</v>
          </cell>
          <cell r="CV432">
            <v>0</v>
          </cell>
          <cell r="CW432">
            <v>0</v>
          </cell>
          <cell r="CX432">
            <v>0</v>
          </cell>
          <cell r="CY432">
            <v>0</v>
          </cell>
          <cell r="DA432">
            <v>829</v>
          </cell>
          <cell r="DB432" t="str">
            <v>SOUTH MIDDLESEX</v>
          </cell>
          <cell r="DC432">
            <v>0</v>
          </cell>
          <cell r="DD432">
            <v>0</v>
          </cell>
          <cell r="DE432">
            <v>0</v>
          </cell>
          <cell r="DF432">
            <v>0</v>
          </cell>
          <cell r="DG432">
            <v>0</v>
          </cell>
          <cell r="DH432">
            <v>0</v>
          </cell>
          <cell r="DI432">
            <v>0</v>
          </cell>
          <cell r="DJ432">
            <v>0</v>
          </cell>
          <cell r="DK432">
            <v>0</v>
          </cell>
          <cell r="DL432">
            <v>0</v>
          </cell>
          <cell r="DN432">
            <v>0</v>
          </cell>
          <cell r="DP432">
            <v>0</v>
          </cell>
          <cell r="DQ432">
            <v>0</v>
          </cell>
          <cell r="DR432">
            <v>0</v>
          </cell>
          <cell r="DS432">
            <v>0</v>
          </cell>
          <cell r="DT432">
            <v>0</v>
          </cell>
          <cell r="DV432">
            <v>0</v>
          </cell>
          <cell r="EC432">
            <v>0</v>
          </cell>
          <cell r="EE432">
            <v>829</v>
          </cell>
        </row>
        <row r="433">
          <cell r="A433">
            <v>830</v>
          </cell>
          <cell r="B433">
            <v>781</v>
          </cell>
          <cell r="C433" t="str">
            <v>MINUTEMAN</v>
          </cell>
          <cell r="D433">
            <v>0</v>
          </cell>
          <cell r="E433">
            <v>0</v>
          </cell>
          <cell r="F433">
            <v>0</v>
          </cell>
          <cell r="G433">
            <v>0</v>
          </cell>
          <cell r="H433">
            <v>0</v>
          </cell>
          <cell r="J433">
            <v>0</v>
          </cell>
          <cell r="K433">
            <v>0</v>
          </cell>
          <cell r="L433">
            <v>0</v>
          </cell>
          <cell r="N433">
            <v>0</v>
          </cell>
          <cell r="P433">
            <v>0</v>
          </cell>
          <cell r="Q433">
            <v>0</v>
          </cell>
          <cell r="R433">
            <v>0</v>
          </cell>
          <cell r="S433">
            <v>0</v>
          </cell>
          <cell r="T433">
            <v>0</v>
          </cell>
          <cell r="U433">
            <v>0</v>
          </cell>
          <cell r="W433">
            <v>0</v>
          </cell>
          <cell r="AA433">
            <v>830</v>
          </cell>
          <cell r="AS433">
            <v>830</v>
          </cell>
          <cell r="CA433">
            <v>830</v>
          </cell>
          <cell r="CB433">
            <v>781</v>
          </cell>
          <cell r="CC433" t="str">
            <v>MINUTEMAN</v>
          </cell>
          <cell r="CD433">
            <v>0</v>
          </cell>
          <cell r="CE433">
            <v>0</v>
          </cell>
          <cell r="CF433">
            <v>0</v>
          </cell>
          <cell r="CG433">
            <v>0</v>
          </cell>
          <cell r="CH433">
            <v>0</v>
          </cell>
          <cell r="CI433">
            <v>0</v>
          </cell>
          <cell r="CJ433">
            <v>0</v>
          </cell>
          <cell r="CK433">
            <v>0</v>
          </cell>
          <cell r="CT433">
            <v>0</v>
          </cell>
          <cell r="CU433">
            <v>0</v>
          </cell>
          <cell r="CV433">
            <v>0</v>
          </cell>
          <cell r="CW433">
            <v>0</v>
          </cell>
          <cell r="CX433">
            <v>0</v>
          </cell>
          <cell r="CY433">
            <v>0</v>
          </cell>
          <cell r="DA433">
            <v>830</v>
          </cell>
          <cell r="DB433" t="str">
            <v>MINUTEMAN</v>
          </cell>
          <cell r="DC433">
            <v>0</v>
          </cell>
          <cell r="DD433">
            <v>0</v>
          </cell>
          <cell r="DE433">
            <v>0</v>
          </cell>
          <cell r="DF433">
            <v>0</v>
          </cell>
          <cell r="DG433">
            <v>0</v>
          </cell>
          <cell r="DH433">
            <v>0</v>
          </cell>
          <cell r="DI433">
            <v>0</v>
          </cell>
          <cell r="DJ433">
            <v>0</v>
          </cell>
          <cell r="DK433">
            <v>0</v>
          </cell>
          <cell r="DL433">
            <v>0</v>
          </cell>
          <cell r="DN433">
            <v>0</v>
          </cell>
          <cell r="DP433">
            <v>0</v>
          </cell>
          <cell r="DQ433">
            <v>0</v>
          </cell>
          <cell r="DR433">
            <v>0</v>
          </cell>
          <cell r="DS433">
            <v>0</v>
          </cell>
          <cell r="DT433">
            <v>0</v>
          </cell>
          <cell r="DV433">
            <v>0</v>
          </cell>
          <cell r="EC433">
            <v>0</v>
          </cell>
          <cell r="EE433">
            <v>830</v>
          </cell>
        </row>
        <row r="434">
          <cell r="A434">
            <v>832</v>
          </cell>
          <cell r="B434">
            <v>735</v>
          </cell>
          <cell r="C434" t="str">
            <v>MONTACHUSETT</v>
          </cell>
          <cell r="D434">
            <v>0</v>
          </cell>
          <cell r="E434">
            <v>0</v>
          </cell>
          <cell r="F434">
            <v>0</v>
          </cell>
          <cell r="G434">
            <v>0</v>
          </cell>
          <cell r="H434">
            <v>0</v>
          </cell>
          <cell r="J434">
            <v>0</v>
          </cell>
          <cell r="K434">
            <v>0</v>
          </cell>
          <cell r="L434">
            <v>0</v>
          </cell>
          <cell r="N434">
            <v>0</v>
          </cell>
          <cell r="P434">
            <v>0</v>
          </cell>
          <cell r="Q434">
            <v>0</v>
          </cell>
          <cell r="R434">
            <v>0</v>
          </cell>
          <cell r="S434">
            <v>0</v>
          </cell>
          <cell r="T434">
            <v>0</v>
          </cell>
          <cell r="U434">
            <v>0</v>
          </cell>
          <cell r="W434">
            <v>0</v>
          </cell>
          <cell r="AA434">
            <v>832</v>
          </cell>
          <cell r="AS434">
            <v>832</v>
          </cell>
          <cell r="CA434">
            <v>832</v>
          </cell>
          <cell r="CB434">
            <v>735</v>
          </cell>
          <cell r="CC434" t="str">
            <v>MONTACHUSETT</v>
          </cell>
          <cell r="CD434">
            <v>0</v>
          </cell>
          <cell r="CE434">
            <v>0</v>
          </cell>
          <cell r="CF434">
            <v>0</v>
          </cell>
          <cell r="CG434">
            <v>0</v>
          </cell>
          <cell r="CH434">
            <v>0</v>
          </cell>
          <cell r="CI434">
            <v>0</v>
          </cell>
          <cell r="CJ434">
            <v>0</v>
          </cell>
          <cell r="CK434">
            <v>0</v>
          </cell>
          <cell r="CT434">
            <v>0</v>
          </cell>
          <cell r="CU434">
            <v>0</v>
          </cell>
          <cell r="CV434">
            <v>0</v>
          </cell>
          <cell r="CW434">
            <v>0</v>
          </cell>
          <cell r="CX434">
            <v>0</v>
          </cell>
          <cell r="CY434">
            <v>0</v>
          </cell>
          <cell r="DA434">
            <v>832</v>
          </cell>
          <cell r="DB434" t="str">
            <v>MONTACHUSETT</v>
          </cell>
          <cell r="DC434">
            <v>0</v>
          </cell>
          <cell r="DD434">
            <v>0</v>
          </cell>
          <cell r="DE434">
            <v>0</v>
          </cell>
          <cell r="DF434">
            <v>0</v>
          </cell>
          <cell r="DG434">
            <v>0</v>
          </cell>
          <cell r="DH434">
            <v>0</v>
          </cell>
          <cell r="DI434">
            <v>0</v>
          </cell>
          <cell r="DJ434">
            <v>0</v>
          </cell>
          <cell r="DK434">
            <v>0</v>
          </cell>
          <cell r="DL434">
            <v>0</v>
          </cell>
          <cell r="DN434">
            <v>0</v>
          </cell>
          <cell r="DP434">
            <v>0</v>
          </cell>
          <cell r="DQ434">
            <v>0</v>
          </cell>
          <cell r="DR434">
            <v>0</v>
          </cell>
          <cell r="DS434">
            <v>0</v>
          </cell>
          <cell r="DT434">
            <v>0</v>
          </cell>
          <cell r="DV434">
            <v>0</v>
          </cell>
          <cell r="EC434">
            <v>0</v>
          </cell>
          <cell r="EE434">
            <v>832</v>
          </cell>
        </row>
        <row r="435">
          <cell r="A435">
            <v>851</v>
          </cell>
          <cell r="B435">
            <v>743</v>
          </cell>
          <cell r="C435" t="str">
            <v>NORTHERN BERKSHIRE</v>
          </cell>
          <cell r="D435">
            <v>0</v>
          </cell>
          <cell r="E435">
            <v>0</v>
          </cell>
          <cell r="F435">
            <v>0</v>
          </cell>
          <cell r="G435">
            <v>0</v>
          </cell>
          <cell r="H435">
            <v>0</v>
          </cell>
          <cell r="J435">
            <v>0</v>
          </cell>
          <cell r="K435">
            <v>0</v>
          </cell>
          <cell r="L435">
            <v>0</v>
          </cell>
          <cell r="N435">
            <v>0</v>
          </cell>
          <cell r="P435">
            <v>0</v>
          </cell>
          <cell r="Q435">
            <v>0</v>
          </cell>
          <cell r="R435">
            <v>0</v>
          </cell>
          <cell r="S435">
            <v>0</v>
          </cell>
          <cell r="T435">
            <v>0</v>
          </cell>
          <cell r="U435">
            <v>0</v>
          </cell>
          <cell r="W435">
            <v>0</v>
          </cell>
          <cell r="AA435">
            <v>851</v>
          </cell>
          <cell r="AS435">
            <v>851</v>
          </cell>
          <cell r="CA435">
            <v>851</v>
          </cell>
          <cell r="CB435">
            <v>743</v>
          </cell>
          <cell r="CC435" t="str">
            <v>NORTHERN BERKSHIRE</v>
          </cell>
          <cell r="CD435">
            <v>0</v>
          </cell>
          <cell r="CE435">
            <v>0</v>
          </cell>
          <cell r="CF435">
            <v>0</v>
          </cell>
          <cell r="CG435">
            <v>0</v>
          </cell>
          <cell r="CH435">
            <v>0</v>
          </cell>
          <cell r="CI435">
            <v>0</v>
          </cell>
          <cell r="CJ435">
            <v>0</v>
          </cell>
          <cell r="CK435">
            <v>0</v>
          </cell>
          <cell r="CT435">
            <v>0</v>
          </cell>
          <cell r="CU435">
            <v>0</v>
          </cell>
          <cell r="CV435">
            <v>0</v>
          </cell>
          <cell r="CW435">
            <v>0</v>
          </cell>
          <cell r="CX435">
            <v>0</v>
          </cell>
          <cell r="CY435">
            <v>0</v>
          </cell>
          <cell r="DA435">
            <v>851</v>
          </cell>
          <cell r="DB435" t="str">
            <v>NORTHERN BERKSHIRE</v>
          </cell>
          <cell r="DC435">
            <v>0</v>
          </cell>
          <cell r="DD435">
            <v>0</v>
          </cell>
          <cell r="DE435">
            <v>0</v>
          </cell>
          <cell r="DF435">
            <v>0</v>
          </cell>
          <cell r="DG435">
            <v>0</v>
          </cell>
          <cell r="DH435">
            <v>0</v>
          </cell>
          <cell r="DI435">
            <v>0</v>
          </cell>
          <cell r="DJ435">
            <v>0</v>
          </cell>
          <cell r="DK435">
            <v>0</v>
          </cell>
          <cell r="DL435">
            <v>0</v>
          </cell>
          <cell r="DN435">
            <v>0</v>
          </cell>
          <cell r="DP435">
            <v>0</v>
          </cell>
          <cell r="DQ435">
            <v>0</v>
          </cell>
          <cell r="DR435">
            <v>0</v>
          </cell>
          <cell r="DS435">
            <v>0</v>
          </cell>
          <cell r="DT435">
            <v>0</v>
          </cell>
          <cell r="DV435">
            <v>0</v>
          </cell>
          <cell r="EC435">
            <v>0</v>
          </cell>
          <cell r="EE435">
            <v>851</v>
          </cell>
        </row>
        <row r="436">
          <cell r="A436">
            <v>852</v>
          </cell>
          <cell r="B436">
            <v>739</v>
          </cell>
          <cell r="C436" t="str">
            <v>NASHOBA VALLEY</v>
          </cell>
          <cell r="D436">
            <v>0</v>
          </cell>
          <cell r="E436">
            <v>0</v>
          </cell>
          <cell r="F436">
            <v>0</v>
          </cell>
          <cell r="G436">
            <v>0</v>
          </cell>
          <cell r="H436">
            <v>0</v>
          </cell>
          <cell r="J436">
            <v>0</v>
          </cell>
          <cell r="K436">
            <v>0</v>
          </cell>
          <cell r="L436">
            <v>0</v>
          </cell>
          <cell r="N436">
            <v>0</v>
          </cell>
          <cell r="P436">
            <v>0</v>
          </cell>
          <cell r="Q436">
            <v>0</v>
          </cell>
          <cell r="R436">
            <v>0</v>
          </cell>
          <cell r="S436">
            <v>0</v>
          </cell>
          <cell r="T436">
            <v>0</v>
          </cell>
          <cell r="U436">
            <v>0</v>
          </cell>
          <cell r="W436">
            <v>0</v>
          </cell>
          <cell r="AA436">
            <v>852</v>
          </cell>
          <cell r="AS436">
            <v>852</v>
          </cell>
          <cell r="CA436">
            <v>852</v>
          </cell>
          <cell r="CB436">
            <v>739</v>
          </cell>
          <cell r="CC436" t="str">
            <v>NASHOBA VALLEY</v>
          </cell>
          <cell r="CD436">
            <v>0</v>
          </cell>
          <cell r="CE436">
            <v>0</v>
          </cell>
          <cell r="CF436">
            <v>0</v>
          </cell>
          <cell r="CG436">
            <v>0</v>
          </cell>
          <cell r="CH436">
            <v>0</v>
          </cell>
          <cell r="CI436">
            <v>0</v>
          </cell>
          <cell r="CJ436">
            <v>0</v>
          </cell>
          <cell r="CK436">
            <v>0</v>
          </cell>
          <cell r="CT436">
            <v>0</v>
          </cell>
          <cell r="CU436">
            <v>0</v>
          </cell>
          <cell r="CV436">
            <v>0</v>
          </cell>
          <cell r="CW436">
            <v>0</v>
          </cell>
          <cell r="CX436">
            <v>0</v>
          </cell>
          <cell r="CY436">
            <v>0</v>
          </cell>
          <cell r="DA436">
            <v>852</v>
          </cell>
          <cell r="DB436" t="str">
            <v>NASHOBA VALLEY</v>
          </cell>
          <cell r="DC436">
            <v>0</v>
          </cell>
          <cell r="DD436">
            <v>0</v>
          </cell>
          <cell r="DE436">
            <v>0</v>
          </cell>
          <cell r="DF436">
            <v>0</v>
          </cell>
          <cell r="DG436">
            <v>0</v>
          </cell>
          <cell r="DH436">
            <v>0</v>
          </cell>
          <cell r="DI436">
            <v>0</v>
          </cell>
          <cell r="DJ436">
            <v>0</v>
          </cell>
          <cell r="DK436">
            <v>0</v>
          </cell>
          <cell r="DL436">
            <v>0</v>
          </cell>
          <cell r="DN436">
            <v>0</v>
          </cell>
          <cell r="DP436">
            <v>0</v>
          </cell>
          <cell r="DQ436">
            <v>0</v>
          </cell>
          <cell r="DR436">
            <v>0</v>
          </cell>
          <cell r="DS436">
            <v>0</v>
          </cell>
          <cell r="DT436">
            <v>0</v>
          </cell>
          <cell r="DV436">
            <v>0</v>
          </cell>
          <cell r="EC436">
            <v>0</v>
          </cell>
          <cell r="EE436">
            <v>852</v>
          </cell>
        </row>
        <row r="437">
          <cell r="A437">
            <v>853</v>
          </cell>
          <cell r="B437">
            <v>742</v>
          </cell>
          <cell r="C437" t="str">
            <v>NORTHEAST METROPOLITAN</v>
          </cell>
          <cell r="D437">
            <v>0</v>
          </cell>
          <cell r="E437">
            <v>0</v>
          </cell>
          <cell r="F437">
            <v>0</v>
          </cell>
          <cell r="G437">
            <v>0</v>
          </cell>
          <cell r="H437">
            <v>0</v>
          </cell>
          <cell r="J437">
            <v>0</v>
          </cell>
          <cell r="K437">
            <v>0</v>
          </cell>
          <cell r="L437">
            <v>0</v>
          </cell>
          <cell r="N437">
            <v>0</v>
          </cell>
          <cell r="P437">
            <v>0</v>
          </cell>
          <cell r="Q437">
            <v>0</v>
          </cell>
          <cell r="R437">
            <v>0</v>
          </cell>
          <cell r="S437">
            <v>0</v>
          </cell>
          <cell r="T437">
            <v>0</v>
          </cell>
          <cell r="U437">
            <v>0</v>
          </cell>
          <cell r="W437">
            <v>0</v>
          </cell>
          <cell r="AA437">
            <v>853</v>
          </cell>
          <cell r="AS437">
            <v>853</v>
          </cell>
          <cell r="CA437">
            <v>853</v>
          </cell>
          <cell r="CB437">
            <v>742</v>
          </cell>
          <cell r="CC437" t="str">
            <v>NORTHEAST METROPOLITAN</v>
          </cell>
          <cell r="CD437">
            <v>0</v>
          </cell>
          <cell r="CE437">
            <v>0</v>
          </cell>
          <cell r="CF437">
            <v>0</v>
          </cell>
          <cell r="CG437">
            <v>0</v>
          </cell>
          <cell r="CH437">
            <v>0</v>
          </cell>
          <cell r="CI437">
            <v>0</v>
          </cell>
          <cell r="CJ437">
            <v>0</v>
          </cell>
          <cell r="CK437">
            <v>0</v>
          </cell>
          <cell r="CT437">
            <v>0</v>
          </cell>
          <cell r="CU437">
            <v>0</v>
          </cell>
          <cell r="CV437">
            <v>0</v>
          </cell>
          <cell r="CW437">
            <v>0</v>
          </cell>
          <cell r="CX437">
            <v>0</v>
          </cell>
          <cell r="CY437">
            <v>0</v>
          </cell>
          <cell r="DA437">
            <v>853</v>
          </cell>
          <cell r="DB437" t="str">
            <v>NORTHEAST METROPOLITAN</v>
          </cell>
          <cell r="DC437">
            <v>0</v>
          </cell>
          <cell r="DD437">
            <v>0</v>
          </cell>
          <cell r="DE437">
            <v>0</v>
          </cell>
          <cell r="DF437">
            <v>0</v>
          </cell>
          <cell r="DG437">
            <v>0</v>
          </cell>
          <cell r="DH437">
            <v>0</v>
          </cell>
          <cell r="DI437">
            <v>0</v>
          </cell>
          <cell r="DJ437">
            <v>0</v>
          </cell>
          <cell r="DK437">
            <v>0</v>
          </cell>
          <cell r="DL437">
            <v>0</v>
          </cell>
          <cell r="DN437">
            <v>0</v>
          </cell>
          <cell r="DP437">
            <v>0</v>
          </cell>
          <cell r="DQ437">
            <v>0</v>
          </cell>
          <cell r="DR437">
            <v>0</v>
          </cell>
          <cell r="DS437">
            <v>0</v>
          </cell>
          <cell r="DT437">
            <v>0</v>
          </cell>
          <cell r="DV437">
            <v>0</v>
          </cell>
          <cell r="EC437">
            <v>0</v>
          </cell>
          <cell r="EE437">
            <v>853</v>
          </cell>
        </row>
        <row r="438">
          <cell r="A438">
            <v>855</v>
          </cell>
          <cell r="B438">
            <v>784</v>
          </cell>
          <cell r="C438" t="str">
            <v>OLD COLONY</v>
          </cell>
          <cell r="D438">
            <v>0</v>
          </cell>
          <cell r="E438">
            <v>0</v>
          </cell>
          <cell r="F438">
            <v>0</v>
          </cell>
          <cell r="G438">
            <v>0</v>
          </cell>
          <cell r="H438">
            <v>0</v>
          </cell>
          <cell r="J438">
            <v>0</v>
          </cell>
          <cell r="K438">
            <v>0</v>
          </cell>
          <cell r="L438">
            <v>0</v>
          </cell>
          <cell r="N438">
            <v>0</v>
          </cell>
          <cell r="P438">
            <v>0</v>
          </cell>
          <cell r="Q438">
            <v>0</v>
          </cell>
          <cell r="R438">
            <v>0</v>
          </cell>
          <cell r="S438">
            <v>0</v>
          </cell>
          <cell r="T438">
            <v>0</v>
          </cell>
          <cell r="U438">
            <v>0</v>
          </cell>
          <cell r="W438">
            <v>0</v>
          </cell>
          <cell r="AA438">
            <v>855</v>
          </cell>
          <cell r="AS438">
            <v>855</v>
          </cell>
          <cell r="CA438">
            <v>855</v>
          </cell>
          <cell r="CB438">
            <v>784</v>
          </cell>
          <cell r="CC438" t="str">
            <v>OLD COLONY</v>
          </cell>
          <cell r="CD438">
            <v>0</v>
          </cell>
          <cell r="CE438">
            <v>0</v>
          </cell>
          <cell r="CF438">
            <v>0</v>
          </cell>
          <cell r="CG438">
            <v>0</v>
          </cell>
          <cell r="CH438">
            <v>0</v>
          </cell>
          <cell r="CI438">
            <v>0</v>
          </cell>
          <cell r="CJ438">
            <v>0</v>
          </cell>
          <cell r="CK438">
            <v>0</v>
          </cell>
          <cell r="CT438">
            <v>0</v>
          </cell>
          <cell r="CU438">
            <v>0</v>
          </cell>
          <cell r="CV438">
            <v>0</v>
          </cell>
          <cell r="CW438">
            <v>0</v>
          </cell>
          <cell r="CX438">
            <v>0</v>
          </cell>
          <cell r="CY438">
            <v>0</v>
          </cell>
          <cell r="DA438">
            <v>855</v>
          </cell>
          <cell r="DB438" t="str">
            <v>OLD COLONY</v>
          </cell>
          <cell r="DC438">
            <v>0</v>
          </cell>
          <cell r="DD438">
            <v>0</v>
          </cell>
          <cell r="DE438">
            <v>0</v>
          </cell>
          <cell r="DF438">
            <v>0</v>
          </cell>
          <cell r="DG438">
            <v>0</v>
          </cell>
          <cell r="DH438">
            <v>0</v>
          </cell>
          <cell r="DI438">
            <v>0</v>
          </cell>
          <cell r="DJ438">
            <v>0</v>
          </cell>
          <cell r="DK438">
            <v>0</v>
          </cell>
          <cell r="DL438">
            <v>0</v>
          </cell>
          <cell r="DN438">
            <v>0</v>
          </cell>
          <cell r="DP438">
            <v>0</v>
          </cell>
          <cell r="DQ438">
            <v>0</v>
          </cell>
          <cell r="DR438">
            <v>0</v>
          </cell>
          <cell r="DS438">
            <v>0</v>
          </cell>
          <cell r="DT438">
            <v>0</v>
          </cell>
          <cell r="DV438">
            <v>0</v>
          </cell>
          <cell r="EC438">
            <v>0</v>
          </cell>
          <cell r="EE438">
            <v>855</v>
          </cell>
        </row>
        <row r="439">
          <cell r="A439">
            <v>860</v>
          </cell>
          <cell r="B439">
            <v>773</v>
          </cell>
          <cell r="C439" t="str">
            <v>PATHFINDER</v>
          </cell>
          <cell r="D439">
            <v>0</v>
          </cell>
          <cell r="E439">
            <v>0</v>
          </cell>
          <cell r="F439">
            <v>0</v>
          </cell>
          <cell r="G439">
            <v>0</v>
          </cell>
          <cell r="H439">
            <v>0</v>
          </cell>
          <cell r="J439">
            <v>0</v>
          </cell>
          <cell r="K439">
            <v>0</v>
          </cell>
          <cell r="L439">
            <v>0</v>
          </cell>
          <cell r="N439">
            <v>0</v>
          </cell>
          <cell r="P439">
            <v>0</v>
          </cell>
          <cell r="Q439">
            <v>0</v>
          </cell>
          <cell r="R439">
            <v>0</v>
          </cell>
          <cell r="S439">
            <v>0</v>
          </cell>
          <cell r="T439">
            <v>0</v>
          </cell>
          <cell r="U439">
            <v>0</v>
          </cell>
          <cell r="W439">
            <v>0</v>
          </cell>
          <cell r="AA439">
            <v>860</v>
          </cell>
          <cell r="AS439">
            <v>860</v>
          </cell>
          <cell r="CA439">
            <v>860</v>
          </cell>
          <cell r="CB439">
            <v>773</v>
          </cell>
          <cell r="CC439" t="str">
            <v>PATHFINDER</v>
          </cell>
          <cell r="CD439">
            <v>0</v>
          </cell>
          <cell r="CE439">
            <v>0</v>
          </cell>
          <cell r="CF439">
            <v>0</v>
          </cell>
          <cell r="CG439">
            <v>0</v>
          </cell>
          <cell r="CH439">
            <v>0</v>
          </cell>
          <cell r="CI439">
            <v>0</v>
          </cell>
          <cell r="CJ439">
            <v>0</v>
          </cell>
          <cell r="CK439">
            <v>0</v>
          </cell>
          <cell r="CT439">
            <v>0</v>
          </cell>
          <cell r="CU439">
            <v>0</v>
          </cell>
          <cell r="CV439">
            <v>0</v>
          </cell>
          <cell r="CW439">
            <v>0</v>
          </cell>
          <cell r="CX439">
            <v>0</v>
          </cell>
          <cell r="CY439">
            <v>0</v>
          </cell>
          <cell r="DA439">
            <v>860</v>
          </cell>
          <cell r="DB439" t="str">
            <v>PATHFINDER</v>
          </cell>
          <cell r="DC439">
            <v>0</v>
          </cell>
          <cell r="DD439">
            <v>0</v>
          </cell>
          <cell r="DE439">
            <v>0</v>
          </cell>
          <cell r="DF439">
            <v>0</v>
          </cell>
          <cell r="DG439">
            <v>0</v>
          </cell>
          <cell r="DH439">
            <v>0</v>
          </cell>
          <cell r="DI439">
            <v>0</v>
          </cell>
          <cell r="DJ439">
            <v>0</v>
          </cell>
          <cell r="DK439">
            <v>0</v>
          </cell>
          <cell r="DL439">
            <v>0</v>
          </cell>
          <cell r="DN439">
            <v>0</v>
          </cell>
          <cell r="DP439">
            <v>0</v>
          </cell>
          <cell r="DQ439">
            <v>0</v>
          </cell>
          <cell r="DR439">
            <v>0</v>
          </cell>
          <cell r="DS439">
            <v>0</v>
          </cell>
          <cell r="DT439">
            <v>0</v>
          </cell>
          <cell r="DV439">
            <v>0</v>
          </cell>
          <cell r="EC439">
            <v>0</v>
          </cell>
          <cell r="EE439">
            <v>860</v>
          </cell>
        </row>
        <row r="440">
          <cell r="A440">
            <v>871</v>
          </cell>
          <cell r="B440">
            <v>751</v>
          </cell>
          <cell r="C440" t="str">
            <v>SHAWSHEEN VALLEY</v>
          </cell>
          <cell r="D440">
            <v>0</v>
          </cell>
          <cell r="E440">
            <v>0</v>
          </cell>
          <cell r="F440">
            <v>0</v>
          </cell>
          <cell r="G440">
            <v>0</v>
          </cell>
          <cell r="H440">
            <v>0</v>
          </cell>
          <cell r="J440">
            <v>0</v>
          </cell>
          <cell r="K440">
            <v>0</v>
          </cell>
          <cell r="L440">
            <v>0</v>
          </cell>
          <cell r="N440">
            <v>0</v>
          </cell>
          <cell r="P440">
            <v>0</v>
          </cell>
          <cell r="Q440">
            <v>0</v>
          </cell>
          <cell r="R440">
            <v>0</v>
          </cell>
          <cell r="S440">
            <v>0</v>
          </cell>
          <cell r="T440">
            <v>0</v>
          </cell>
          <cell r="U440">
            <v>0</v>
          </cell>
          <cell r="W440">
            <v>0</v>
          </cell>
          <cell r="AA440">
            <v>871</v>
          </cell>
          <cell r="AS440">
            <v>871</v>
          </cell>
          <cell r="CA440">
            <v>871</v>
          </cell>
          <cell r="CB440">
            <v>751</v>
          </cell>
          <cell r="CC440" t="str">
            <v>SHAWSHEEN VALLEY</v>
          </cell>
          <cell r="CD440">
            <v>0</v>
          </cell>
          <cell r="CE440">
            <v>0</v>
          </cell>
          <cell r="CF440">
            <v>0</v>
          </cell>
          <cell r="CG440">
            <v>0</v>
          </cell>
          <cell r="CH440">
            <v>0</v>
          </cell>
          <cell r="CI440">
            <v>0</v>
          </cell>
          <cell r="CJ440">
            <v>0</v>
          </cell>
          <cell r="CK440">
            <v>0</v>
          </cell>
          <cell r="CT440">
            <v>0</v>
          </cell>
          <cell r="CU440">
            <v>0</v>
          </cell>
          <cell r="CV440">
            <v>0</v>
          </cell>
          <cell r="CW440">
            <v>0</v>
          </cell>
          <cell r="CX440">
            <v>0</v>
          </cell>
          <cell r="CY440">
            <v>0</v>
          </cell>
          <cell r="DA440">
            <v>871</v>
          </cell>
          <cell r="DB440" t="str">
            <v>SHAWSHEEN VALLEY</v>
          </cell>
          <cell r="DC440">
            <v>0</v>
          </cell>
          <cell r="DD440">
            <v>0</v>
          </cell>
          <cell r="DE440">
            <v>0</v>
          </cell>
          <cell r="DF440">
            <v>0</v>
          </cell>
          <cell r="DG440">
            <v>0</v>
          </cell>
          <cell r="DH440">
            <v>0</v>
          </cell>
          <cell r="DI440">
            <v>0</v>
          </cell>
          <cell r="DJ440">
            <v>0</v>
          </cell>
          <cell r="DK440">
            <v>0</v>
          </cell>
          <cell r="DL440">
            <v>0</v>
          </cell>
          <cell r="DN440">
            <v>0</v>
          </cell>
          <cell r="DP440">
            <v>0</v>
          </cell>
          <cell r="DQ440">
            <v>0</v>
          </cell>
          <cell r="DR440">
            <v>0</v>
          </cell>
          <cell r="DS440">
            <v>0</v>
          </cell>
          <cell r="DT440">
            <v>0</v>
          </cell>
          <cell r="DV440">
            <v>0</v>
          </cell>
          <cell r="EC440">
            <v>0</v>
          </cell>
          <cell r="EE440">
            <v>871</v>
          </cell>
        </row>
        <row r="441">
          <cell r="A441">
            <v>872</v>
          </cell>
          <cell r="B441">
            <v>754</v>
          </cell>
          <cell r="C441" t="str">
            <v>SOUTHEASTERN</v>
          </cell>
          <cell r="D441">
            <v>0</v>
          </cell>
          <cell r="E441">
            <v>0</v>
          </cell>
          <cell r="F441">
            <v>0</v>
          </cell>
          <cell r="G441">
            <v>0</v>
          </cell>
          <cell r="H441">
            <v>0</v>
          </cell>
          <cell r="J441">
            <v>0</v>
          </cell>
          <cell r="K441">
            <v>0</v>
          </cell>
          <cell r="L441">
            <v>0</v>
          </cell>
          <cell r="N441">
            <v>0</v>
          </cell>
          <cell r="P441">
            <v>0</v>
          </cell>
          <cell r="Q441">
            <v>0</v>
          </cell>
          <cell r="R441">
            <v>0</v>
          </cell>
          <cell r="S441">
            <v>0</v>
          </cell>
          <cell r="T441">
            <v>0</v>
          </cell>
          <cell r="U441">
            <v>0</v>
          </cell>
          <cell r="W441">
            <v>0</v>
          </cell>
          <cell r="AA441">
            <v>872</v>
          </cell>
          <cell r="AS441">
            <v>872</v>
          </cell>
          <cell r="CA441">
            <v>872</v>
          </cell>
          <cell r="CB441">
            <v>754</v>
          </cell>
          <cell r="CC441" t="str">
            <v>SOUTHEASTERN</v>
          </cell>
          <cell r="CD441">
            <v>0</v>
          </cell>
          <cell r="CE441">
            <v>0</v>
          </cell>
          <cell r="CF441">
            <v>0</v>
          </cell>
          <cell r="CG441">
            <v>0</v>
          </cell>
          <cell r="CH441">
            <v>0</v>
          </cell>
          <cell r="CI441">
            <v>0</v>
          </cell>
          <cell r="CJ441">
            <v>0</v>
          </cell>
          <cell r="CK441">
            <v>0</v>
          </cell>
          <cell r="CT441">
            <v>0</v>
          </cell>
          <cell r="CU441">
            <v>0</v>
          </cell>
          <cell r="CV441">
            <v>0</v>
          </cell>
          <cell r="CW441">
            <v>0</v>
          </cell>
          <cell r="CX441">
            <v>0</v>
          </cell>
          <cell r="CY441">
            <v>0</v>
          </cell>
          <cell r="DA441">
            <v>872</v>
          </cell>
          <cell r="DB441" t="str">
            <v>SOUTHEASTERN</v>
          </cell>
          <cell r="DC441">
            <v>0</v>
          </cell>
          <cell r="DD441">
            <v>0</v>
          </cell>
          <cell r="DE441">
            <v>0</v>
          </cell>
          <cell r="DF441">
            <v>0</v>
          </cell>
          <cell r="DG441">
            <v>0</v>
          </cell>
          <cell r="DH441">
            <v>0</v>
          </cell>
          <cell r="DI441">
            <v>0</v>
          </cell>
          <cell r="DJ441">
            <v>0</v>
          </cell>
          <cell r="DK441">
            <v>0</v>
          </cell>
          <cell r="DL441">
            <v>0</v>
          </cell>
          <cell r="DN441">
            <v>0</v>
          </cell>
          <cell r="DP441">
            <v>0</v>
          </cell>
          <cell r="DQ441">
            <v>0</v>
          </cell>
          <cell r="DR441">
            <v>0</v>
          </cell>
          <cell r="DS441">
            <v>0</v>
          </cell>
          <cell r="DT441">
            <v>0</v>
          </cell>
          <cell r="DV441">
            <v>0</v>
          </cell>
          <cell r="EC441">
            <v>0</v>
          </cell>
          <cell r="EE441">
            <v>872</v>
          </cell>
        </row>
        <row r="442">
          <cell r="A442">
            <v>873</v>
          </cell>
          <cell r="B442">
            <v>753</v>
          </cell>
          <cell r="C442" t="str">
            <v>SOUTH SHORE</v>
          </cell>
          <cell r="D442">
            <v>0</v>
          </cell>
          <cell r="E442">
            <v>0</v>
          </cell>
          <cell r="F442">
            <v>0</v>
          </cell>
          <cell r="G442">
            <v>0</v>
          </cell>
          <cell r="H442">
            <v>0</v>
          </cell>
          <cell r="J442">
            <v>0</v>
          </cell>
          <cell r="K442">
            <v>0</v>
          </cell>
          <cell r="L442">
            <v>0</v>
          </cell>
          <cell r="N442">
            <v>0</v>
          </cell>
          <cell r="P442">
            <v>0</v>
          </cell>
          <cell r="Q442">
            <v>0</v>
          </cell>
          <cell r="R442">
            <v>0</v>
          </cell>
          <cell r="S442">
            <v>0</v>
          </cell>
          <cell r="T442">
            <v>0</v>
          </cell>
          <cell r="U442">
            <v>0</v>
          </cell>
          <cell r="W442">
            <v>0</v>
          </cell>
          <cell r="AA442">
            <v>873</v>
          </cell>
          <cell r="AS442">
            <v>873</v>
          </cell>
          <cell r="CA442">
            <v>873</v>
          </cell>
          <cell r="CB442">
            <v>753</v>
          </cell>
          <cell r="CC442" t="str">
            <v>SOUTH SHORE</v>
          </cell>
          <cell r="CD442">
            <v>0</v>
          </cell>
          <cell r="CE442">
            <v>0</v>
          </cell>
          <cell r="CF442">
            <v>0</v>
          </cell>
          <cell r="CG442">
            <v>0</v>
          </cell>
          <cell r="CH442">
            <v>0</v>
          </cell>
          <cell r="CI442">
            <v>0</v>
          </cell>
          <cell r="CJ442">
            <v>0</v>
          </cell>
          <cell r="CK442">
            <v>0</v>
          </cell>
          <cell r="CT442">
            <v>0</v>
          </cell>
          <cell r="CU442">
            <v>0</v>
          </cell>
          <cell r="CV442">
            <v>0</v>
          </cell>
          <cell r="CW442">
            <v>0</v>
          </cell>
          <cell r="CX442">
            <v>0</v>
          </cell>
          <cell r="CY442">
            <v>0</v>
          </cell>
          <cell r="DA442">
            <v>873</v>
          </cell>
          <cell r="DB442" t="str">
            <v>SOUTH SHORE</v>
          </cell>
          <cell r="DC442">
            <v>0</v>
          </cell>
          <cell r="DD442">
            <v>0</v>
          </cell>
          <cell r="DE442">
            <v>0</v>
          </cell>
          <cell r="DF442">
            <v>0</v>
          </cell>
          <cell r="DG442">
            <v>0</v>
          </cell>
          <cell r="DH442">
            <v>0</v>
          </cell>
          <cell r="DI442">
            <v>0</v>
          </cell>
          <cell r="DJ442">
            <v>0</v>
          </cell>
          <cell r="DK442">
            <v>0</v>
          </cell>
          <cell r="DL442">
            <v>0</v>
          </cell>
          <cell r="DN442">
            <v>0</v>
          </cell>
          <cell r="DP442">
            <v>0</v>
          </cell>
          <cell r="DQ442">
            <v>0</v>
          </cell>
          <cell r="DR442">
            <v>0</v>
          </cell>
          <cell r="DS442">
            <v>0</v>
          </cell>
          <cell r="DT442">
            <v>0</v>
          </cell>
          <cell r="DV442">
            <v>0</v>
          </cell>
          <cell r="EC442">
            <v>0</v>
          </cell>
          <cell r="EE442">
            <v>873</v>
          </cell>
        </row>
        <row r="443">
          <cell r="A443">
            <v>876</v>
          </cell>
          <cell r="B443">
            <v>762</v>
          </cell>
          <cell r="C443" t="str">
            <v>SOUTHERN WORCESTER</v>
          </cell>
          <cell r="D443">
            <v>0</v>
          </cell>
          <cell r="E443">
            <v>0</v>
          </cell>
          <cell r="F443">
            <v>0</v>
          </cell>
          <cell r="G443">
            <v>0</v>
          </cell>
          <cell r="H443">
            <v>0</v>
          </cell>
          <cell r="J443">
            <v>0</v>
          </cell>
          <cell r="K443">
            <v>0</v>
          </cell>
          <cell r="L443">
            <v>0</v>
          </cell>
          <cell r="N443">
            <v>0</v>
          </cell>
          <cell r="P443">
            <v>0</v>
          </cell>
          <cell r="Q443">
            <v>0</v>
          </cell>
          <cell r="R443">
            <v>0</v>
          </cell>
          <cell r="S443">
            <v>0</v>
          </cell>
          <cell r="T443">
            <v>0</v>
          </cell>
          <cell r="U443">
            <v>0</v>
          </cell>
          <cell r="W443">
            <v>0</v>
          </cell>
          <cell r="AA443">
            <v>876</v>
          </cell>
          <cell r="AS443">
            <v>876</v>
          </cell>
          <cell r="CA443">
            <v>876</v>
          </cell>
          <cell r="CB443">
            <v>762</v>
          </cell>
          <cell r="CC443" t="str">
            <v>SOUTHERN WORCESTER</v>
          </cell>
          <cell r="CD443">
            <v>0</v>
          </cell>
          <cell r="CE443">
            <v>0</v>
          </cell>
          <cell r="CF443">
            <v>0</v>
          </cell>
          <cell r="CG443">
            <v>0</v>
          </cell>
          <cell r="CH443">
            <v>0</v>
          </cell>
          <cell r="CI443">
            <v>0</v>
          </cell>
          <cell r="CJ443">
            <v>0</v>
          </cell>
          <cell r="CK443">
            <v>0</v>
          </cell>
          <cell r="CT443">
            <v>0</v>
          </cell>
          <cell r="CU443">
            <v>0</v>
          </cell>
          <cell r="CV443">
            <v>0</v>
          </cell>
          <cell r="CW443">
            <v>0</v>
          </cell>
          <cell r="CX443">
            <v>0</v>
          </cell>
          <cell r="CY443">
            <v>0</v>
          </cell>
          <cell r="DA443">
            <v>876</v>
          </cell>
          <cell r="DB443" t="str">
            <v>SOUTHERN WORCESTER</v>
          </cell>
          <cell r="DC443">
            <v>0</v>
          </cell>
          <cell r="DD443">
            <v>0</v>
          </cell>
          <cell r="DE443">
            <v>0</v>
          </cell>
          <cell r="DF443">
            <v>0</v>
          </cell>
          <cell r="DG443">
            <v>0</v>
          </cell>
          <cell r="DH443">
            <v>0</v>
          </cell>
          <cell r="DI443">
            <v>0</v>
          </cell>
          <cell r="DJ443">
            <v>0</v>
          </cell>
          <cell r="DK443">
            <v>0</v>
          </cell>
          <cell r="DL443">
            <v>0</v>
          </cell>
          <cell r="DN443">
            <v>0</v>
          </cell>
          <cell r="DP443">
            <v>0</v>
          </cell>
          <cell r="DQ443">
            <v>0</v>
          </cell>
          <cell r="DR443">
            <v>0</v>
          </cell>
          <cell r="DS443">
            <v>0</v>
          </cell>
          <cell r="DT443">
            <v>0</v>
          </cell>
          <cell r="DV443">
            <v>0</v>
          </cell>
          <cell r="EC443">
            <v>0</v>
          </cell>
          <cell r="EE443">
            <v>876</v>
          </cell>
        </row>
        <row r="444">
          <cell r="A444">
            <v>878</v>
          </cell>
          <cell r="B444">
            <v>785</v>
          </cell>
          <cell r="C444" t="str">
            <v>TRI COUNTY</v>
          </cell>
          <cell r="D444">
            <v>0</v>
          </cell>
          <cell r="E444">
            <v>0</v>
          </cell>
          <cell r="F444">
            <v>0</v>
          </cell>
          <cell r="G444">
            <v>0</v>
          </cell>
          <cell r="H444">
            <v>0</v>
          </cell>
          <cell r="J444">
            <v>0</v>
          </cell>
          <cell r="K444">
            <v>0</v>
          </cell>
          <cell r="L444">
            <v>0</v>
          </cell>
          <cell r="N444">
            <v>0</v>
          </cell>
          <cell r="P444">
            <v>0</v>
          </cell>
          <cell r="Q444">
            <v>0</v>
          </cell>
          <cell r="R444">
            <v>0</v>
          </cell>
          <cell r="S444">
            <v>0</v>
          </cell>
          <cell r="T444">
            <v>0</v>
          </cell>
          <cell r="U444">
            <v>0</v>
          </cell>
          <cell r="W444">
            <v>0</v>
          </cell>
          <cell r="AA444">
            <v>878</v>
          </cell>
          <cell r="AS444">
            <v>878</v>
          </cell>
          <cell r="CA444">
            <v>878</v>
          </cell>
          <cell r="CB444">
            <v>785</v>
          </cell>
          <cell r="CC444" t="str">
            <v>TRI COUNTY</v>
          </cell>
          <cell r="CD444">
            <v>0</v>
          </cell>
          <cell r="CE444">
            <v>0</v>
          </cell>
          <cell r="CF444">
            <v>0</v>
          </cell>
          <cell r="CG444">
            <v>0</v>
          </cell>
          <cell r="CH444">
            <v>0</v>
          </cell>
          <cell r="CI444">
            <v>0</v>
          </cell>
          <cell r="CJ444">
            <v>0</v>
          </cell>
          <cell r="CK444">
            <v>0</v>
          </cell>
          <cell r="CT444">
            <v>0</v>
          </cell>
          <cell r="CU444">
            <v>0</v>
          </cell>
          <cell r="CV444">
            <v>0</v>
          </cell>
          <cell r="CW444">
            <v>0</v>
          </cell>
          <cell r="CX444">
            <v>0</v>
          </cell>
          <cell r="CY444">
            <v>0</v>
          </cell>
          <cell r="DA444">
            <v>878</v>
          </cell>
          <cell r="DB444" t="str">
            <v>TRI COUNTY</v>
          </cell>
          <cell r="DC444">
            <v>0</v>
          </cell>
          <cell r="DD444">
            <v>0</v>
          </cell>
          <cell r="DE444">
            <v>0</v>
          </cell>
          <cell r="DF444">
            <v>0</v>
          </cell>
          <cell r="DG444">
            <v>0</v>
          </cell>
          <cell r="DH444">
            <v>0</v>
          </cell>
          <cell r="DI444">
            <v>0</v>
          </cell>
          <cell r="DJ444">
            <v>0</v>
          </cell>
          <cell r="DK444">
            <v>0</v>
          </cell>
          <cell r="DL444">
            <v>0</v>
          </cell>
          <cell r="DN444">
            <v>0</v>
          </cell>
          <cell r="DP444">
            <v>0</v>
          </cell>
          <cell r="DQ444">
            <v>0</v>
          </cell>
          <cell r="DR444">
            <v>0</v>
          </cell>
          <cell r="DS444">
            <v>0</v>
          </cell>
          <cell r="DT444">
            <v>0</v>
          </cell>
          <cell r="DV444">
            <v>0</v>
          </cell>
          <cell r="EC444">
            <v>0</v>
          </cell>
          <cell r="EE444">
            <v>878</v>
          </cell>
        </row>
        <row r="445">
          <cell r="A445">
            <v>879</v>
          </cell>
          <cell r="B445">
            <v>758</v>
          </cell>
          <cell r="C445" t="str">
            <v>UPPER CAPE COD</v>
          </cell>
          <cell r="D445">
            <v>0</v>
          </cell>
          <cell r="E445">
            <v>0</v>
          </cell>
          <cell r="F445">
            <v>0</v>
          </cell>
          <cell r="G445">
            <v>0</v>
          </cell>
          <cell r="H445">
            <v>0</v>
          </cell>
          <cell r="J445">
            <v>0</v>
          </cell>
          <cell r="K445">
            <v>0</v>
          </cell>
          <cell r="L445">
            <v>0</v>
          </cell>
          <cell r="N445">
            <v>0</v>
          </cell>
          <cell r="P445">
            <v>0</v>
          </cell>
          <cell r="Q445">
            <v>0</v>
          </cell>
          <cell r="R445">
            <v>0</v>
          </cell>
          <cell r="S445">
            <v>0</v>
          </cell>
          <cell r="T445">
            <v>0</v>
          </cell>
          <cell r="U445">
            <v>0</v>
          </cell>
          <cell r="W445">
            <v>0</v>
          </cell>
          <cell r="AA445">
            <v>879</v>
          </cell>
          <cell r="AS445">
            <v>879</v>
          </cell>
          <cell r="CA445">
            <v>879</v>
          </cell>
          <cell r="CB445">
            <v>758</v>
          </cell>
          <cell r="CC445" t="str">
            <v>UPPER CAPE COD</v>
          </cell>
          <cell r="CD445">
            <v>0</v>
          </cell>
          <cell r="CE445">
            <v>0</v>
          </cell>
          <cell r="CF445">
            <v>0</v>
          </cell>
          <cell r="CG445">
            <v>0</v>
          </cell>
          <cell r="CH445">
            <v>0</v>
          </cell>
          <cell r="CI445">
            <v>0</v>
          </cell>
          <cell r="CJ445">
            <v>0</v>
          </cell>
          <cell r="CK445">
            <v>0</v>
          </cell>
          <cell r="CT445">
            <v>0</v>
          </cell>
          <cell r="CU445">
            <v>0</v>
          </cell>
          <cell r="CV445">
            <v>0</v>
          </cell>
          <cell r="CW445">
            <v>0</v>
          </cell>
          <cell r="CX445">
            <v>0</v>
          </cell>
          <cell r="CY445">
            <v>0</v>
          </cell>
          <cell r="DA445">
            <v>879</v>
          </cell>
          <cell r="DB445" t="str">
            <v>UPPER CAPE COD</v>
          </cell>
          <cell r="DC445">
            <v>0</v>
          </cell>
          <cell r="DD445">
            <v>0</v>
          </cell>
          <cell r="DE445">
            <v>0</v>
          </cell>
          <cell r="DF445">
            <v>0</v>
          </cell>
          <cell r="DG445">
            <v>0</v>
          </cell>
          <cell r="DH445">
            <v>0</v>
          </cell>
          <cell r="DI445">
            <v>0</v>
          </cell>
          <cell r="DJ445">
            <v>0</v>
          </cell>
          <cell r="DK445">
            <v>0</v>
          </cell>
          <cell r="DL445">
            <v>0</v>
          </cell>
          <cell r="DN445">
            <v>0</v>
          </cell>
          <cell r="DP445">
            <v>0</v>
          </cell>
          <cell r="DQ445">
            <v>0</v>
          </cell>
          <cell r="DR445">
            <v>0</v>
          </cell>
          <cell r="DS445">
            <v>0</v>
          </cell>
          <cell r="DT445">
            <v>0</v>
          </cell>
          <cell r="DV445">
            <v>0</v>
          </cell>
          <cell r="EC445">
            <v>0</v>
          </cell>
          <cell r="EE445">
            <v>879</v>
          </cell>
        </row>
        <row r="446">
          <cell r="A446">
            <v>885</v>
          </cell>
          <cell r="B446">
            <v>774</v>
          </cell>
          <cell r="C446" t="str">
            <v>WHITTIER</v>
          </cell>
          <cell r="D446">
            <v>0</v>
          </cell>
          <cell r="E446">
            <v>0</v>
          </cell>
          <cell r="F446">
            <v>0</v>
          </cell>
          <cell r="G446">
            <v>0</v>
          </cell>
          <cell r="H446">
            <v>0</v>
          </cell>
          <cell r="J446">
            <v>0</v>
          </cell>
          <cell r="K446">
            <v>0</v>
          </cell>
          <cell r="L446">
            <v>0</v>
          </cell>
          <cell r="N446">
            <v>0</v>
          </cell>
          <cell r="P446">
            <v>0</v>
          </cell>
          <cell r="Q446">
            <v>0</v>
          </cell>
          <cell r="R446">
            <v>0</v>
          </cell>
          <cell r="S446">
            <v>0</v>
          </cell>
          <cell r="T446">
            <v>0</v>
          </cell>
          <cell r="U446">
            <v>0</v>
          </cell>
          <cell r="W446">
            <v>0</v>
          </cell>
          <cell r="AA446">
            <v>885</v>
          </cell>
          <cell r="AS446">
            <v>885</v>
          </cell>
          <cell r="CA446">
            <v>885</v>
          </cell>
          <cell r="CB446">
            <v>774</v>
          </cell>
          <cell r="CC446" t="str">
            <v>WHITTIER</v>
          </cell>
          <cell r="CD446">
            <v>0</v>
          </cell>
          <cell r="CE446">
            <v>0</v>
          </cell>
          <cell r="CF446">
            <v>0</v>
          </cell>
          <cell r="CG446">
            <v>0</v>
          </cell>
          <cell r="CH446">
            <v>0</v>
          </cell>
          <cell r="CI446">
            <v>0</v>
          </cell>
          <cell r="CJ446">
            <v>0</v>
          </cell>
          <cell r="CK446">
            <v>0</v>
          </cell>
          <cell r="CT446">
            <v>0</v>
          </cell>
          <cell r="CU446">
            <v>0</v>
          </cell>
          <cell r="CV446">
            <v>0</v>
          </cell>
          <cell r="CW446">
            <v>0</v>
          </cell>
          <cell r="CX446">
            <v>0</v>
          </cell>
          <cell r="CY446">
            <v>0</v>
          </cell>
          <cell r="DA446">
            <v>885</v>
          </cell>
          <cell r="DB446" t="str">
            <v>WHITTIER</v>
          </cell>
          <cell r="DC446">
            <v>0</v>
          </cell>
          <cell r="DD446">
            <v>0</v>
          </cell>
          <cell r="DE446">
            <v>0</v>
          </cell>
          <cell r="DF446">
            <v>0</v>
          </cell>
          <cell r="DG446">
            <v>0</v>
          </cell>
          <cell r="DH446">
            <v>0</v>
          </cell>
          <cell r="DI446">
            <v>0</v>
          </cell>
          <cell r="DJ446">
            <v>0</v>
          </cell>
          <cell r="DK446">
            <v>0</v>
          </cell>
          <cell r="DL446">
            <v>0</v>
          </cell>
          <cell r="DN446">
            <v>0</v>
          </cell>
          <cell r="DP446">
            <v>0</v>
          </cell>
          <cell r="DQ446">
            <v>0</v>
          </cell>
          <cell r="DR446">
            <v>0</v>
          </cell>
          <cell r="DS446">
            <v>0</v>
          </cell>
          <cell r="DT446">
            <v>0</v>
          </cell>
          <cell r="DV446">
            <v>0</v>
          </cell>
          <cell r="EC446">
            <v>0</v>
          </cell>
          <cell r="EE446">
            <v>885</v>
          </cell>
        </row>
        <row r="447">
          <cell r="A447">
            <v>910</v>
          </cell>
          <cell r="B447">
            <v>810</v>
          </cell>
          <cell r="C447" t="str">
            <v>BRISTOL COUNTY</v>
          </cell>
          <cell r="D447">
            <v>0</v>
          </cell>
          <cell r="E447">
            <v>0</v>
          </cell>
          <cell r="F447">
            <v>0</v>
          </cell>
          <cell r="G447">
            <v>0</v>
          </cell>
          <cell r="H447">
            <v>0</v>
          </cell>
          <cell r="J447">
            <v>0</v>
          </cell>
          <cell r="K447">
            <v>0</v>
          </cell>
          <cell r="L447">
            <v>0</v>
          </cell>
          <cell r="N447">
            <v>0</v>
          </cell>
          <cell r="P447">
            <v>0</v>
          </cell>
          <cell r="Q447">
            <v>0</v>
          </cell>
          <cell r="R447">
            <v>0</v>
          </cell>
          <cell r="S447">
            <v>0</v>
          </cell>
          <cell r="T447">
            <v>0</v>
          </cell>
          <cell r="U447">
            <v>0</v>
          </cell>
          <cell r="W447">
            <v>0</v>
          </cell>
          <cell r="AA447">
            <v>910</v>
          </cell>
          <cell r="AS447">
            <v>910</v>
          </cell>
          <cell r="CA447">
            <v>910</v>
          </cell>
          <cell r="CB447">
            <v>810</v>
          </cell>
          <cell r="CC447" t="str">
            <v>BRISTOL COUNTY</v>
          </cell>
          <cell r="CD447">
            <v>0</v>
          </cell>
          <cell r="CE447">
            <v>0</v>
          </cell>
          <cell r="CF447">
            <v>0</v>
          </cell>
          <cell r="CG447">
            <v>0</v>
          </cell>
          <cell r="CH447">
            <v>0</v>
          </cell>
          <cell r="CI447">
            <v>0</v>
          </cell>
          <cell r="CJ447">
            <v>0</v>
          </cell>
          <cell r="CK447">
            <v>0</v>
          </cell>
          <cell r="CT447">
            <v>0</v>
          </cell>
          <cell r="CU447">
            <v>0</v>
          </cell>
          <cell r="CV447">
            <v>0</v>
          </cell>
          <cell r="CW447">
            <v>0</v>
          </cell>
          <cell r="CX447">
            <v>0</v>
          </cell>
          <cell r="CY447">
            <v>0</v>
          </cell>
          <cell r="DA447">
            <v>910</v>
          </cell>
          <cell r="DB447" t="str">
            <v>BRISTOL COUNTY</v>
          </cell>
          <cell r="DC447">
            <v>0</v>
          </cell>
          <cell r="DD447">
            <v>0</v>
          </cell>
          <cell r="DE447">
            <v>0</v>
          </cell>
          <cell r="DF447">
            <v>0</v>
          </cell>
          <cell r="DG447">
            <v>0</v>
          </cell>
          <cell r="DH447">
            <v>0</v>
          </cell>
          <cell r="DI447">
            <v>0</v>
          </cell>
          <cell r="DJ447">
            <v>0</v>
          </cell>
          <cell r="DK447">
            <v>0</v>
          </cell>
          <cell r="DL447">
            <v>0</v>
          </cell>
          <cell r="DN447">
            <v>0</v>
          </cell>
          <cell r="DP447">
            <v>0</v>
          </cell>
          <cell r="DQ447">
            <v>0</v>
          </cell>
          <cell r="DR447">
            <v>0</v>
          </cell>
          <cell r="DS447">
            <v>0</v>
          </cell>
          <cell r="DT447">
            <v>0</v>
          </cell>
          <cell r="DV447">
            <v>0</v>
          </cell>
          <cell r="EC447">
            <v>0</v>
          </cell>
          <cell r="EE447">
            <v>910</v>
          </cell>
        </row>
        <row r="448">
          <cell r="A448">
            <v>915</v>
          </cell>
          <cell r="B448">
            <v>830</v>
          </cell>
          <cell r="C448" t="str">
            <v>NORFOLK COUNTY</v>
          </cell>
          <cell r="D448">
            <v>0</v>
          </cell>
          <cell r="E448">
            <v>0</v>
          </cell>
          <cell r="F448">
            <v>0</v>
          </cell>
          <cell r="G448">
            <v>0</v>
          </cell>
          <cell r="H448">
            <v>0</v>
          </cell>
          <cell r="J448">
            <v>0</v>
          </cell>
          <cell r="K448">
            <v>0</v>
          </cell>
          <cell r="L448">
            <v>0</v>
          </cell>
          <cell r="N448">
            <v>0</v>
          </cell>
          <cell r="P448">
            <v>0</v>
          </cell>
          <cell r="Q448">
            <v>0</v>
          </cell>
          <cell r="R448">
            <v>0</v>
          </cell>
          <cell r="S448">
            <v>0</v>
          </cell>
          <cell r="T448">
            <v>0</v>
          </cell>
          <cell r="U448">
            <v>0</v>
          </cell>
          <cell r="W448">
            <v>0</v>
          </cell>
          <cell r="AA448">
            <v>915</v>
          </cell>
          <cell r="AS448">
            <v>915</v>
          </cell>
          <cell r="CA448">
            <v>915</v>
          </cell>
          <cell r="CB448">
            <v>830</v>
          </cell>
          <cell r="CC448" t="str">
            <v>NORFOLK COUNTY</v>
          </cell>
          <cell r="CD448">
            <v>0</v>
          </cell>
          <cell r="CE448">
            <v>0</v>
          </cell>
          <cell r="CF448">
            <v>0</v>
          </cell>
          <cell r="CG448">
            <v>0</v>
          </cell>
          <cell r="CH448">
            <v>0</v>
          </cell>
          <cell r="CI448">
            <v>0</v>
          </cell>
          <cell r="CJ448">
            <v>0</v>
          </cell>
          <cell r="CK448">
            <v>0</v>
          </cell>
          <cell r="CT448">
            <v>0</v>
          </cell>
          <cell r="CU448">
            <v>0</v>
          </cell>
          <cell r="CV448">
            <v>0</v>
          </cell>
          <cell r="CW448">
            <v>0</v>
          </cell>
          <cell r="CX448">
            <v>0</v>
          </cell>
          <cell r="CY448">
            <v>0</v>
          </cell>
          <cell r="DA448">
            <v>915</v>
          </cell>
          <cell r="DB448" t="str">
            <v>NORFOLK COUNTY</v>
          </cell>
          <cell r="DC448">
            <v>0</v>
          </cell>
          <cell r="DD448">
            <v>0</v>
          </cell>
          <cell r="DE448">
            <v>0</v>
          </cell>
          <cell r="DF448">
            <v>0</v>
          </cell>
          <cell r="DG448">
            <v>0</v>
          </cell>
          <cell r="DH448">
            <v>0</v>
          </cell>
          <cell r="DI448">
            <v>0</v>
          </cell>
          <cell r="DJ448">
            <v>0</v>
          </cell>
          <cell r="DK448">
            <v>0</v>
          </cell>
          <cell r="DL448">
            <v>0</v>
          </cell>
          <cell r="DN448">
            <v>0</v>
          </cell>
          <cell r="DP448">
            <v>0</v>
          </cell>
          <cell r="DQ448">
            <v>0</v>
          </cell>
          <cell r="DR448">
            <v>0</v>
          </cell>
          <cell r="DS448">
            <v>0</v>
          </cell>
          <cell r="DT448">
            <v>0</v>
          </cell>
          <cell r="DV448">
            <v>0</v>
          </cell>
          <cell r="EC448">
            <v>0</v>
          </cell>
          <cell r="EE448">
            <v>915</v>
          </cell>
        </row>
        <row r="449">
          <cell r="A449">
            <v>999</v>
          </cell>
          <cell r="B449" t="str">
            <v>--</v>
          </cell>
          <cell r="C449" t="str">
            <v>STATE TOTALS</v>
          </cell>
          <cell r="D449">
            <v>45914</v>
          </cell>
          <cell r="E449">
            <v>760887349</v>
          </cell>
          <cell r="F449">
            <v>5345915</v>
          </cell>
          <cell r="G449">
            <v>42800296</v>
          </cell>
          <cell r="H449">
            <v>809033560</v>
          </cell>
          <cell r="J449">
            <v>42800296</v>
          </cell>
          <cell r="K449">
            <v>105718652.66365029</v>
          </cell>
          <cell r="L449">
            <v>148518948.66365039</v>
          </cell>
          <cell r="N449">
            <v>660514611.33634913</v>
          </cell>
          <cell r="P449">
            <v>42971028</v>
          </cell>
          <cell r="Q449">
            <v>181.89184234000916</v>
          </cell>
          <cell r="R449">
            <v>3348112</v>
          </cell>
          <cell r="S449">
            <v>170732</v>
          </cell>
          <cell r="T449">
            <v>105718652.66365029</v>
          </cell>
          <cell r="U449">
            <v>151867060.66365036</v>
          </cell>
          <cell r="W449">
            <v>175362238.63648444</v>
          </cell>
          <cell r="AA449">
            <v>999</v>
          </cell>
          <cell r="AB449">
            <v>45914</v>
          </cell>
          <cell r="AC449">
            <v>103.9999999999995</v>
          </cell>
          <cell r="AD449">
            <v>0</v>
          </cell>
          <cell r="AE449">
            <v>181.89184234000916</v>
          </cell>
          <cell r="AF449">
            <v>764053601</v>
          </cell>
          <cell r="AG449">
            <v>3177380</v>
          </cell>
          <cell r="AH449">
            <v>0</v>
          </cell>
          <cell r="AI449">
            <v>760876221</v>
          </cell>
          <cell r="AJ449">
            <v>0</v>
          </cell>
          <cell r="AK449">
            <v>42800296</v>
          </cell>
          <cell r="AL449">
            <v>803676517</v>
          </cell>
          <cell r="AM449">
            <v>3177380</v>
          </cell>
          <cell r="AN449">
            <v>0</v>
          </cell>
          <cell r="AO449">
            <v>170732</v>
          </cell>
          <cell r="AP449">
            <v>3348112</v>
          </cell>
          <cell r="AQ449">
            <v>807024629</v>
          </cell>
          <cell r="AR449" t="str">
            <v xml:space="preserve"> </v>
          </cell>
          <cell r="AS449">
            <v>999</v>
          </cell>
          <cell r="AT449">
            <v>8036</v>
          </cell>
          <cell r="AU449">
            <v>181.89184234000916</v>
          </cell>
          <cell r="AV449">
            <v>3177380</v>
          </cell>
          <cell r="AW449">
            <v>0</v>
          </cell>
          <cell r="AX449">
            <v>170732</v>
          </cell>
          <cell r="AY449">
            <v>3348112</v>
          </cell>
          <cell r="AZ449" t="str">
            <v xml:space="preserve"> </v>
          </cell>
          <cell r="BA449">
            <v>999</v>
          </cell>
          <cell r="BB449">
            <v>0</v>
          </cell>
          <cell r="BC449">
            <v>0</v>
          </cell>
          <cell r="BD449">
            <v>0</v>
          </cell>
          <cell r="BE449">
            <v>0</v>
          </cell>
          <cell r="BG449" t="str">
            <v>--</v>
          </cell>
          <cell r="BH449" t="str">
            <v>--</v>
          </cell>
          <cell r="BI449" t="str">
            <v>--</v>
          </cell>
          <cell r="CA449">
            <v>999</v>
          </cell>
          <cell r="CB449" t="str">
            <v>S T A T E    T O T A L S</v>
          </cell>
          <cell r="CC449" t="str">
            <v xml:space="preserve">S T A T E   T O T A L S  </v>
          </cell>
          <cell r="CD449">
            <v>760887349</v>
          </cell>
          <cell r="CE449">
            <v>691579969</v>
          </cell>
          <cell r="CF449">
            <v>72831712</v>
          </cell>
          <cell r="CG449">
            <v>33686990.399999999</v>
          </cell>
          <cell r="CH449">
            <v>22705774.369006459</v>
          </cell>
          <cell r="CI449">
            <v>-10646.132521893514</v>
          </cell>
          <cell r="CJ449">
            <v>129213830.63648456</v>
          </cell>
          <cell r="CK449">
            <v>105718652.66365029</v>
          </cell>
          <cell r="CT449">
            <v>72821065.867478117</v>
          </cell>
          <cell r="CU449">
            <v>32731654.396172266</v>
          </cell>
          <cell r="CV449">
            <v>165932.40000000002</v>
          </cell>
          <cell r="CW449">
            <v>105718652.66365029</v>
          </cell>
          <cell r="CX449">
            <v>0</v>
          </cell>
          <cell r="CY449">
            <v>-23495177.972834222</v>
          </cell>
          <cell r="DA449">
            <v>999</v>
          </cell>
          <cell r="DB449" t="str">
            <v>--</v>
          </cell>
          <cell r="DC449">
            <v>-2.8421709430404007E-14</v>
          </cell>
          <cell r="DD449">
            <v>11128</v>
          </cell>
          <cell r="DE449">
            <v>1130488</v>
          </cell>
          <cell r="DF449">
            <v>0</v>
          </cell>
          <cell r="DG449">
            <v>1141616</v>
          </cell>
          <cell r="DH449">
            <v>0</v>
          </cell>
          <cell r="DI449">
            <v>0</v>
          </cell>
          <cell r="DJ449">
            <v>0</v>
          </cell>
          <cell r="DK449">
            <v>0</v>
          </cell>
          <cell r="DL449">
            <v>1141616</v>
          </cell>
          <cell r="DM449" t="str">
            <v xml:space="preserve"> </v>
          </cell>
          <cell r="DN449">
            <v>0</v>
          </cell>
          <cell r="DO449" t="str">
            <v xml:space="preserve"> </v>
          </cell>
          <cell r="DP449">
            <v>72831712</v>
          </cell>
          <cell r="DQ449">
            <v>72820584</v>
          </cell>
          <cell r="DR449">
            <v>11128</v>
          </cell>
          <cell r="DS449">
            <v>2.180058800149709E-9</v>
          </cell>
          <cell r="DT449">
            <v>-10646.132521893514</v>
          </cell>
          <cell r="DV449">
            <v>-4.5360632063151662E-4</v>
          </cell>
          <cell r="DW449">
            <v>0</v>
          </cell>
          <cell r="DX449">
            <v>0</v>
          </cell>
          <cell r="DY449">
            <v>0</v>
          </cell>
          <cell r="DZ449">
            <v>0</v>
          </cell>
          <cell r="EB449" t="str">
            <v>--</v>
          </cell>
          <cell r="EC449" t="str">
            <v>--</v>
          </cell>
          <cell r="EE449" t="str">
            <v>--</v>
          </cell>
        </row>
      </sheetData>
      <sheetData sheetId="7">
        <row r="10">
          <cell r="A10">
            <v>1</v>
          </cell>
          <cell r="B10">
            <v>1</v>
          </cell>
          <cell r="C10" t="str">
            <v>ABINGTON</v>
          </cell>
          <cell r="D10">
            <v>38.041673027716961</v>
          </cell>
          <cell r="E10">
            <v>579800</v>
          </cell>
          <cell r="F10">
            <v>0</v>
          </cell>
          <cell r="G10">
            <v>41392</v>
          </cell>
          <cell r="H10">
            <v>621192</v>
          </cell>
          <cell r="J10">
            <v>41392</v>
          </cell>
          <cell r="K10">
            <v>122382.20777048322</v>
          </cell>
          <cell r="L10">
            <v>163774.20777048322</v>
          </cell>
          <cell r="N10">
            <v>457417.79222951678</v>
          </cell>
          <cell r="P10">
            <v>41392</v>
          </cell>
          <cell r="Q10">
            <v>0</v>
          </cell>
          <cell r="R10">
            <v>0</v>
          </cell>
          <cell r="S10">
            <v>0</v>
          </cell>
          <cell r="T10">
            <v>122382.20777048322</v>
          </cell>
          <cell r="U10">
            <v>163774.20777048322</v>
          </cell>
          <cell r="W10">
            <v>187482.59999999998</v>
          </cell>
          <cell r="AA10">
            <v>1</v>
          </cell>
          <cell r="AB10">
            <v>38.041673027716961</v>
          </cell>
          <cell r="AC10">
            <v>0</v>
          </cell>
          <cell r="AD10">
            <v>0</v>
          </cell>
          <cell r="AE10">
            <v>1.9999999999999996</v>
          </cell>
          <cell r="AF10">
            <v>0</v>
          </cell>
          <cell r="AG10">
            <v>579800</v>
          </cell>
          <cell r="AH10">
            <v>0</v>
          </cell>
          <cell r="AI10">
            <v>0</v>
          </cell>
          <cell r="AJ10">
            <v>579800</v>
          </cell>
          <cell r="AK10">
            <v>0</v>
          </cell>
          <cell r="AL10">
            <v>41392</v>
          </cell>
          <cell r="AM10">
            <v>621192</v>
          </cell>
          <cell r="AN10">
            <v>0</v>
          </cell>
          <cell r="AO10">
            <v>0</v>
          </cell>
          <cell r="AP10">
            <v>0</v>
          </cell>
          <cell r="AQ10">
            <v>0</v>
          </cell>
          <cell r="AR10">
            <v>621192</v>
          </cell>
          <cell r="AS10" t="str">
            <v xml:space="preserve"> </v>
          </cell>
          <cell r="AT10">
            <v>1</v>
          </cell>
          <cell r="AU10">
            <v>1.9999999999999996</v>
          </cell>
          <cell r="AV10">
            <v>0</v>
          </cell>
          <cell r="AW10">
            <v>0</v>
          </cell>
          <cell r="AX10">
            <v>0</v>
          </cell>
          <cell r="AY10">
            <v>0</v>
          </cell>
          <cell r="AZ10">
            <v>0</v>
          </cell>
          <cell r="CB10">
            <v>1</v>
          </cell>
          <cell r="CC10">
            <v>1</v>
          </cell>
          <cell r="CD10" t="str">
            <v>ABINGTON</v>
          </cell>
          <cell r="CE10">
            <v>579800</v>
          </cell>
          <cell r="CF10">
            <v>522531</v>
          </cell>
          <cell r="CG10">
            <v>57269</v>
          </cell>
          <cell r="CH10">
            <v>68109.599999999991</v>
          </cell>
          <cell r="CI10">
            <v>20712</v>
          </cell>
          <cell r="CJ10">
            <v>0</v>
          </cell>
          <cell r="CK10">
            <v>146090.59999999998</v>
          </cell>
          <cell r="CL10">
            <v>122382.20777048322</v>
          </cell>
          <cell r="DB10">
            <v>1</v>
          </cell>
          <cell r="DC10" t="str">
            <v>ABINGTON</v>
          </cell>
          <cell r="DH10">
            <v>0</v>
          </cell>
          <cell r="DL10">
            <v>0</v>
          </cell>
          <cell r="DM10">
            <v>0</v>
          </cell>
          <cell r="DO10">
            <v>0</v>
          </cell>
          <cell r="DU10">
            <v>0</v>
          </cell>
          <cell r="DW10">
            <v>0</v>
          </cell>
          <cell r="ED10">
            <v>0</v>
          </cell>
          <cell r="EF10">
            <v>1</v>
          </cell>
        </row>
        <row r="11">
          <cell r="A11">
            <v>2</v>
          </cell>
          <cell r="B11">
            <v>2</v>
          </cell>
          <cell r="C11" t="str">
            <v>ACTON</v>
          </cell>
          <cell r="D11">
            <v>0</v>
          </cell>
          <cell r="E11">
            <v>0</v>
          </cell>
          <cell r="F11">
            <v>0</v>
          </cell>
          <cell r="G11">
            <v>0</v>
          </cell>
          <cell r="H11">
            <v>0</v>
          </cell>
          <cell r="J11">
            <v>0</v>
          </cell>
          <cell r="K11">
            <v>0</v>
          </cell>
          <cell r="L11">
            <v>0</v>
          </cell>
          <cell r="N11">
            <v>0</v>
          </cell>
          <cell r="P11">
            <v>0</v>
          </cell>
          <cell r="Q11">
            <v>0</v>
          </cell>
          <cell r="R11">
            <v>0</v>
          </cell>
          <cell r="S11">
            <v>0</v>
          </cell>
          <cell r="T11">
            <v>0</v>
          </cell>
          <cell r="U11">
            <v>0</v>
          </cell>
          <cell r="W11">
            <v>0</v>
          </cell>
          <cell r="AA11">
            <v>2</v>
          </cell>
          <cell r="AT11">
            <v>2</v>
          </cell>
          <cell r="AU11">
            <v>0</v>
          </cell>
          <cell r="AV11">
            <v>0</v>
          </cell>
          <cell r="AW11">
            <v>0</v>
          </cell>
          <cell r="AX11">
            <v>0</v>
          </cell>
          <cell r="AY11">
            <v>0</v>
          </cell>
          <cell r="AZ11">
            <v>0</v>
          </cell>
          <cell r="CB11">
            <v>2</v>
          </cell>
          <cell r="CC11">
            <v>2</v>
          </cell>
          <cell r="CD11" t="str">
            <v>ACTON</v>
          </cell>
          <cell r="CE11">
            <v>0</v>
          </cell>
          <cell r="CF11">
            <v>0</v>
          </cell>
          <cell r="CG11">
            <v>0</v>
          </cell>
          <cell r="CH11">
            <v>0</v>
          </cell>
          <cell r="CI11">
            <v>0</v>
          </cell>
          <cell r="CJ11">
            <v>0</v>
          </cell>
          <cell r="CK11">
            <v>0</v>
          </cell>
          <cell r="CL11">
            <v>0</v>
          </cell>
          <cell r="DB11">
            <v>2</v>
          </cell>
          <cell r="DC11" t="str">
            <v>ACTON</v>
          </cell>
          <cell r="DH11">
            <v>0</v>
          </cell>
          <cell r="DL11">
            <v>0</v>
          </cell>
          <cell r="DM11">
            <v>0</v>
          </cell>
          <cell r="DO11">
            <v>0</v>
          </cell>
          <cell r="DU11">
            <v>0</v>
          </cell>
          <cell r="DW11">
            <v>0</v>
          </cell>
          <cell r="EC11" t="str">
            <v>fy15</v>
          </cell>
          <cell r="ED11">
            <v>0</v>
          </cell>
          <cell r="EF11">
            <v>2</v>
          </cell>
        </row>
        <row r="12">
          <cell r="A12">
            <v>3</v>
          </cell>
          <cell r="B12">
            <v>3</v>
          </cell>
          <cell r="C12" t="str">
            <v>ACUSHNET</v>
          </cell>
          <cell r="D12">
            <v>2.2118644067796609</v>
          </cell>
          <cell r="E12">
            <v>24318</v>
          </cell>
          <cell r="F12">
            <v>0</v>
          </cell>
          <cell r="G12">
            <v>2403</v>
          </cell>
          <cell r="H12">
            <v>26721</v>
          </cell>
          <cell r="J12">
            <v>2403</v>
          </cell>
          <cell r="K12">
            <v>3524</v>
          </cell>
          <cell r="L12">
            <v>5927</v>
          </cell>
          <cell r="N12">
            <v>20794</v>
          </cell>
          <cell r="P12">
            <v>2403</v>
          </cell>
          <cell r="Q12">
            <v>0</v>
          </cell>
          <cell r="R12">
            <v>0</v>
          </cell>
          <cell r="S12">
            <v>0</v>
          </cell>
          <cell r="T12">
            <v>3524</v>
          </cell>
          <cell r="U12">
            <v>5927</v>
          </cell>
          <cell r="W12">
            <v>5927</v>
          </cell>
          <cell r="AA12">
            <v>3</v>
          </cell>
          <cell r="AB12">
            <v>2.2118644067796609</v>
          </cell>
          <cell r="AC12">
            <v>0</v>
          </cell>
          <cell r="AD12">
            <v>0</v>
          </cell>
          <cell r="AE12">
            <v>0</v>
          </cell>
          <cell r="AF12">
            <v>0</v>
          </cell>
          <cell r="AG12">
            <v>24318</v>
          </cell>
          <cell r="AH12">
            <v>0</v>
          </cell>
          <cell r="AI12">
            <v>0</v>
          </cell>
          <cell r="AJ12">
            <v>24318</v>
          </cell>
          <cell r="AK12">
            <v>0</v>
          </cell>
          <cell r="AL12">
            <v>2403</v>
          </cell>
          <cell r="AM12">
            <v>26721</v>
          </cell>
          <cell r="AN12">
            <v>0</v>
          </cell>
          <cell r="AO12">
            <v>0</v>
          </cell>
          <cell r="AP12">
            <v>0</v>
          </cell>
          <cell r="AQ12">
            <v>0</v>
          </cell>
          <cell r="AR12">
            <v>26721</v>
          </cell>
          <cell r="AS12" t="str">
            <v xml:space="preserve"> </v>
          </cell>
          <cell r="AT12">
            <v>3</v>
          </cell>
          <cell r="AU12">
            <v>0</v>
          </cell>
          <cell r="AV12">
            <v>0</v>
          </cell>
          <cell r="AW12">
            <v>0</v>
          </cell>
          <cell r="AX12">
            <v>0</v>
          </cell>
          <cell r="AY12">
            <v>0</v>
          </cell>
          <cell r="AZ12">
            <v>0</v>
          </cell>
          <cell r="CB12">
            <v>3</v>
          </cell>
          <cell r="CC12">
            <v>3</v>
          </cell>
          <cell r="CD12" t="str">
            <v>ACUSHNET</v>
          </cell>
          <cell r="CE12">
            <v>24318</v>
          </cell>
          <cell r="CF12">
            <v>20794</v>
          </cell>
          <cell r="CG12">
            <v>3524</v>
          </cell>
          <cell r="CH12">
            <v>0</v>
          </cell>
          <cell r="CI12">
            <v>0</v>
          </cell>
          <cell r="CJ12">
            <v>0</v>
          </cell>
          <cell r="CK12">
            <v>3524</v>
          </cell>
          <cell r="CL12">
            <v>3524</v>
          </cell>
          <cell r="DB12">
            <v>3</v>
          </cell>
          <cell r="DC12" t="str">
            <v>ACUSHNET</v>
          </cell>
          <cell r="DH12">
            <v>0</v>
          </cell>
          <cell r="DL12">
            <v>0</v>
          </cell>
          <cell r="DM12">
            <v>0</v>
          </cell>
          <cell r="DO12">
            <v>0</v>
          </cell>
          <cell r="DU12">
            <v>0</v>
          </cell>
          <cell r="DW12">
            <v>0</v>
          </cell>
          <cell r="ED12">
            <v>0</v>
          </cell>
          <cell r="EF12">
            <v>3</v>
          </cell>
        </row>
        <row r="13">
          <cell r="A13">
            <v>4</v>
          </cell>
          <cell r="B13">
            <v>4</v>
          </cell>
          <cell r="C13" t="str">
            <v>ADAMS</v>
          </cell>
          <cell r="D13">
            <v>0</v>
          </cell>
          <cell r="E13">
            <v>0</v>
          </cell>
          <cell r="F13">
            <v>0</v>
          </cell>
          <cell r="G13">
            <v>0</v>
          </cell>
          <cell r="H13">
            <v>0</v>
          </cell>
          <cell r="J13">
            <v>0</v>
          </cell>
          <cell r="K13">
            <v>0</v>
          </cell>
          <cell r="L13">
            <v>0</v>
          </cell>
          <cell r="N13">
            <v>0</v>
          </cell>
          <cell r="P13">
            <v>0</v>
          </cell>
          <cell r="Q13">
            <v>0</v>
          </cell>
          <cell r="R13">
            <v>0</v>
          </cell>
          <cell r="S13">
            <v>0</v>
          </cell>
          <cell r="T13">
            <v>0</v>
          </cell>
          <cell r="U13">
            <v>0</v>
          </cell>
          <cell r="W13">
            <v>0</v>
          </cell>
          <cell r="AA13">
            <v>4</v>
          </cell>
          <cell r="AT13">
            <v>4</v>
          </cell>
          <cell r="AU13">
            <v>0</v>
          </cell>
          <cell r="AV13">
            <v>0</v>
          </cell>
          <cell r="AW13">
            <v>0</v>
          </cell>
          <cell r="AX13">
            <v>0</v>
          </cell>
          <cell r="AY13">
            <v>0</v>
          </cell>
          <cell r="AZ13">
            <v>0</v>
          </cell>
          <cell r="CB13">
            <v>4</v>
          </cell>
          <cell r="CC13">
            <v>4</v>
          </cell>
          <cell r="CD13" t="str">
            <v>ADAMS</v>
          </cell>
          <cell r="CE13">
            <v>0</v>
          </cell>
          <cell r="CF13">
            <v>0</v>
          </cell>
          <cell r="CG13">
            <v>0</v>
          </cell>
          <cell r="CH13">
            <v>0</v>
          </cell>
          <cell r="CI13">
            <v>0</v>
          </cell>
          <cell r="CJ13">
            <v>0</v>
          </cell>
          <cell r="CK13">
            <v>0</v>
          </cell>
          <cell r="CL13">
            <v>0</v>
          </cell>
          <cell r="DB13">
            <v>4</v>
          </cell>
          <cell r="DC13" t="str">
            <v>ADAMS</v>
          </cell>
          <cell r="DH13">
            <v>0</v>
          </cell>
          <cell r="DL13">
            <v>0</v>
          </cell>
          <cell r="DM13">
            <v>0</v>
          </cell>
          <cell r="DO13">
            <v>0</v>
          </cell>
          <cell r="DU13">
            <v>0</v>
          </cell>
          <cell r="DW13">
            <v>0</v>
          </cell>
          <cell r="ED13">
            <v>0</v>
          </cell>
          <cell r="EF13">
            <v>4</v>
          </cell>
        </row>
        <row r="14">
          <cell r="A14">
            <v>5</v>
          </cell>
          <cell r="B14">
            <v>5</v>
          </cell>
          <cell r="C14" t="str">
            <v>AGAWAM</v>
          </cell>
          <cell r="D14">
            <v>80.492495995354901</v>
          </cell>
          <cell r="E14">
            <v>1505881</v>
          </cell>
          <cell r="F14">
            <v>0</v>
          </cell>
          <cell r="G14">
            <v>87585</v>
          </cell>
          <cell r="H14">
            <v>1593466</v>
          </cell>
          <cell r="J14">
            <v>87585</v>
          </cell>
          <cell r="K14">
            <v>446981.1141537081</v>
          </cell>
          <cell r="L14">
            <v>534566.1141537081</v>
          </cell>
          <cell r="N14">
            <v>1058899.8858462919</v>
          </cell>
          <cell r="P14">
            <v>87585</v>
          </cell>
          <cell r="Q14">
            <v>0</v>
          </cell>
          <cell r="R14">
            <v>0</v>
          </cell>
          <cell r="S14">
            <v>0</v>
          </cell>
          <cell r="T14">
            <v>446981.1141537081</v>
          </cell>
          <cell r="U14">
            <v>534566.1141537081</v>
          </cell>
          <cell r="W14">
            <v>606454.6</v>
          </cell>
          <cell r="AA14">
            <v>5</v>
          </cell>
          <cell r="AB14">
            <v>80.492495995354901</v>
          </cell>
          <cell r="AC14">
            <v>0</v>
          </cell>
          <cell r="AD14">
            <v>0</v>
          </cell>
          <cell r="AE14">
            <v>9.0000000000000018</v>
          </cell>
          <cell r="AF14">
            <v>0</v>
          </cell>
          <cell r="AG14">
            <v>1505881</v>
          </cell>
          <cell r="AH14">
            <v>0</v>
          </cell>
          <cell r="AI14">
            <v>0</v>
          </cell>
          <cell r="AJ14">
            <v>1505881</v>
          </cell>
          <cell r="AK14">
            <v>0</v>
          </cell>
          <cell r="AL14">
            <v>87585</v>
          </cell>
          <cell r="AM14">
            <v>1593466</v>
          </cell>
          <cell r="AN14">
            <v>0</v>
          </cell>
          <cell r="AO14">
            <v>0</v>
          </cell>
          <cell r="AP14">
            <v>0</v>
          </cell>
          <cell r="AQ14">
            <v>0</v>
          </cell>
          <cell r="AR14">
            <v>1593466</v>
          </cell>
          <cell r="AS14" t="str">
            <v xml:space="preserve"> </v>
          </cell>
          <cell r="AT14">
            <v>5</v>
          </cell>
          <cell r="AU14">
            <v>9.0000000000000018</v>
          </cell>
          <cell r="AV14">
            <v>0</v>
          </cell>
          <cell r="AW14">
            <v>0</v>
          </cell>
          <cell r="AX14">
            <v>0</v>
          </cell>
          <cell r="AY14">
            <v>0</v>
          </cell>
          <cell r="AZ14">
            <v>0</v>
          </cell>
          <cell r="CB14">
            <v>5</v>
          </cell>
          <cell r="CC14">
            <v>5</v>
          </cell>
          <cell r="CD14" t="str">
            <v>AGAWAM</v>
          </cell>
          <cell r="CE14">
            <v>1505881</v>
          </cell>
          <cell r="CF14">
            <v>1214588</v>
          </cell>
          <cell r="CG14">
            <v>291293</v>
          </cell>
          <cell r="CH14">
            <v>162852.6</v>
          </cell>
          <cell r="CI14">
            <v>64724</v>
          </cell>
          <cell r="CJ14">
            <v>0</v>
          </cell>
          <cell r="CK14">
            <v>518869.6</v>
          </cell>
          <cell r="CL14">
            <v>446981.1141537081</v>
          </cell>
          <cell r="DB14">
            <v>5</v>
          </cell>
          <cell r="DC14" t="str">
            <v>AGAWAM</v>
          </cell>
          <cell r="DH14">
            <v>0</v>
          </cell>
          <cell r="DL14">
            <v>0</v>
          </cell>
          <cell r="DM14">
            <v>0</v>
          </cell>
          <cell r="DO14">
            <v>0</v>
          </cell>
          <cell r="DU14">
            <v>0</v>
          </cell>
          <cell r="DW14">
            <v>0</v>
          </cell>
          <cell r="ED14">
            <v>0</v>
          </cell>
          <cell r="EF14">
            <v>5</v>
          </cell>
        </row>
        <row r="15">
          <cell r="A15">
            <v>6</v>
          </cell>
          <cell r="B15">
            <v>6</v>
          </cell>
          <cell r="C15" t="str">
            <v>ALFORD</v>
          </cell>
          <cell r="D15">
            <v>0</v>
          </cell>
          <cell r="E15">
            <v>0</v>
          </cell>
          <cell r="F15">
            <v>0</v>
          </cell>
          <cell r="G15">
            <v>0</v>
          </cell>
          <cell r="H15">
            <v>0</v>
          </cell>
          <cell r="J15">
            <v>0</v>
          </cell>
          <cell r="K15">
            <v>0</v>
          </cell>
          <cell r="L15">
            <v>0</v>
          </cell>
          <cell r="N15">
            <v>0</v>
          </cell>
          <cell r="P15">
            <v>0</v>
          </cell>
          <cell r="Q15">
            <v>0</v>
          </cell>
          <cell r="R15">
            <v>0</v>
          </cell>
          <cell r="S15">
            <v>0</v>
          </cell>
          <cell r="T15">
            <v>0</v>
          </cell>
          <cell r="U15">
            <v>0</v>
          </cell>
          <cell r="W15">
            <v>0</v>
          </cell>
          <cell r="AA15">
            <v>6</v>
          </cell>
          <cell r="AT15">
            <v>6</v>
          </cell>
          <cell r="AU15">
            <v>0</v>
          </cell>
          <cell r="AV15">
            <v>0</v>
          </cell>
          <cell r="AW15">
            <v>0</v>
          </cell>
          <cell r="AX15">
            <v>0</v>
          </cell>
          <cell r="AY15">
            <v>0</v>
          </cell>
          <cell r="AZ15">
            <v>0</v>
          </cell>
          <cell r="CB15">
            <v>6</v>
          </cell>
          <cell r="CC15">
            <v>6</v>
          </cell>
          <cell r="CD15" t="str">
            <v>ALFORD</v>
          </cell>
          <cell r="CE15">
            <v>0</v>
          </cell>
          <cell r="CF15">
            <v>0</v>
          </cell>
          <cell r="CG15">
            <v>0</v>
          </cell>
          <cell r="CH15">
            <v>0</v>
          </cell>
          <cell r="CI15">
            <v>0</v>
          </cell>
          <cell r="CJ15">
            <v>0</v>
          </cell>
          <cell r="CK15">
            <v>0</v>
          </cell>
          <cell r="CL15">
            <v>0</v>
          </cell>
          <cell r="DB15">
            <v>6</v>
          </cell>
          <cell r="DC15" t="str">
            <v>ALFORD</v>
          </cell>
          <cell r="DH15">
            <v>0</v>
          </cell>
          <cell r="DL15">
            <v>0</v>
          </cell>
          <cell r="DM15">
            <v>0</v>
          </cell>
          <cell r="DO15">
            <v>0</v>
          </cell>
          <cell r="DU15">
            <v>0</v>
          </cell>
          <cell r="DW15">
            <v>0</v>
          </cell>
          <cell r="ED15">
            <v>0</v>
          </cell>
          <cell r="EF15">
            <v>6</v>
          </cell>
        </row>
        <row r="16">
          <cell r="A16">
            <v>7</v>
          </cell>
          <cell r="B16">
            <v>7</v>
          </cell>
          <cell r="C16" t="str">
            <v>AMESBURY</v>
          </cell>
          <cell r="D16">
            <v>80</v>
          </cell>
          <cell r="E16">
            <v>1339641</v>
          </cell>
          <cell r="F16">
            <v>0</v>
          </cell>
          <cell r="G16">
            <v>87039</v>
          </cell>
          <cell r="H16">
            <v>1426680</v>
          </cell>
          <cell r="J16">
            <v>87039</v>
          </cell>
          <cell r="K16">
            <v>313135.37328234152</v>
          </cell>
          <cell r="L16">
            <v>400174.37328234152</v>
          </cell>
          <cell r="N16">
            <v>1026505.6267176585</v>
          </cell>
          <cell r="P16">
            <v>87039</v>
          </cell>
          <cell r="Q16">
            <v>0</v>
          </cell>
          <cell r="R16">
            <v>0</v>
          </cell>
          <cell r="S16">
            <v>0</v>
          </cell>
          <cell r="T16">
            <v>313135.37328234152</v>
          </cell>
          <cell r="U16">
            <v>400174.37328234152</v>
          </cell>
          <cell r="W16">
            <v>482135.60000000003</v>
          </cell>
          <cell r="AA16">
            <v>7</v>
          </cell>
          <cell r="AB16">
            <v>80</v>
          </cell>
          <cell r="AC16">
            <v>0</v>
          </cell>
          <cell r="AD16">
            <v>0</v>
          </cell>
          <cell r="AE16">
            <v>31.999999999999993</v>
          </cell>
          <cell r="AF16">
            <v>0</v>
          </cell>
          <cell r="AG16">
            <v>1339641</v>
          </cell>
          <cell r="AH16">
            <v>0</v>
          </cell>
          <cell r="AI16">
            <v>0</v>
          </cell>
          <cell r="AJ16">
            <v>1339641</v>
          </cell>
          <cell r="AK16">
            <v>0</v>
          </cell>
          <cell r="AL16">
            <v>87039</v>
          </cell>
          <cell r="AM16">
            <v>1426680</v>
          </cell>
          <cell r="AN16">
            <v>0</v>
          </cell>
          <cell r="AO16">
            <v>0</v>
          </cell>
          <cell r="AP16">
            <v>0</v>
          </cell>
          <cell r="AQ16">
            <v>0</v>
          </cell>
          <cell r="AR16">
            <v>1426680</v>
          </cell>
          <cell r="AS16" t="str">
            <v xml:space="preserve"> </v>
          </cell>
          <cell r="AT16">
            <v>7</v>
          </cell>
          <cell r="AU16">
            <v>31.999999999999993</v>
          </cell>
          <cell r="AV16">
            <v>0</v>
          </cell>
          <cell r="AW16">
            <v>0</v>
          </cell>
          <cell r="AX16">
            <v>0</v>
          </cell>
          <cell r="AY16">
            <v>0</v>
          </cell>
          <cell r="AZ16">
            <v>0</v>
          </cell>
          <cell r="CB16">
            <v>7</v>
          </cell>
          <cell r="CC16">
            <v>7</v>
          </cell>
          <cell r="CD16" t="str">
            <v>AMESBURY</v>
          </cell>
          <cell r="CE16">
            <v>1339641</v>
          </cell>
          <cell r="CF16">
            <v>1203132</v>
          </cell>
          <cell r="CG16">
            <v>136509</v>
          </cell>
          <cell r="CH16">
            <v>184754.4</v>
          </cell>
          <cell r="CI16">
            <v>73833.2</v>
          </cell>
          <cell r="CJ16">
            <v>0</v>
          </cell>
          <cell r="CK16">
            <v>395096.60000000003</v>
          </cell>
          <cell r="CL16">
            <v>313135.37328234152</v>
          </cell>
          <cell r="DB16">
            <v>7</v>
          </cell>
          <cell r="DC16" t="str">
            <v>AMESBURY</v>
          </cell>
          <cell r="DH16">
            <v>0</v>
          </cell>
          <cell r="DL16">
            <v>0</v>
          </cell>
          <cell r="DM16">
            <v>0</v>
          </cell>
          <cell r="DO16">
            <v>0</v>
          </cell>
          <cell r="DU16">
            <v>0</v>
          </cell>
          <cell r="DW16">
            <v>0</v>
          </cell>
          <cell r="ED16">
            <v>0</v>
          </cell>
          <cell r="EF16">
            <v>7</v>
          </cell>
        </row>
        <row r="17">
          <cell r="A17">
            <v>8</v>
          </cell>
          <cell r="B17">
            <v>8</v>
          </cell>
          <cell r="C17" t="str">
            <v>AMHERST</v>
          </cell>
          <cell r="D17">
            <v>78.549901711192035</v>
          </cell>
          <cell r="E17">
            <v>1731891</v>
          </cell>
          <cell r="F17">
            <v>0</v>
          </cell>
          <cell r="G17">
            <v>85463</v>
          </cell>
          <cell r="H17">
            <v>1817354</v>
          </cell>
          <cell r="J17">
            <v>85463</v>
          </cell>
          <cell r="K17">
            <v>151520.16503151809</v>
          </cell>
          <cell r="L17">
            <v>236983.16503151809</v>
          </cell>
          <cell r="N17">
            <v>1580370.8349684819</v>
          </cell>
          <cell r="P17">
            <v>85463</v>
          </cell>
          <cell r="Q17">
            <v>0</v>
          </cell>
          <cell r="R17">
            <v>0</v>
          </cell>
          <cell r="S17">
            <v>0</v>
          </cell>
          <cell r="T17">
            <v>151520.16503151809</v>
          </cell>
          <cell r="U17">
            <v>236983.16503151809</v>
          </cell>
          <cell r="W17">
            <v>239693</v>
          </cell>
          <cell r="AA17">
            <v>8</v>
          </cell>
          <cell r="AB17">
            <v>78.549901711192035</v>
          </cell>
          <cell r="AC17">
            <v>0</v>
          </cell>
          <cell r="AD17">
            <v>0</v>
          </cell>
          <cell r="AE17">
            <v>12</v>
          </cell>
          <cell r="AF17">
            <v>0</v>
          </cell>
          <cell r="AG17">
            <v>1731891</v>
          </cell>
          <cell r="AH17">
            <v>0</v>
          </cell>
          <cell r="AI17">
            <v>0</v>
          </cell>
          <cell r="AJ17">
            <v>1731891</v>
          </cell>
          <cell r="AK17">
            <v>0</v>
          </cell>
          <cell r="AL17">
            <v>85463</v>
          </cell>
          <cell r="AM17">
            <v>1817354</v>
          </cell>
          <cell r="AN17">
            <v>0</v>
          </cell>
          <cell r="AO17">
            <v>0</v>
          </cell>
          <cell r="AP17">
            <v>0</v>
          </cell>
          <cell r="AQ17">
            <v>0</v>
          </cell>
          <cell r="AR17">
            <v>1817354</v>
          </cell>
          <cell r="AS17" t="str">
            <v xml:space="preserve"> </v>
          </cell>
          <cell r="AT17">
            <v>8</v>
          </cell>
          <cell r="AU17">
            <v>12</v>
          </cell>
          <cell r="AV17">
            <v>0</v>
          </cell>
          <cell r="AW17">
            <v>0</v>
          </cell>
          <cell r="AX17">
            <v>0</v>
          </cell>
          <cell r="AY17">
            <v>0</v>
          </cell>
          <cell r="AZ17">
            <v>0</v>
          </cell>
          <cell r="CB17">
            <v>8</v>
          </cell>
          <cell r="CC17">
            <v>8</v>
          </cell>
          <cell r="CD17" t="str">
            <v>AMHERST</v>
          </cell>
          <cell r="CE17">
            <v>1731891</v>
          </cell>
          <cell r="CF17">
            <v>1639257</v>
          </cell>
          <cell r="CG17">
            <v>92634</v>
          </cell>
          <cell r="CH17">
            <v>61596</v>
          </cell>
          <cell r="CI17">
            <v>0</v>
          </cell>
          <cell r="CJ17">
            <v>0</v>
          </cell>
          <cell r="CK17">
            <v>154230</v>
          </cell>
          <cell r="CL17">
            <v>151520.16503151809</v>
          </cell>
          <cell r="DB17">
            <v>8</v>
          </cell>
          <cell r="DC17" t="str">
            <v>AMHERST</v>
          </cell>
          <cell r="DH17">
            <v>0</v>
          </cell>
          <cell r="DL17">
            <v>0</v>
          </cell>
          <cell r="DM17">
            <v>0</v>
          </cell>
          <cell r="DO17">
            <v>0</v>
          </cell>
          <cell r="DU17">
            <v>0</v>
          </cell>
          <cell r="DW17">
            <v>0</v>
          </cell>
          <cell r="ED17">
            <v>0</v>
          </cell>
          <cell r="EF17">
            <v>8</v>
          </cell>
        </row>
        <row r="18">
          <cell r="A18">
            <v>9</v>
          </cell>
          <cell r="B18">
            <v>9</v>
          </cell>
          <cell r="C18" t="str">
            <v>ANDOVER</v>
          </cell>
          <cell r="D18">
            <v>15.739450594320919</v>
          </cell>
          <cell r="E18">
            <v>355224</v>
          </cell>
          <cell r="F18">
            <v>0</v>
          </cell>
          <cell r="G18">
            <v>17130</v>
          </cell>
          <cell r="H18">
            <v>372354</v>
          </cell>
          <cell r="J18">
            <v>17130</v>
          </cell>
          <cell r="K18">
            <v>89869.397878275864</v>
          </cell>
          <cell r="L18">
            <v>106999.39787827586</v>
          </cell>
          <cell r="N18">
            <v>265354.60212172417</v>
          </cell>
          <cell r="P18">
            <v>17130</v>
          </cell>
          <cell r="Q18">
            <v>0</v>
          </cell>
          <cell r="R18">
            <v>0</v>
          </cell>
          <cell r="S18">
            <v>0</v>
          </cell>
          <cell r="T18">
            <v>89869.397878275864</v>
          </cell>
          <cell r="U18">
            <v>106999.39787827586</v>
          </cell>
          <cell r="W18">
            <v>128055.4</v>
          </cell>
          <cell r="AA18">
            <v>9</v>
          </cell>
          <cell r="AB18">
            <v>15.739450594320919</v>
          </cell>
          <cell r="AC18">
            <v>0</v>
          </cell>
          <cell r="AD18">
            <v>0</v>
          </cell>
          <cell r="AE18">
            <v>7.0000000000000009</v>
          </cell>
          <cell r="AF18">
            <v>0</v>
          </cell>
          <cell r="AG18">
            <v>355224</v>
          </cell>
          <cell r="AH18">
            <v>0</v>
          </cell>
          <cell r="AI18">
            <v>0</v>
          </cell>
          <cell r="AJ18">
            <v>355224</v>
          </cell>
          <cell r="AK18">
            <v>0</v>
          </cell>
          <cell r="AL18">
            <v>17130</v>
          </cell>
          <cell r="AM18">
            <v>372354</v>
          </cell>
          <cell r="AN18">
            <v>0</v>
          </cell>
          <cell r="AO18">
            <v>0</v>
          </cell>
          <cell r="AP18">
            <v>0</v>
          </cell>
          <cell r="AQ18">
            <v>0</v>
          </cell>
          <cell r="AR18">
            <v>372354</v>
          </cell>
          <cell r="AS18" t="str">
            <v xml:space="preserve"> </v>
          </cell>
          <cell r="AT18">
            <v>9</v>
          </cell>
          <cell r="AU18">
            <v>7.0000000000000009</v>
          </cell>
          <cell r="AV18">
            <v>0</v>
          </cell>
          <cell r="AW18">
            <v>0</v>
          </cell>
          <cell r="AX18">
            <v>0</v>
          </cell>
          <cell r="AY18">
            <v>0</v>
          </cell>
          <cell r="AZ18">
            <v>0</v>
          </cell>
          <cell r="CB18">
            <v>9</v>
          </cell>
          <cell r="CC18">
            <v>9</v>
          </cell>
          <cell r="CD18" t="str">
            <v>ANDOVER</v>
          </cell>
          <cell r="CE18">
            <v>355224</v>
          </cell>
          <cell r="CF18">
            <v>282713</v>
          </cell>
          <cell r="CG18">
            <v>72511</v>
          </cell>
          <cell r="CH18">
            <v>18157.2</v>
          </cell>
          <cell r="CI18">
            <v>20257.2</v>
          </cell>
          <cell r="CJ18">
            <v>0</v>
          </cell>
          <cell r="CK18">
            <v>110925.4</v>
          </cell>
          <cell r="CL18">
            <v>89869.397878275864</v>
          </cell>
          <cell r="DB18">
            <v>9</v>
          </cell>
          <cell r="DC18" t="str">
            <v>ANDOVER</v>
          </cell>
          <cell r="DH18">
            <v>0</v>
          </cell>
          <cell r="DL18">
            <v>0</v>
          </cell>
          <cell r="DM18">
            <v>0</v>
          </cell>
          <cell r="DO18">
            <v>0</v>
          </cell>
          <cell r="DU18">
            <v>0</v>
          </cell>
          <cell r="DW18">
            <v>0</v>
          </cell>
          <cell r="ED18">
            <v>0</v>
          </cell>
          <cell r="EF18">
            <v>9</v>
          </cell>
        </row>
        <row r="19">
          <cell r="A19">
            <v>10</v>
          </cell>
          <cell r="B19">
            <v>10</v>
          </cell>
          <cell r="C19" t="str">
            <v>ARLINGTON</v>
          </cell>
          <cell r="D19">
            <v>18.90253246690181</v>
          </cell>
          <cell r="E19">
            <v>354661</v>
          </cell>
          <cell r="F19">
            <v>0</v>
          </cell>
          <cell r="G19">
            <v>20570</v>
          </cell>
          <cell r="H19">
            <v>375231</v>
          </cell>
          <cell r="J19">
            <v>20570</v>
          </cell>
          <cell r="K19">
            <v>103039.7294926693</v>
          </cell>
          <cell r="L19">
            <v>123609.7294926693</v>
          </cell>
          <cell r="N19">
            <v>251621.27050733072</v>
          </cell>
          <cell r="P19">
            <v>20570</v>
          </cell>
          <cell r="Q19">
            <v>0</v>
          </cell>
          <cell r="R19">
            <v>0</v>
          </cell>
          <cell r="S19">
            <v>0</v>
          </cell>
          <cell r="T19">
            <v>103039.7294926693</v>
          </cell>
          <cell r="U19">
            <v>123609.7294926693</v>
          </cell>
          <cell r="W19">
            <v>143666</v>
          </cell>
          <cell r="AA19">
            <v>10</v>
          </cell>
          <cell r="AB19">
            <v>18.90253246690181</v>
          </cell>
          <cell r="AC19">
            <v>0</v>
          </cell>
          <cell r="AD19">
            <v>0</v>
          </cell>
          <cell r="AE19">
            <v>3.0000000000000022</v>
          </cell>
          <cell r="AF19">
            <v>0</v>
          </cell>
          <cell r="AG19">
            <v>354661</v>
          </cell>
          <cell r="AH19">
            <v>0</v>
          </cell>
          <cell r="AI19">
            <v>0</v>
          </cell>
          <cell r="AJ19">
            <v>354661</v>
          </cell>
          <cell r="AK19">
            <v>0</v>
          </cell>
          <cell r="AL19">
            <v>20570</v>
          </cell>
          <cell r="AM19">
            <v>375231</v>
          </cell>
          <cell r="AN19">
            <v>0</v>
          </cell>
          <cell r="AO19">
            <v>0</v>
          </cell>
          <cell r="AP19">
            <v>0</v>
          </cell>
          <cell r="AQ19">
            <v>0</v>
          </cell>
          <cell r="AR19">
            <v>375231</v>
          </cell>
          <cell r="AS19" t="str">
            <v xml:space="preserve"> </v>
          </cell>
          <cell r="AT19">
            <v>10</v>
          </cell>
          <cell r="AU19">
            <v>3.0000000000000022</v>
          </cell>
          <cell r="AV19">
            <v>0</v>
          </cell>
          <cell r="AW19">
            <v>0</v>
          </cell>
          <cell r="AX19">
            <v>0</v>
          </cell>
          <cell r="AY19">
            <v>0</v>
          </cell>
          <cell r="AZ19">
            <v>0</v>
          </cell>
          <cell r="CB19">
            <v>10</v>
          </cell>
          <cell r="CC19">
            <v>10</v>
          </cell>
          <cell r="CD19" t="str">
            <v>ARLINGTON</v>
          </cell>
          <cell r="CE19">
            <v>354661</v>
          </cell>
          <cell r="CF19">
            <v>329831</v>
          </cell>
          <cell r="CG19">
            <v>24830</v>
          </cell>
          <cell r="CH19">
            <v>81808.800000000003</v>
          </cell>
          <cell r="CI19">
            <v>16457.2</v>
          </cell>
          <cell r="CJ19">
            <v>0</v>
          </cell>
          <cell r="CK19">
            <v>123096</v>
          </cell>
          <cell r="CL19">
            <v>103039.7294926693</v>
          </cell>
          <cell r="DB19">
            <v>10</v>
          </cell>
          <cell r="DC19" t="str">
            <v>ARLINGTON</v>
          </cell>
          <cell r="DH19">
            <v>0</v>
          </cell>
          <cell r="DL19">
            <v>0</v>
          </cell>
          <cell r="DM19">
            <v>0</v>
          </cell>
          <cell r="DO19">
            <v>0</v>
          </cell>
          <cell r="DU19">
            <v>0</v>
          </cell>
          <cell r="DW19">
            <v>0</v>
          </cell>
          <cell r="ED19">
            <v>0</v>
          </cell>
          <cell r="EF19">
            <v>10</v>
          </cell>
        </row>
        <row r="20">
          <cell r="A20">
            <v>11</v>
          </cell>
          <cell r="B20">
            <v>11</v>
          </cell>
          <cell r="C20" t="str">
            <v>ASHBURNHAM</v>
          </cell>
          <cell r="D20">
            <v>0</v>
          </cell>
          <cell r="E20">
            <v>0</v>
          </cell>
          <cell r="F20">
            <v>0</v>
          </cell>
          <cell r="G20">
            <v>0</v>
          </cell>
          <cell r="H20">
            <v>0</v>
          </cell>
          <cell r="J20">
            <v>0</v>
          </cell>
          <cell r="K20">
            <v>0</v>
          </cell>
          <cell r="L20">
            <v>0</v>
          </cell>
          <cell r="N20">
            <v>0</v>
          </cell>
          <cell r="P20">
            <v>0</v>
          </cell>
          <cell r="Q20">
            <v>0</v>
          </cell>
          <cell r="R20">
            <v>0</v>
          </cell>
          <cell r="S20">
            <v>0</v>
          </cell>
          <cell r="T20">
            <v>0</v>
          </cell>
          <cell r="U20">
            <v>0</v>
          </cell>
          <cell r="W20">
            <v>0</v>
          </cell>
          <cell r="AA20">
            <v>11</v>
          </cell>
          <cell r="AT20">
            <v>11</v>
          </cell>
          <cell r="AU20">
            <v>0</v>
          </cell>
          <cell r="AV20">
            <v>0</v>
          </cell>
          <cell r="AW20">
            <v>0</v>
          </cell>
          <cell r="AX20">
            <v>0</v>
          </cell>
          <cell r="AY20">
            <v>0</v>
          </cell>
          <cell r="AZ20">
            <v>0</v>
          </cell>
          <cell r="CB20">
            <v>11</v>
          </cell>
          <cell r="CC20">
            <v>11</v>
          </cell>
          <cell r="CD20" t="str">
            <v>ASHBURNHAM</v>
          </cell>
          <cell r="CE20">
            <v>0</v>
          </cell>
          <cell r="CF20">
            <v>0</v>
          </cell>
          <cell r="CG20">
            <v>0</v>
          </cell>
          <cell r="CH20">
            <v>0</v>
          </cell>
          <cell r="CI20">
            <v>0</v>
          </cell>
          <cell r="CJ20">
            <v>0</v>
          </cell>
          <cell r="CK20">
            <v>0</v>
          </cell>
          <cell r="CL20">
            <v>0</v>
          </cell>
          <cell r="DB20">
            <v>11</v>
          </cell>
          <cell r="DC20" t="str">
            <v>ASHBURNHAM</v>
          </cell>
          <cell r="DH20">
            <v>0</v>
          </cell>
          <cell r="DL20">
            <v>0</v>
          </cell>
          <cell r="DM20">
            <v>0</v>
          </cell>
          <cell r="DO20">
            <v>0</v>
          </cell>
          <cell r="DU20">
            <v>0</v>
          </cell>
          <cell r="DW20">
            <v>0</v>
          </cell>
          <cell r="ED20">
            <v>0</v>
          </cell>
          <cell r="EF20">
            <v>11</v>
          </cell>
        </row>
        <row r="21">
          <cell r="A21">
            <v>12</v>
          </cell>
          <cell r="B21">
            <v>12</v>
          </cell>
          <cell r="C21" t="str">
            <v>ASHBY</v>
          </cell>
          <cell r="D21">
            <v>0</v>
          </cell>
          <cell r="E21">
            <v>0</v>
          </cell>
          <cell r="F21">
            <v>0</v>
          </cell>
          <cell r="G21">
            <v>0</v>
          </cell>
          <cell r="H21">
            <v>0</v>
          </cell>
          <cell r="J21">
            <v>0</v>
          </cell>
          <cell r="K21">
            <v>0</v>
          </cell>
          <cell r="L21">
            <v>0</v>
          </cell>
          <cell r="N21">
            <v>0</v>
          </cell>
          <cell r="P21">
            <v>0</v>
          </cell>
          <cell r="Q21">
            <v>0</v>
          </cell>
          <cell r="R21">
            <v>0</v>
          </cell>
          <cell r="S21">
            <v>0</v>
          </cell>
          <cell r="T21">
            <v>0</v>
          </cell>
          <cell r="U21">
            <v>0</v>
          </cell>
          <cell r="W21">
            <v>0</v>
          </cell>
          <cell r="AA21">
            <v>12</v>
          </cell>
          <cell r="AT21">
            <v>12</v>
          </cell>
          <cell r="AU21">
            <v>0</v>
          </cell>
          <cell r="AV21">
            <v>0</v>
          </cell>
          <cell r="AW21">
            <v>0</v>
          </cell>
          <cell r="AX21">
            <v>0</v>
          </cell>
          <cell r="AY21">
            <v>0</v>
          </cell>
          <cell r="AZ21">
            <v>0</v>
          </cell>
          <cell r="CB21">
            <v>12</v>
          </cell>
          <cell r="CC21">
            <v>12</v>
          </cell>
          <cell r="CD21" t="str">
            <v>ASHBY</v>
          </cell>
          <cell r="CE21">
            <v>0</v>
          </cell>
          <cell r="CF21">
            <v>0</v>
          </cell>
          <cell r="CG21">
            <v>0</v>
          </cell>
          <cell r="CH21">
            <v>0</v>
          </cell>
          <cell r="CI21">
            <v>0</v>
          </cell>
          <cell r="CJ21">
            <v>0</v>
          </cell>
          <cell r="CK21">
            <v>0</v>
          </cell>
          <cell r="CL21">
            <v>0</v>
          </cell>
          <cell r="DB21">
            <v>12</v>
          </cell>
          <cell r="DC21" t="str">
            <v>ASHBY</v>
          </cell>
          <cell r="DH21">
            <v>0</v>
          </cell>
          <cell r="DL21">
            <v>0</v>
          </cell>
          <cell r="DM21">
            <v>0</v>
          </cell>
          <cell r="DO21">
            <v>0</v>
          </cell>
          <cell r="DU21">
            <v>0</v>
          </cell>
          <cell r="DW21">
            <v>0</v>
          </cell>
          <cell r="ED21">
            <v>0</v>
          </cell>
          <cell r="EF21">
            <v>12</v>
          </cell>
        </row>
        <row r="22">
          <cell r="A22">
            <v>13</v>
          </cell>
          <cell r="B22">
            <v>13</v>
          </cell>
          <cell r="C22" t="str">
            <v>ASHFIELD</v>
          </cell>
          <cell r="D22">
            <v>0</v>
          </cell>
          <cell r="E22">
            <v>0</v>
          </cell>
          <cell r="F22">
            <v>0</v>
          </cell>
          <cell r="G22">
            <v>0</v>
          </cell>
          <cell r="H22">
            <v>0</v>
          </cell>
          <cell r="J22">
            <v>0</v>
          </cell>
          <cell r="K22">
            <v>0</v>
          </cell>
          <cell r="L22">
            <v>0</v>
          </cell>
          <cell r="N22">
            <v>0</v>
          </cell>
          <cell r="P22">
            <v>0</v>
          </cell>
          <cell r="Q22">
            <v>0</v>
          </cell>
          <cell r="R22">
            <v>0</v>
          </cell>
          <cell r="S22">
            <v>0</v>
          </cell>
          <cell r="T22">
            <v>0</v>
          </cell>
          <cell r="U22">
            <v>0</v>
          </cell>
          <cell r="W22">
            <v>0</v>
          </cell>
          <cell r="AA22">
            <v>13</v>
          </cell>
          <cell r="AT22">
            <v>13</v>
          </cell>
          <cell r="AU22">
            <v>0</v>
          </cell>
          <cell r="AV22">
            <v>0</v>
          </cell>
          <cell r="AW22">
            <v>0</v>
          </cell>
          <cell r="AX22">
            <v>0</v>
          </cell>
          <cell r="AY22">
            <v>0</v>
          </cell>
          <cell r="AZ22">
            <v>0</v>
          </cell>
          <cell r="CB22">
            <v>13</v>
          </cell>
          <cell r="CC22">
            <v>13</v>
          </cell>
          <cell r="CD22" t="str">
            <v>ASHFIELD</v>
          </cell>
          <cell r="CE22">
            <v>0</v>
          </cell>
          <cell r="CF22">
            <v>0</v>
          </cell>
          <cell r="CG22">
            <v>0</v>
          </cell>
          <cell r="CH22">
            <v>0</v>
          </cell>
          <cell r="CI22">
            <v>0</v>
          </cell>
          <cell r="CJ22">
            <v>0</v>
          </cell>
          <cell r="CK22">
            <v>0</v>
          </cell>
          <cell r="CL22">
            <v>0</v>
          </cell>
          <cell r="DB22">
            <v>13</v>
          </cell>
          <cell r="DC22" t="str">
            <v>ASHFIELD</v>
          </cell>
          <cell r="DH22">
            <v>0</v>
          </cell>
          <cell r="DL22">
            <v>0</v>
          </cell>
          <cell r="DM22">
            <v>0</v>
          </cell>
          <cell r="DO22">
            <v>0</v>
          </cell>
          <cell r="DU22">
            <v>0</v>
          </cell>
          <cell r="DW22">
            <v>0</v>
          </cell>
          <cell r="ED22">
            <v>0</v>
          </cell>
          <cell r="EF22">
            <v>13</v>
          </cell>
        </row>
        <row r="23">
          <cell r="A23">
            <v>14</v>
          </cell>
          <cell r="B23">
            <v>14</v>
          </cell>
          <cell r="C23" t="str">
            <v>ASHLAND</v>
          </cell>
          <cell r="D23">
            <v>2.1265507600908613</v>
          </cell>
          <cell r="E23">
            <v>28083</v>
          </cell>
          <cell r="F23">
            <v>0</v>
          </cell>
          <cell r="G23">
            <v>2316</v>
          </cell>
          <cell r="H23">
            <v>30399</v>
          </cell>
          <cell r="J23">
            <v>2316</v>
          </cell>
          <cell r="K23">
            <v>836</v>
          </cell>
          <cell r="L23">
            <v>3152</v>
          </cell>
          <cell r="N23">
            <v>27247</v>
          </cell>
          <cell r="P23">
            <v>2316</v>
          </cell>
          <cell r="Q23">
            <v>0</v>
          </cell>
          <cell r="R23">
            <v>0</v>
          </cell>
          <cell r="S23">
            <v>0</v>
          </cell>
          <cell r="T23">
            <v>836</v>
          </cell>
          <cell r="U23">
            <v>3152</v>
          </cell>
          <cell r="W23">
            <v>3152</v>
          </cell>
          <cell r="AA23">
            <v>14</v>
          </cell>
          <cell r="AB23">
            <v>2.1265507600908613</v>
          </cell>
          <cell r="AC23">
            <v>0</v>
          </cell>
          <cell r="AD23">
            <v>0</v>
          </cell>
          <cell r="AE23">
            <v>0</v>
          </cell>
          <cell r="AF23">
            <v>0</v>
          </cell>
          <cell r="AG23">
            <v>28083</v>
          </cell>
          <cell r="AH23">
            <v>0</v>
          </cell>
          <cell r="AI23">
            <v>0</v>
          </cell>
          <cell r="AJ23">
            <v>28083</v>
          </cell>
          <cell r="AK23">
            <v>0</v>
          </cell>
          <cell r="AL23">
            <v>2316</v>
          </cell>
          <cell r="AM23">
            <v>30399</v>
          </cell>
          <cell r="AN23">
            <v>0</v>
          </cell>
          <cell r="AO23">
            <v>0</v>
          </cell>
          <cell r="AP23">
            <v>0</v>
          </cell>
          <cell r="AQ23">
            <v>0</v>
          </cell>
          <cell r="AR23">
            <v>30399</v>
          </cell>
          <cell r="AS23" t="str">
            <v xml:space="preserve"> </v>
          </cell>
          <cell r="AT23">
            <v>14</v>
          </cell>
          <cell r="AU23">
            <v>0</v>
          </cell>
          <cell r="AV23">
            <v>0</v>
          </cell>
          <cell r="AW23">
            <v>0</v>
          </cell>
          <cell r="AX23">
            <v>0</v>
          </cell>
          <cell r="AY23">
            <v>0</v>
          </cell>
          <cell r="AZ23">
            <v>0</v>
          </cell>
          <cell r="CB23">
            <v>14</v>
          </cell>
          <cell r="CC23">
            <v>14</v>
          </cell>
          <cell r="CD23" t="str">
            <v>ASHLAND</v>
          </cell>
          <cell r="CE23">
            <v>28083</v>
          </cell>
          <cell r="CF23">
            <v>27247</v>
          </cell>
          <cell r="CG23">
            <v>836</v>
          </cell>
          <cell r="CH23">
            <v>0</v>
          </cell>
          <cell r="CI23">
            <v>0</v>
          </cell>
          <cell r="CJ23">
            <v>0</v>
          </cell>
          <cell r="CK23">
            <v>836</v>
          </cell>
          <cell r="CL23">
            <v>836</v>
          </cell>
          <cell r="DB23">
            <v>14</v>
          </cell>
          <cell r="DC23" t="str">
            <v>ASHLAND</v>
          </cell>
          <cell r="DH23">
            <v>0</v>
          </cell>
          <cell r="DL23">
            <v>0</v>
          </cell>
          <cell r="DM23">
            <v>0</v>
          </cell>
          <cell r="DO23">
            <v>0</v>
          </cell>
          <cell r="DU23">
            <v>0</v>
          </cell>
          <cell r="DW23">
            <v>0</v>
          </cell>
          <cell r="ED23">
            <v>0</v>
          </cell>
          <cell r="EF23">
            <v>14</v>
          </cell>
        </row>
        <row r="24">
          <cell r="A24">
            <v>15</v>
          </cell>
          <cell r="B24">
            <v>15</v>
          </cell>
          <cell r="C24" t="str">
            <v>ATHOL</v>
          </cell>
          <cell r="D24">
            <v>0</v>
          </cell>
          <cell r="E24">
            <v>0</v>
          </cell>
          <cell r="F24">
            <v>0</v>
          </cell>
          <cell r="G24">
            <v>0</v>
          </cell>
          <cell r="H24">
            <v>0</v>
          </cell>
          <cell r="J24">
            <v>0</v>
          </cell>
          <cell r="K24">
            <v>0</v>
          </cell>
          <cell r="L24">
            <v>0</v>
          </cell>
          <cell r="N24">
            <v>0</v>
          </cell>
          <cell r="P24">
            <v>0</v>
          </cell>
          <cell r="Q24">
            <v>0</v>
          </cell>
          <cell r="R24">
            <v>0</v>
          </cell>
          <cell r="S24">
            <v>0</v>
          </cell>
          <cell r="T24">
            <v>0</v>
          </cell>
          <cell r="U24">
            <v>0</v>
          </cell>
          <cell r="W24">
            <v>0</v>
          </cell>
          <cell r="AA24">
            <v>15</v>
          </cell>
          <cell r="AT24">
            <v>15</v>
          </cell>
          <cell r="AU24">
            <v>0</v>
          </cell>
          <cell r="AV24">
            <v>0</v>
          </cell>
          <cell r="AW24">
            <v>0</v>
          </cell>
          <cell r="AX24">
            <v>0</v>
          </cell>
          <cell r="AY24">
            <v>0</v>
          </cell>
          <cell r="AZ24">
            <v>0</v>
          </cell>
          <cell r="CB24">
            <v>15</v>
          </cell>
          <cell r="CC24">
            <v>15</v>
          </cell>
          <cell r="CD24" t="str">
            <v>ATHOL</v>
          </cell>
          <cell r="CE24">
            <v>0</v>
          </cell>
          <cell r="CF24">
            <v>0</v>
          </cell>
          <cell r="CG24">
            <v>0</v>
          </cell>
          <cell r="CH24">
            <v>0</v>
          </cell>
          <cell r="CI24">
            <v>0</v>
          </cell>
          <cell r="CJ24">
            <v>0</v>
          </cell>
          <cell r="CK24">
            <v>0</v>
          </cell>
          <cell r="CL24">
            <v>0</v>
          </cell>
          <cell r="DB24">
            <v>15</v>
          </cell>
          <cell r="DC24" t="str">
            <v>ATHOL</v>
          </cell>
          <cell r="DH24">
            <v>0</v>
          </cell>
          <cell r="DL24">
            <v>0</v>
          </cell>
          <cell r="DM24">
            <v>0</v>
          </cell>
          <cell r="DO24">
            <v>0</v>
          </cell>
          <cell r="DU24">
            <v>0</v>
          </cell>
          <cell r="DW24">
            <v>0</v>
          </cell>
          <cell r="ED24">
            <v>0</v>
          </cell>
          <cell r="EF24">
            <v>15</v>
          </cell>
        </row>
        <row r="25">
          <cell r="A25">
            <v>16</v>
          </cell>
          <cell r="B25">
            <v>16</v>
          </cell>
          <cell r="C25" t="str">
            <v>ATTLEBORO</v>
          </cell>
          <cell r="D25">
            <v>329.39226515947246</v>
          </cell>
          <cell r="E25">
            <v>4465584</v>
          </cell>
          <cell r="F25">
            <v>0</v>
          </cell>
          <cell r="G25">
            <v>358366</v>
          </cell>
          <cell r="H25">
            <v>4823950</v>
          </cell>
          <cell r="J25">
            <v>358366</v>
          </cell>
          <cell r="K25">
            <v>502609.48202991573</v>
          </cell>
          <cell r="L25">
            <v>860975.48202991579</v>
          </cell>
          <cell r="N25">
            <v>3962974.5179700842</v>
          </cell>
          <cell r="P25">
            <v>358366</v>
          </cell>
          <cell r="Q25">
            <v>0</v>
          </cell>
          <cell r="R25">
            <v>0</v>
          </cell>
          <cell r="S25">
            <v>0</v>
          </cell>
          <cell r="T25">
            <v>502609.48202991573</v>
          </cell>
          <cell r="U25">
            <v>860975.48202991579</v>
          </cell>
          <cell r="W25">
            <v>986833</v>
          </cell>
          <cell r="AA25">
            <v>16</v>
          </cell>
          <cell r="AB25">
            <v>329.39226515947246</v>
          </cell>
          <cell r="AC25">
            <v>0</v>
          </cell>
          <cell r="AD25">
            <v>0</v>
          </cell>
          <cell r="AE25">
            <v>27.000000000000007</v>
          </cell>
          <cell r="AF25">
            <v>0</v>
          </cell>
          <cell r="AG25">
            <v>4465584</v>
          </cell>
          <cell r="AH25">
            <v>0</v>
          </cell>
          <cell r="AI25">
            <v>0</v>
          </cell>
          <cell r="AJ25">
            <v>4465584</v>
          </cell>
          <cell r="AK25">
            <v>0</v>
          </cell>
          <cell r="AL25">
            <v>358366</v>
          </cell>
          <cell r="AM25">
            <v>4823950</v>
          </cell>
          <cell r="AN25">
            <v>0</v>
          </cell>
          <cell r="AO25">
            <v>0</v>
          </cell>
          <cell r="AP25">
            <v>0</v>
          </cell>
          <cell r="AQ25">
            <v>0</v>
          </cell>
          <cell r="AR25">
            <v>4823950</v>
          </cell>
          <cell r="AS25" t="str">
            <v xml:space="preserve"> </v>
          </cell>
          <cell r="AT25">
            <v>16</v>
          </cell>
          <cell r="AU25">
            <v>27.000000000000007</v>
          </cell>
          <cell r="AV25">
            <v>0</v>
          </cell>
          <cell r="AW25">
            <v>0</v>
          </cell>
          <cell r="AX25">
            <v>0</v>
          </cell>
          <cell r="AY25">
            <v>0</v>
          </cell>
          <cell r="AZ25">
            <v>0</v>
          </cell>
          <cell r="CB25">
            <v>16</v>
          </cell>
          <cell r="CC25">
            <v>16</v>
          </cell>
          <cell r="CD25" t="str">
            <v>ATTLEBORO</v>
          </cell>
          <cell r="CE25">
            <v>4465584</v>
          </cell>
          <cell r="CF25">
            <v>4017047</v>
          </cell>
          <cell r="CG25">
            <v>448537</v>
          </cell>
          <cell r="CH25">
            <v>56560.799999999996</v>
          </cell>
          <cell r="CI25">
            <v>123369.20000000001</v>
          </cell>
          <cell r="CJ25">
            <v>0</v>
          </cell>
          <cell r="CK25">
            <v>628467</v>
          </cell>
          <cell r="CL25">
            <v>502609.48202991573</v>
          </cell>
          <cell r="DB25">
            <v>16</v>
          </cell>
          <cell r="DC25" t="str">
            <v>ATTLEBORO</v>
          </cell>
          <cell r="DH25">
            <v>0</v>
          </cell>
          <cell r="DL25">
            <v>0</v>
          </cell>
          <cell r="DM25">
            <v>0</v>
          </cell>
          <cell r="DO25">
            <v>0</v>
          </cell>
          <cell r="DU25">
            <v>0</v>
          </cell>
          <cell r="DW25">
            <v>0</v>
          </cell>
          <cell r="ED25">
            <v>0</v>
          </cell>
          <cell r="EF25">
            <v>16</v>
          </cell>
        </row>
        <row r="26">
          <cell r="A26">
            <v>17</v>
          </cell>
          <cell r="B26">
            <v>17</v>
          </cell>
          <cell r="C26" t="str">
            <v>AUBURN</v>
          </cell>
          <cell r="D26">
            <v>7.1385991058122213</v>
          </cell>
          <cell r="E26">
            <v>156165</v>
          </cell>
          <cell r="F26">
            <v>0</v>
          </cell>
          <cell r="G26">
            <v>7766</v>
          </cell>
          <cell r="H26">
            <v>163931</v>
          </cell>
          <cell r="J26">
            <v>7766</v>
          </cell>
          <cell r="K26">
            <v>27512</v>
          </cell>
          <cell r="L26">
            <v>35278</v>
          </cell>
          <cell r="N26">
            <v>128653</v>
          </cell>
          <cell r="P26">
            <v>7766</v>
          </cell>
          <cell r="Q26">
            <v>0</v>
          </cell>
          <cell r="R26">
            <v>0</v>
          </cell>
          <cell r="S26">
            <v>0</v>
          </cell>
          <cell r="T26">
            <v>27512</v>
          </cell>
          <cell r="U26">
            <v>35278</v>
          </cell>
          <cell r="W26">
            <v>35278</v>
          </cell>
          <cell r="AA26">
            <v>17</v>
          </cell>
          <cell r="AB26">
            <v>7.1385991058122213</v>
          </cell>
          <cell r="AC26">
            <v>0</v>
          </cell>
          <cell r="AD26">
            <v>0</v>
          </cell>
          <cell r="AE26">
            <v>0</v>
          </cell>
          <cell r="AF26">
            <v>0</v>
          </cell>
          <cell r="AG26">
            <v>156165</v>
          </cell>
          <cell r="AH26">
            <v>0</v>
          </cell>
          <cell r="AI26">
            <v>0</v>
          </cell>
          <cell r="AJ26">
            <v>156165</v>
          </cell>
          <cell r="AK26">
            <v>0</v>
          </cell>
          <cell r="AL26">
            <v>7766</v>
          </cell>
          <cell r="AM26">
            <v>163931</v>
          </cell>
          <cell r="AN26">
            <v>0</v>
          </cell>
          <cell r="AO26">
            <v>0</v>
          </cell>
          <cell r="AP26">
            <v>0</v>
          </cell>
          <cell r="AQ26">
            <v>0</v>
          </cell>
          <cell r="AR26">
            <v>163931</v>
          </cell>
          <cell r="AS26" t="str">
            <v xml:space="preserve"> </v>
          </cell>
          <cell r="AT26">
            <v>17</v>
          </cell>
          <cell r="AU26">
            <v>0</v>
          </cell>
          <cell r="AV26">
            <v>0</v>
          </cell>
          <cell r="AW26">
            <v>0</v>
          </cell>
          <cell r="AX26">
            <v>0</v>
          </cell>
          <cell r="AY26">
            <v>0</v>
          </cell>
          <cell r="AZ26">
            <v>0</v>
          </cell>
          <cell r="CB26">
            <v>17</v>
          </cell>
          <cell r="CC26">
            <v>17</v>
          </cell>
          <cell r="CD26" t="str">
            <v>AUBURN</v>
          </cell>
          <cell r="CE26">
            <v>156165</v>
          </cell>
          <cell r="CF26">
            <v>128653</v>
          </cell>
          <cell r="CG26">
            <v>27512</v>
          </cell>
          <cell r="CH26">
            <v>0</v>
          </cell>
          <cell r="CI26">
            <v>0</v>
          </cell>
          <cell r="CJ26">
            <v>0</v>
          </cell>
          <cell r="CK26">
            <v>27512</v>
          </cell>
          <cell r="CL26">
            <v>27512</v>
          </cell>
          <cell r="DB26">
            <v>17</v>
          </cell>
          <cell r="DC26" t="str">
            <v>AUBURN</v>
          </cell>
          <cell r="DH26">
            <v>0</v>
          </cell>
          <cell r="DL26">
            <v>0</v>
          </cell>
          <cell r="DM26">
            <v>0</v>
          </cell>
          <cell r="DO26">
            <v>0</v>
          </cell>
          <cell r="DU26">
            <v>0</v>
          </cell>
          <cell r="DW26">
            <v>0</v>
          </cell>
          <cell r="ED26">
            <v>0</v>
          </cell>
          <cell r="EF26">
            <v>17</v>
          </cell>
        </row>
        <row r="27">
          <cell r="A27">
            <v>18</v>
          </cell>
          <cell r="B27">
            <v>18</v>
          </cell>
          <cell r="C27" t="str">
            <v>AVON</v>
          </cell>
          <cell r="D27">
            <v>16.040735759672899</v>
          </cell>
          <cell r="E27">
            <v>380562</v>
          </cell>
          <cell r="F27">
            <v>0</v>
          </cell>
          <cell r="G27">
            <v>17453</v>
          </cell>
          <cell r="H27">
            <v>398015</v>
          </cell>
          <cell r="J27">
            <v>17453</v>
          </cell>
          <cell r="K27">
            <v>32093</v>
          </cell>
          <cell r="L27">
            <v>49546</v>
          </cell>
          <cell r="N27">
            <v>348469</v>
          </cell>
          <cell r="P27">
            <v>17453</v>
          </cell>
          <cell r="Q27">
            <v>0</v>
          </cell>
          <cell r="R27">
            <v>0</v>
          </cell>
          <cell r="S27">
            <v>0</v>
          </cell>
          <cell r="T27">
            <v>32093</v>
          </cell>
          <cell r="U27">
            <v>49546</v>
          </cell>
          <cell r="W27">
            <v>71804.800000000003</v>
          </cell>
          <cell r="AA27">
            <v>18</v>
          </cell>
          <cell r="AB27">
            <v>16.040735759672899</v>
          </cell>
          <cell r="AC27">
            <v>0</v>
          </cell>
          <cell r="AD27">
            <v>0</v>
          </cell>
          <cell r="AE27">
            <v>2.9999999999999991</v>
          </cell>
          <cell r="AF27">
            <v>0</v>
          </cell>
          <cell r="AG27">
            <v>380562</v>
          </cell>
          <cell r="AH27">
            <v>0</v>
          </cell>
          <cell r="AI27">
            <v>0</v>
          </cell>
          <cell r="AJ27">
            <v>380562</v>
          </cell>
          <cell r="AK27">
            <v>0</v>
          </cell>
          <cell r="AL27">
            <v>17453</v>
          </cell>
          <cell r="AM27">
            <v>398015</v>
          </cell>
          <cell r="AN27">
            <v>0</v>
          </cell>
          <cell r="AO27">
            <v>0</v>
          </cell>
          <cell r="AP27">
            <v>0</v>
          </cell>
          <cell r="AQ27">
            <v>0</v>
          </cell>
          <cell r="AR27">
            <v>398015</v>
          </cell>
          <cell r="AS27" t="str">
            <v xml:space="preserve"> </v>
          </cell>
          <cell r="AT27">
            <v>18</v>
          </cell>
          <cell r="AU27">
            <v>2.9999999999999991</v>
          </cell>
          <cell r="AV27">
            <v>0</v>
          </cell>
          <cell r="AW27">
            <v>0</v>
          </cell>
          <cell r="AX27">
            <v>0</v>
          </cell>
          <cell r="AY27">
            <v>0</v>
          </cell>
          <cell r="AZ27">
            <v>0</v>
          </cell>
          <cell r="CB27">
            <v>18</v>
          </cell>
          <cell r="CC27">
            <v>18</v>
          </cell>
          <cell r="CD27" t="str">
            <v>AVON</v>
          </cell>
          <cell r="CE27">
            <v>380562</v>
          </cell>
          <cell r="CF27">
            <v>348469</v>
          </cell>
          <cell r="CG27">
            <v>32093</v>
          </cell>
          <cell r="CH27">
            <v>0</v>
          </cell>
          <cell r="CI27">
            <v>22258.800000000003</v>
          </cell>
          <cell r="CJ27">
            <v>0</v>
          </cell>
          <cell r="CK27">
            <v>54351.8</v>
          </cell>
          <cell r="CL27">
            <v>32093</v>
          </cell>
          <cell r="DB27">
            <v>18</v>
          </cell>
          <cell r="DC27" t="str">
            <v>AVON</v>
          </cell>
          <cell r="DH27">
            <v>0</v>
          </cell>
          <cell r="DL27">
            <v>0</v>
          </cell>
          <cell r="DM27">
            <v>0</v>
          </cell>
          <cell r="DO27">
            <v>0</v>
          </cell>
          <cell r="DU27">
            <v>0</v>
          </cell>
          <cell r="DW27">
            <v>0</v>
          </cell>
          <cell r="ED27">
            <v>0</v>
          </cell>
          <cell r="EF27">
            <v>18</v>
          </cell>
        </row>
        <row r="28">
          <cell r="A28">
            <v>19</v>
          </cell>
          <cell r="B28">
            <v>19</v>
          </cell>
          <cell r="C28" t="str">
            <v>AYER</v>
          </cell>
          <cell r="D28">
            <v>0</v>
          </cell>
          <cell r="E28">
            <v>0</v>
          </cell>
          <cell r="F28">
            <v>0</v>
          </cell>
          <cell r="G28">
            <v>0</v>
          </cell>
          <cell r="H28">
            <v>0</v>
          </cell>
          <cell r="J28">
            <v>0</v>
          </cell>
          <cell r="K28">
            <v>0</v>
          </cell>
          <cell r="L28">
            <v>0</v>
          </cell>
          <cell r="N28">
            <v>0</v>
          </cell>
          <cell r="P28">
            <v>0</v>
          </cell>
          <cell r="Q28">
            <v>0</v>
          </cell>
          <cell r="R28">
            <v>0</v>
          </cell>
          <cell r="S28">
            <v>0</v>
          </cell>
          <cell r="T28">
            <v>0</v>
          </cell>
          <cell r="U28">
            <v>0</v>
          </cell>
          <cell r="W28">
            <v>0</v>
          </cell>
          <cell r="AA28">
            <v>19</v>
          </cell>
          <cell r="AT28">
            <v>19</v>
          </cell>
          <cell r="AU28">
            <v>0</v>
          </cell>
          <cell r="AV28">
            <v>0</v>
          </cell>
          <cell r="AW28">
            <v>0</v>
          </cell>
          <cell r="AX28">
            <v>0</v>
          </cell>
          <cell r="AY28">
            <v>0</v>
          </cell>
          <cell r="AZ28">
            <v>0</v>
          </cell>
          <cell r="CB28">
            <v>19</v>
          </cell>
          <cell r="CC28">
            <v>19</v>
          </cell>
          <cell r="CD28" t="str">
            <v>AYER</v>
          </cell>
          <cell r="CE28">
            <v>0</v>
          </cell>
          <cell r="CF28">
            <v>0</v>
          </cell>
          <cell r="CG28">
            <v>0</v>
          </cell>
          <cell r="CH28">
            <v>0</v>
          </cell>
          <cell r="CI28">
            <v>0</v>
          </cell>
          <cell r="CJ28">
            <v>0</v>
          </cell>
          <cell r="CK28">
            <v>0</v>
          </cell>
          <cell r="CL28">
            <v>0</v>
          </cell>
          <cell r="DB28">
            <v>19</v>
          </cell>
          <cell r="DC28" t="str">
            <v>AYER</v>
          </cell>
          <cell r="DH28">
            <v>0</v>
          </cell>
          <cell r="DL28">
            <v>0</v>
          </cell>
          <cell r="DM28">
            <v>0</v>
          </cell>
          <cell r="DO28">
            <v>0</v>
          </cell>
          <cell r="DU28">
            <v>0</v>
          </cell>
          <cell r="DW28">
            <v>0</v>
          </cell>
          <cell r="EC28" t="str">
            <v>fy12</v>
          </cell>
          <cell r="ED28">
            <v>0</v>
          </cell>
          <cell r="EF28">
            <v>19</v>
          </cell>
        </row>
        <row r="29">
          <cell r="A29">
            <v>20</v>
          </cell>
          <cell r="B29">
            <v>20</v>
          </cell>
          <cell r="C29" t="str">
            <v>BARNSTABLE</v>
          </cell>
          <cell r="D29">
            <v>336.30256664157184</v>
          </cell>
          <cell r="E29">
            <v>5659635</v>
          </cell>
          <cell r="F29">
            <v>0</v>
          </cell>
          <cell r="G29">
            <v>365899</v>
          </cell>
          <cell r="H29">
            <v>6025534</v>
          </cell>
          <cell r="J29">
            <v>365899</v>
          </cell>
          <cell r="K29">
            <v>1157861.4624555025</v>
          </cell>
          <cell r="L29">
            <v>1523760.4624555025</v>
          </cell>
          <cell r="N29">
            <v>4501773.5375444973</v>
          </cell>
          <cell r="P29">
            <v>365899</v>
          </cell>
          <cell r="Q29">
            <v>0</v>
          </cell>
          <cell r="R29">
            <v>0</v>
          </cell>
          <cell r="S29">
            <v>0</v>
          </cell>
          <cell r="T29">
            <v>1157861.4624555025</v>
          </cell>
          <cell r="U29">
            <v>1523760.4624555025</v>
          </cell>
          <cell r="W29">
            <v>1847923.8</v>
          </cell>
          <cell r="AA29">
            <v>20</v>
          </cell>
          <cell r="AB29">
            <v>336.30256664157184</v>
          </cell>
          <cell r="AC29">
            <v>0</v>
          </cell>
          <cell r="AD29">
            <v>0</v>
          </cell>
          <cell r="AE29">
            <v>54</v>
          </cell>
          <cell r="AF29">
            <v>0</v>
          </cell>
          <cell r="AG29">
            <v>5659635</v>
          </cell>
          <cell r="AH29">
            <v>0</v>
          </cell>
          <cell r="AI29">
            <v>0</v>
          </cell>
          <cell r="AJ29">
            <v>5659635</v>
          </cell>
          <cell r="AK29">
            <v>0</v>
          </cell>
          <cell r="AL29">
            <v>365899</v>
          </cell>
          <cell r="AM29">
            <v>6025534</v>
          </cell>
          <cell r="AN29">
            <v>0</v>
          </cell>
          <cell r="AO29">
            <v>0</v>
          </cell>
          <cell r="AP29">
            <v>0</v>
          </cell>
          <cell r="AQ29">
            <v>0</v>
          </cell>
          <cell r="AR29">
            <v>6025534</v>
          </cell>
          <cell r="AS29" t="str">
            <v xml:space="preserve"> </v>
          </cell>
          <cell r="AT29">
            <v>20</v>
          </cell>
          <cell r="AU29">
            <v>54</v>
          </cell>
          <cell r="AV29">
            <v>0</v>
          </cell>
          <cell r="AW29">
            <v>0</v>
          </cell>
          <cell r="AX29">
            <v>0</v>
          </cell>
          <cell r="AY29">
            <v>0</v>
          </cell>
          <cell r="AZ29">
            <v>0</v>
          </cell>
          <cell r="CB29">
            <v>20</v>
          </cell>
          <cell r="CC29">
            <v>20</v>
          </cell>
          <cell r="CD29" t="str">
            <v>BARNSTABLE</v>
          </cell>
          <cell r="CE29">
            <v>5659635</v>
          </cell>
          <cell r="CF29">
            <v>4972712</v>
          </cell>
          <cell r="CG29">
            <v>686923</v>
          </cell>
          <cell r="CH29">
            <v>492610.19999999995</v>
          </cell>
          <cell r="CI29">
            <v>302491.60000000003</v>
          </cell>
          <cell r="CJ29">
            <v>0</v>
          </cell>
          <cell r="CK29">
            <v>1482024.8</v>
          </cell>
          <cell r="CL29">
            <v>1157861.4624555025</v>
          </cell>
          <cell r="DB29">
            <v>20</v>
          </cell>
          <cell r="DC29" t="str">
            <v>BARNSTABLE</v>
          </cell>
          <cell r="DH29">
            <v>0</v>
          </cell>
          <cell r="DL29">
            <v>0</v>
          </cell>
          <cell r="DM29">
            <v>0</v>
          </cell>
          <cell r="DO29">
            <v>0</v>
          </cell>
          <cell r="DU29">
            <v>0</v>
          </cell>
          <cell r="DW29">
            <v>0</v>
          </cell>
          <cell r="ED29">
            <v>0</v>
          </cell>
          <cell r="EF29">
            <v>20</v>
          </cell>
        </row>
        <row r="30">
          <cell r="A30">
            <v>21</v>
          </cell>
          <cell r="B30">
            <v>21</v>
          </cell>
          <cell r="C30" t="str">
            <v>BARRE</v>
          </cell>
          <cell r="D30">
            <v>0</v>
          </cell>
          <cell r="E30">
            <v>0</v>
          </cell>
          <cell r="F30">
            <v>0</v>
          </cell>
          <cell r="G30">
            <v>0</v>
          </cell>
          <cell r="H30">
            <v>0</v>
          </cell>
          <cell r="J30">
            <v>0</v>
          </cell>
          <cell r="K30">
            <v>0</v>
          </cell>
          <cell r="L30">
            <v>0</v>
          </cell>
          <cell r="N30">
            <v>0</v>
          </cell>
          <cell r="P30">
            <v>0</v>
          </cell>
          <cell r="Q30">
            <v>0</v>
          </cell>
          <cell r="R30">
            <v>0</v>
          </cell>
          <cell r="S30">
            <v>0</v>
          </cell>
          <cell r="T30">
            <v>0</v>
          </cell>
          <cell r="U30">
            <v>0</v>
          </cell>
          <cell r="W30">
            <v>0</v>
          </cell>
          <cell r="AA30">
            <v>21</v>
          </cell>
          <cell r="AT30">
            <v>21</v>
          </cell>
          <cell r="AU30">
            <v>0</v>
          </cell>
          <cell r="AV30">
            <v>0</v>
          </cell>
          <cell r="AW30">
            <v>0</v>
          </cell>
          <cell r="AX30">
            <v>0</v>
          </cell>
          <cell r="AY30">
            <v>0</v>
          </cell>
          <cell r="AZ30">
            <v>0</v>
          </cell>
          <cell r="CB30">
            <v>21</v>
          </cell>
          <cell r="CC30">
            <v>21</v>
          </cell>
          <cell r="CD30" t="str">
            <v>BARRE</v>
          </cell>
          <cell r="CE30">
            <v>0</v>
          </cell>
          <cell r="CF30">
            <v>0</v>
          </cell>
          <cell r="CG30">
            <v>0</v>
          </cell>
          <cell r="CH30">
            <v>0</v>
          </cell>
          <cell r="CI30">
            <v>0</v>
          </cell>
          <cell r="CJ30">
            <v>0</v>
          </cell>
          <cell r="CK30">
            <v>0</v>
          </cell>
          <cell r="CL30">
            <v>0</v>
          </cell>
          <cell r="DB30">
            <v>21</v>
          </cell>
          <cell r="DC30" t="str">
            <v>BARRE</v>
          </cell>
          <cell r="DH30">
            <v>0</v>
          </cell>
          <cell r="DL30">
            <v>0</v>
          </cell>
          <cell r="DM30">
            <v>0</v>
          </cell>
          <cell r="DO30">
            <v>0</v>
          </cell>
          <cell r="DU30">
            <v>0</v>
          </cell>
          <cell r="DW30">
            <v>0</v>
          </cell>
          <cell r="ED30">
            <v>0</v>
          </cell>
          <cell r="EF30">
            <v>21</v>
          </cell>
        </row>
        <row r="31">
          <cell r="A31">
            <v>22</v>
          </cell>
          <cell r="B31">
            <v>22</v>
          </cell>
          <cell r="C31" t="str">
            <v>BECKET</v>
          </cell>
          <cell r="D31">
            <v>0</v>
          </cell>
          <cell r="E31">
            <v>0</v>
          </cell>
          <cell r="F31">
            <v>0</v>
          </cell>
          <cell r="G31">
            <v>0</v>
          </cell>
          <cell r="H31">
            <v>0</v>
          </cell>
          <cell r="J31">
            <v>0</v>
          </cell>
          <cell r="K31">
            <v>0</v>
          </cell>
          <cell r="L31">
            <v>0</v>
          </cell>
          <cell r="N31">
            <v>0</v>
          </cell>
          <cell r="P31">
            <v>0</v>
          </cell>
          <cell r="Q31">
            <v>0</v>
          </cell>
          <cell r="R31">
            <v>0</v>
          </cell>
          <cell r="S31">
            <v>0</v>
          </cell>
          <cell r="T31">
            <v>0</v>
          </cell>
          <cell r="U31">
            <v>0</v>
          </cell>
          <cell r="W31">
            <v>0</v>
          </cell>
          <cell r="AA31">
            <v>22</v>
          </cell>
          <cell r="AT31">
            <v>22</v>
          </cell>
          <cell r="AU31">
            <v>0</v>
          </cell>
          <cell r="AV31">
            <v>0</v>
          </cell>
          <cell r="AW31">
            <v>0</v>
          </cell>
          <cell r="AX31">
            <v>0</v>
          </cell>
          <cell r="AY31">
            <v>0</v>
          </cell>
          <cell r="AZ31">
            <v>0</v>
          </cell>
          <cell r="CB31">
            <v>22</v>
          </cell>
          <cell r="CC31">
            <v>22</v>
          </cell>
          <cell r="CD31" t="str">
            <v>BECKET</v>
          </cell>
          <cell r="CE31">
            <v>0</v>
          </cell>
          <cell r="CF31">
            <v>0</v>
          </cell>
          <cell r="CG31">
            <v>0</v>
          </cell>
          <cell r="CH31">
            <v>0</v>
          </cell>
          <cell r="CI31">
            <v>0</v>
          </cell>
          <cell r="CJ31">
            <v>0</v>
          </cell>
          <cell r="CK31">
            <v>0</v>
          </cell>
          <cell r="CL31">
            <v>0</v>
          </cell>
          <cell r="DB31">
            <v>22</v>
          </cell>
          <cell r="DC31" t="str">
            <v>BECKET</v>
          </cell>
          <cell r="DH31">
            <v>0</v>
          </cell>
          <cell r="DL31">
            <v>0</v>
          </cell>
          <cell r="DM31">
            <v>0</v>
          </cell>
          <cell r="DO31">
            <v>0</v>
          </cell>
          <cell r="DU31">
            <v>0</v>
          </cell>
          <cell r="DW31">
            <v>0</v>
          </cell>
          <cell r="ED31">
            <v>0</v>
          </cell>
          <cell r="EF31">
            <v>22</v>
          </cell>
        </row>
        <row r="32">
          <cell r="A32">
            <v>23</v>
          </cell>
          <cell r="B32">
            <v>23</v>
          </cell>
          <cell r="C32" t="str">
            <v>BEDFORD</v>
          </cell>
          <cell r="D32">
            <v>2.0435687001248062</v>
          </cell>
          <cell r="E32">
            <v>42124</v>
          </cell>
          <cell r="F32">
            <v>0</v>
          </cell>
          <cell r="G32">
            <v>2220</v>
          </cell>
          <cell r="H32">
            <v>44344</v>
          </cell>
          <cell r="J32">
            <v>2220</v>
          </cell>
          <cell r="K32">
            <v>14505.598229079103</v>
          </cell>
          <cell r="L32">
            <v>16725.598229079103</v>
          </cell>
          <cell r="N32">
            <v>27618.401770920897</v>
          </cell>
          <cell r="P32">
            <v>2220</v>
          </cell>
          <cell r="Q32">
            <v>0</v>
          </cell>
          <cell r="R32">
            <v>0</v>
          </cell>
          <cell r="S32">
            <v>0</v>
          </cell>
          <cell r="T32">
            <v>14505.598229079103</v>
          </cell>
          <cell r="U32">
            <v>16725.598229079103</v>
          </cell>
          <cell r="W32">
            <v>21904</v>
          </cell>
          <cell r="AA32">
            <v>23</v>
          </cell>
          <cell r="AB32">
            <v>2.0435687001248062</v>
          </cell>
          <cell r="AC32">
            <v>0</v>
          </cell>
          <cell r="AD32">
            <v>0</v>
          </cell>
          <cell r="AE32">
            <v>0</v>
          </cell>
          <cell r="AF32">
            <v>0</v>
          </cell>
          <cell r="AG32">
            <v>42124</v>
          </cell>
          <cell r="AH32">
            <v>0</v>
          </cell>
          <cell r="AI32">
            <v>0</v>
          </cell>
          <cell r="AJ32">
            <v>42124</v>
          </cell>
          <cell r="AK32">
            <v>0</v>
          </cell>
          <cell r="AL32">
            <v>2220</v>
          </cell>
          <cell r="AM32">
            <v>44344</v>
          </cell>
          <cell r="AN32">
            <v>0</v>
          </cell>
          <cell r="AO32">
            <v>0</v>
          </cell>
          <cell r="AP32">
            <v>0</v>
          </cell>
          <cell r="AQ32">
            <v>0</v>
          </cell>
          <cell r="AR32">
            <v>44344</v>
          </cell>
          <cell r="AS32" t="str">
            <v xml:space="preserve"> </v>
          </cell>
          <cell r="AT32">
            <v>23</v>
          </cell>
          <cell r="AU32">
            <v>0</v>
          </cell>
          <cell r="AV32">
            <v>0</v>
          </cell>
          <cell r="AW32">
            <v>0</v>
          </cell>
          <cell r="AX32">
            <v>0</v>
          </cell>
          <cell r="AY32">
            <v>0</v>
          </cell>
          <cell r="AZ32">
            <v>0</v>
          </cell>
          <cell r="CB32">
            <v>23</v>
          </cell>
          <cell r="CC32">
            <v>23</v>
          </cell>
          <cell r="CD32" t="str">
            <v>BEDFORD</v>
          </cell>
          <cell r="CE32">
            <v>42124</v>
          </cell>
          <cell r="CF32">
            <v>39944</v>
          </cell>
          <cell r="CG32">
            <v>2180</v>
          </cell>
          <cell r="CH32">
            <v>12892.8</v>
          </cell>
          <cell r="CI32">
            <v>4611.2</v>
          </cell>
          <cell r="CJ32">
            <v>0</v>
          </cell>
          <cell r="CK32">
            <v>19684</v>
          </cell>
          <cell r="CL32">
            <v>14505.598229079103</v>
          </cell>
          <cell r="DB32">
            <v>23</v>
          </cell>
          <cell r="DC32" t="str">
            <v>BEDFORD</v>
          </cell>
          <cell r="DH32">
            <v>0</v>
          </cell>
          <cell r="DL32">
            <v>0</v>
          </cell>
          <cell r="DM32">
            <v>0</v>
          </cell>
          <cell r="DO32">
            <v>0</v>
          </cell>
          <cell r="DU32">
            <v>0</v>
          </cell>
          <cell r="DW32">
            <v>0</v>
          </cell>
          <cell r="ED32">
            <v>0</v>
          </cell>
          <cell r="EF32">
            <v>23</v>
          </cell>
        </row>
        <row r="33">
          <cell r="A33">
            <v>24</v>
          </cell>
          <cell r="B33">
            <v>24</v>
          </cell>
          <cell r="C33" t="str">
            <v>BELCHERTOWN</v>
          </cell>
          <cell r="D33">
            <v>46.514326828406269</v>
          </cell>
          <cell r="E33">
            <v>682130</v>
          </cell>
          <cell r="F33">
            <v>0</v>
          </cell>
          <cell r="G33">
            <v>50610</v>
          </cell>
          <cell r="H33">
            <v>732740</v>
          </cell>
          <cell r="J33">
            <v>50610</v>
          </cell>
          <cell r="K33">
            <v>72950.580681969936</v>
          </cell>
          <cell r="L33">
            <v>123560.58068196994</v>
          </cell>
          <cell r="N33">
            <v>609179.41931803012</v>
          </cell>
          <cell r="P33">
            <v>50610</v>
          </cell>
          <cell r="Q33">
            <v>0</v>
          </cell>
          <cell r="R33">
            <v>0</v>
          </cell>
          <cell r="S33">
            <v>0</v>
          </cell>
          <cell r="T33">
            <v>72950.580681969936</v>
          </cell>
          <cell r="U33">
            <v>123560.58068196994</v>
          </cell>
          <cell r="W33">
            <v>125109.8</v>
          </cell>
          <cell r="AA33">
            <v>24</v>
          </cell>
          <cell r="AB33">
            <v>46.514326828406269</v>
          </cell>
          <cell r="AC33">
            <v>0</v>
          </cell>
          <cell r="AD33">
            <v>0</v>
          </cell>
          <cell r="AE33">
            <v>0.99999999999999989</v>
          </cell>
          <cell r="AF33">
            <v>0</v>
          </cell>
          <cell r="AG33">
            <v>682130</v>
          </cell>
          <cell r="AH33">
            <v>0</v>
          </cell>
          <cell r="AI33">
            <v>0</v>
          </cell>
          <cell r="AJ33">
            <v>682130</v>
          </cell>
          <cell r="AK33">
            <v>0</v>
          </cell>
          <cell r="AL33">
            <v>50610</v>
          </cell>
          <cell r="AM33">
            <v>732740</v>
          </cell>
          <cell r="AN33">
            <v>0</v>
          </cell>
          <cell r="AO33">
            <v>0</v>
          </cell>
          <cell r="AP33">
            <v>0</v>
          </cell>
          <cell r="AQ33">
            <v>0</v>
          </cell>
          <cell r="AR33">
            <v>732740</v>
          </cell>
          <cell r="AS33" t="str">
            <v xml:space="preserve"> </v>
          </cell>
          <cell r="AT33">
            <v>24</v>
          </cell>
          <cell r="AU33">
            <v>0.99999999999999989</v>
          </cell>
          <cell r="AV33">
            <v>0</v>
          </cell>
          <cell r="AW33">
            <v>0</v>
          </cell>
          <cell r="AX33">
            <v>0</v>
          </cell>
          <cell r="AY33">
            <v>0</v>
          </cell>
          <cell r="AZ33">
            <v>0</v>
          </cell>
          <cell r="CB33">
            <v>24</v>
          </cell>
          <cell r="CC33">
            <v>24</v>
          </cell>
          <cell r="CD33" t="str">
            <v>BELCHERTOWN</v>
          </cell>
          <cell r="CE33">
            <v>682130</v>
          </cell>
          <cell r="CF33">
            <v>637134</v>
          </cell>
          <cell r="CG33">
            <v>44996</v>
          </cell>
          <cell r="CH33">
            <v>29241</v>
          </cell>
          <cell r="CI33">
            <v>262.8</v>
          </cell>
          <cell r="CJ33">
            <v>0</v>
          </cell>
          <cell r="CK33">
            <v>74499.8</v>
          </cell>
          <cell r="CL33">
            <v>72950.580681969936</v>
          </cell>
          <cell r="DB33">
            <v>24</v>
          </cell>
          <cell r="DC33" t="str">
            <v>BELCHERTOWN</v>
          </cell>
          <cell r="DH33">
            <v>0</v>
          </cell>
          <cell r="DL33">
            <v>0</v>
          </cell>
          <cell r="DM33">
            <v>0</v>
          </cell>
          <cell r="DO33">
            <v>0</v>
          </cell>
          <cell r="DU33">
            <v>0</v>
          </cell>
          <cell r="DW33">
            <v>0</v>
          </cell>
          <cell r="ED33">
            <v>0</v>
          </cell>
          <cell r="EF33">
            <v>24</v>
          </cell>
        </row>
        <row r="34">
          <cell r="A34">
            <v>25</v>
          </cell>
          <cell r="B34">
            <v>25</v>
          </cell>
          <cell r="C34" t="str">
            <v>BELLINGHAM</v>
          </cell>
          <cell r="D34">
            <v>173.11172453982289</v>
          </cell>
          <cell r="E34">
            <v>3063416</v>
          </cell>
          <cell r="F34">
            <v>0</v>
          </cell>
          <cell r="G34">
            <v>188341</v>
          </cell>
          <cell r="H34">
            <v>3251757</v>
          </cell>
          <cell r="J34">
            <v>188341</v>
          </cell>
          <cell r="K34">
            <v>663546.21563774289</v>
          </cell>
          <cell r="L34">
            <v>851887.21563774289</v>
          </cell>
          <cell r="N34">
            <v>2399869.784362257</v>
          </cell>
          <cell r="P34">
            <v>188341</v>
          </cell>
          <cell r="Q34">
            <v>0</v>
          </cell>
          <cell r="R34">
            <v>0</v>
          </cell>
          <cell r="S34">
            <v>0</v>
          </cell>
          <cell r="T34">
            <v>663546.21563774289</v>
          </cell>
          <cell r="U34">
            <v>851887.21563774289</v>
          </cell>
          <cell r="W34">
            <v>1070593</v>
          </cell>
          <cell r="AA34">
            <v>25</v>
          </cell>
          <cell r="AB34">
            <v>173.11172453982289</v>
          </cell>
          <cell r="AC34">
            <v>0</v>
          </cell>
          <cell r="AD34">
            <v>0</v>
          </cell>
          <cell r="AE34">
            <v>4</v>
          </cell>
          <cell r="AF34">
            <v>0</v>
          </cell>
          <cell r="AG34">
            <v>3063416</v>
          </cell>
          <cell r="AH34">
            <v>0</v>
          </cell>
          <cell r="AI34">
            <v>0</v>
          </cell>
          <cell r="AJ34">
            <v>3063416</v>
          </cell>
          <cell r="AK34">
            <v>0</v>
          </cell>
          <cell r="AL34">
            <v>188341</v>
          </cell>
          <cell r="AM34">
            <v>3251757</v>
          </cell>
          <cell r="AN34">
            <v>0</v>
          </cell>
          <cell r="AO34">
            <v>0</v>
          </cell>
          <cell r="AP34">
            <v>0</v>
          </cell>
          <cell r="AQ34">
            <v>0</v>
          </cell>
          <cell r="AR34">
            <v>3251757</v>
          </cell>
          <cell r="AS34" t="str">
            <v xml:space="preserve"> </v>
          </cell>
          <cell r="AT34">
            <v>25</v>
          </cell>
          <cell r="AU34">
            <v>4</v>
          </cell>
          <cell r="AV34">
            <v>0</v>
          </cell>
          <cell r="AW34">
            <v>0</v>
          </cell>
          <cell r="AX34">
            <v>0</v>
          </cell>
          <cell r="AY34">
            <v>0</v>
          </cell>
          <cell r="AZ34">
            <v>0</v>
          </cell>
          <cell r="CB34">
            <v>25</v>
          </cell>
          <cell r="CC34">
            <v>25</v>
          </cell>
          <cell r="CD34" t="str">
            <v>BELLINGHAM</v>
          </cell>
          <cell r="CE34">
            <v>3063416</v>
          </cell>
          <cell r="CF34">
            <v>2630739</v>
          </cell>
          <cell r="CG34">
            <v>432677</v>
          </cell>
          <cell r="CH34">
            <v>241493.4</v>
          </cell>
          <cell r="CI34">
            <v>208081.59999999998</v>
          </cell>
          <cell r="CJ34">
            <v>0</v>
          </cell>
          <cell r="CK34">
            <v>882252</v>
          </cell>
          <cell r="CL34">
            <v>663546.21563774289</v>
          </cell>
          <cell r="DB34">
            <v>25</v>
          </cell>
          <cell r="DC34" t="str">
            <v>BELLINGHAM</v>
          </cell>
          <cell r="DH34">
            <v>0</v>
          </cell>
          <cell r="DL34">
            <v>0</v>
          </cell>
          <cell r="DM34">
            <v>0</v>
          </cell>
          <cell r="DO34">
            <v>0</v>
          </cell>
          <cell r="DU34">
            <v>0</v>
          </cell>
          <cell r="DW34">
            <v>0</v>
          </cell>
          <cell r="ED34">
            <v>0</v>
          </cell>
          <cell r="EF34">
            <v>25</v>
          </cell>
        </row>
        <row r="35">
          <cell r="A35">
            <v>26</v>
          </cell>
          <cell r="B35">
            <v>26</v>
          </cell>
          <cell r="C35" t="str">
            <v>BELMONT</v>
          </cell>
          <cell r="D35">
            <v>4.1987886317751206</v>
          </cell>
          <cell r="E35">
            <v>75128</v>
          </cell>
          <cell r="F35">
            <v>0</v>
          </cell>
          <cell r="G35">
            <v>4564</v>
          </cell>
          <cell r="H35">
            <v>79692</v>
          </cell>
          <cell r="J35">
            <v>4564</v>
          </cell>
          <cell r="K35">
            <v>11694.634060613587</v>
          </cell>
          <cell r="L35">
            <v>16258.634060613587</v>
          </cell>
          <cell r="N35">
            <v>63433.365939386415</v>
          </cell>
          <cell r="P35">
            <v>4564</v>
          </cell>
          <cell r="Q35">
            <v>0</v>
          </cell>
          <cell r="R35">
            <v>0</v>
          </cell>
          <cell r="S35">
            <v>0</v>
          </cell>
          <cell r="T35">
            <v>11694.634060613587</v>
          </cell>
          <cell r="U35">
            <v>16258.634060613587</v>
          </cell>
          <cell r="W35">
            <v>26384</v>
          </cell>
          <cell r="AA35">
            <v>26</v>
          </cell>
          <cell r="AB35">
            <v>4.1987886317751206</v>
          </cell>
          <cell r="AC35">
            <v>0</v>
          </cell>
          <cell r="AD35">
            <v>0</v>
          </cell>
          <cell r="AE35">
            <v>0</v>
          </cell>
          <cell r="AF35">
            <v>0</v>
          </cell>
          <cell r="AG35">
            <v>75128</v>
          </cell>
          <cell r="AH35">
            <v>0</v>
          </cell>
          <cell r="AI35">
            <v>0</v>
          </cell>
          <cell r="AJ35">
            <v>75128</v>
          </cell>
          <cell r="AK35">
            <v>0</v>
          </cell>
          <cell r="AL35">
            <v>4564</v>
          </cell>
          <cell r="AM35">
            <v>79692</v>
          </cell>
          <cell r="AN35">
            <v>0</v>
          </cell>
          <cell r="AO35">
            <v>0</v>
          </cell>
          <cell r="AP35">
            <v>0</v>
          </cell>
          <cell r="AQ35">
            <v>0</v>
          </cell>
          <cell r="AR35">
            <v>79692</v>
          </cell>
          <cell r="AS35" t="str">
            <v xml:space="preserve"> </v>
          </cell>
          <cell r="AT35">
            <v>26</v>
          </cell>
          <cell r="AU35">
            <v>0</v>
          </cell>
          <cell r="AV35">
            <v>0</v>
          </cell>
          <cell r="AW35">
            <v>0</v>
          </cell>
          <cell r="AX35">
            <v>0</v>
          </cell>
          <cell r="AY35">
            <v>0</v>
          </cell>
          <cell r="AZ35">
            <v>0</v>
          </cell>
          <cell r="CB35">
            <v>26</v>
          </cell>
          <cell r="CC35">
            <v>26</v>
          </cell>
          <cell r="CD35" t="str">
            <v>BELMONT</v>
          </cell>
          <cell r="CE35">
            <v>75128</v>
          </cell>
          <cell r="CF35">
            <v>76342</v>
          </cell>
          <cell r="CG35">
            <v>0</v>
          </cell>
          <cell r="CH35">
            <v>12232.8</v>
          </cell>
          <cell r="CI35">
            <v>9587.2000000000007</v>
          </cell>
          <cell r="CJ35">
            <v>0</v>
          </cell>
          <cell r="CK35">
            <v>21820</v>
          </cell>
          <cell r="CL35">
            <v>11694.634060613587</v>
          </cell>
          <cell r="DB35">
            <v>26</v>
          </cell>
          <cell r="DC35" t="str">
            <v>BELMONT</v>
          </cell>
          <cell r="DH35">
            <v>0</v>
          </cell>
          <cell r="DL35">
            <v>0</v>
          </cell>
          <cell r="DM35">
            <v>0</v>
          </cell>
          <cell r="DO35">
            <v>0</v>
          </cell>
          <cell r="DU35">
            <v>0</v>
          </cell>
          <cell r="DW35">
            <v>0</v>
          </cell>
          <cell r="ED35">
            <v>0</v>
          </cell>
          <cell r="EF35">
            <v>26</v>
          </cell>
        </row>
        <row r="36">
          <cell r="A36">
            <v>27</v>
          </cell>
          <cell r="B36">
            <v>27</v>
          </cell>
          <cell r="C36" t="str">
            <v>BERKLEY</v>
          </cell>
          <cell r="D36">
            <v>1.0065127294256957</v>
          </cell>
          <cell r="E36">
            <v>18585</v>
          </cell>
          <cell r="F36">
            <v>0</v>
          </cell>
          <cell r="G36">
            <v>1098</v>
          </cell>
          <cell r="H36">
            <v>19683</v>
          </cell>
          <cell r="J36">
            <v>1098</v>
          </cell>
          <cell r="K36">
            <v>6547</v>
          </cell>
          <cell r="L36">
            <v>7645</v>
          </cell>
          <cell r="N36">
            <v>12038</v>
          </cell>
          <cell r="P36">
            <v>1098</v>
          </cell>
          <cell r="Q36">
            <v>0</v>
          </cell>
          <cell r="R36">
            <v>0</v>
          </cell>
          <cell r="S36">
            <v>0</v>
          </cell>
          <cell r="T36">
            <v>6547</v>
          </cell>
          <cell r="U36">
            <v>7645</v>
          </cell>
          <cell r="W36">
            <v>17413.400000000001</v>
          </cell>
          <cell r="AA36">
            <v>27</v>
          </cell>
          <cell r="AB36">
            <v>1.0065127294256957</v>
          </cell>
          <cell r="AC36">
            <v>0</v>
          </cell>
          <cell r="AD36">
            <v>0</v>
          </cell>
          <cell r="AE36">
            <v>1.0000000000000002</v>
          </cell>
          <cell r="AF36">
            <v>0</v>
          </cell>
          <cell r="AG36">
            <v>18585</v>
          </cell>
          <cell r="AH36">
            <v>0</v>
          </cell>
          <cell r="AI36">
            <v>0</v>
          </cell>
          <cell r="AJ36">
            <v>18585</v>
          </cell>
          <cell r="AK36">
            <v>0</v>
          </cell>
          <cell r="AL36">
            <v>1098</v>
          </cell>
          <cell r="AM36">
            <v>19683</v>
          </cell>
          <cell r="AN36">
            <v>0</v>
          </cell>
          <cell r="AO36">
            <v>0</v>
          </cell>
          <cell r="AP36">
            <v>0</v>
          </cell>
          <cell r="AQ36">
            <v>0</v>
          </cell>
          <cell r="AR36">
            <v>19683</v>
          </cell>
          <cell r="AS36" t="str">
            <v xml:space="preserve"> </v>
          </cell>
          <cell r="AT36">
            <v>27</v>
          </cell>
          <cell r="AU36">
            <v>1.0000000000000002</v>
          </cell>
          <cell r="AV36">
            <v>0</v>
          </cell>
          <cell r="AW36">
            <v>0</v>
          </cell>
          <cell r="AX36">
            <v>0</v>
          </cell>
          <cell r="AY36">
            <v>0</v>
          </cell>
          <cell r="AZ36">
            <v>0</v>
          </cell>
          <cell r="CB36">
            <v>27</v>
          </cell>
          <cell r="CC36">
            <v>27</v>
          </cell>
          <cell r="CD36" t="str">
            <v>BERKLEY</v>
          </cell>
          <cell r="CE36">
            <v>18585</v>
          </cell>
          <cell r="CF36">
            <v>12038</v>
          </cell>
          <cell r="CG36">
            <v>6547</v>
          </cell>
          <cell r="CH36">
            <v>0</v>
          </cell>
          <cell r="CI36">
            <v>9768.4</v>
          </cell>
          <cell r="CJ36">
            <v>0</v>
          </cell>
          <cell r="CK36">
            <v>16315.4</v>
          </cell>
          <cell r="CL36">
            <v>6547</v>
          </cell>
          <cell r="DB36">
            <v>27</v>
          </cell>
          <cell r="DC36" t="str">
            <v>BERKLEY</v>
          </cell>
          <cell r="DH36">
            <v>0</v>
          </cell>
          <cell r="DL36">
            <v>0</v>
          </cell>
          <cell r="DM36">
            <v>0</v>
          </cell>
          <cell r="DO36">
            <v>0</v>
          </cell>
          <cell r="DU36">
            <v>0</v>
          </cell>
          <cell r="DW36">
            <v>0</v>
          </cell>
          <cell r="EC36" t="str">
            <v>fy12</v>
          </cell>
          <cell r="ED36">
            <v>0</v>
          </cell>
          <cell r="EF36">
            <v>27</v>
          </cell>
        </row>
        <row r="37">
          <cell r="A37">
            <v>28</v>
          </cell>
          <cell r="B37">
            <v>28</v>
          </cell>
          <cell r="C37" t="str">
            <v>BERLIN</v>
          </cell>
          <cell r="D37">
            <v>0</v>
          </cell>
          <cell r="E37">
            <v>0</v>
          </cell>
          <cell r="F37">
            <v>0</v>
          </cell>
          <cell r="G37">
            <v>0</v>
          </cell>
          <cell r="H37">
            <v>0</v>
          </cell>
          <cell r="J37">
            <v>0</v>
          </cell>
          <cell r="K37">
            <v>0</v>
          </cell>
          <cell r="L37">
            <v>0</v>
          </cell>
          <cell r="N37">
            <v>0</v>
          </cell>
          <cell r="P37">
            <v>0</v>
          </cell>
          <cell r="Q37">
            <v>0</v>
          </cell>
          <cell r="R37">
            <v>0</v>
          </cell>
          <cell r="S37">
            <v>0</v>
          </cell>
          <cell r="T37">
            <v>0</v>
          </cell>
          <cell r="U37">
            <v>0</v>
          </cell>
          <cell r="W37">
            <v>0</v>
          </cell>
          <cell r="AA37">
            <v>28</v>
          </cell>
          <cell r="AT37">
            <v>28</v>
          </cell>
          <cell r="AU37">
            <v>0</v>
          </cell>
          <cell r="AV37">
            <v>0</v>
          </cell>
          <cell r="AW37">
            <v>0</v>
          </cell>
          <cell r="AX37">
            <v>0</v>
          </cell>
          <cell r="AY37">
            <v>0</v>
          </cell>
          <cell r="AZ37">
            <v>0</v>
          </cell>
          <cell r="CB37">
            <v>28</v>
          </cell>
          <cell r="CC37">
            <v>28</v>
          </cell>
          <cell r="CD37" t="str">
            <v>BERLIN</v>
          </cell>
          <cell r="CE37">
            <v>0</v>
          </cell>
          <cell r="CF37">
            <v>0</v>
          </cell>
          <cell r="CG37">
            <v>0</v>
          </cell>
          <cell r="CH37">
            <v>0</v>
          </cell>
          <cell r="CI37">
            <v>0</v>
          </cell>
          <cell r="CJ37">
            <v>0</v>
          </cell>
          <cell r="CK37">
            <v>0</v>
          </cell>
          <cell r="CL37">
            <v>0</v>
          </cell>
          <cell r="DB37">
            <v>28</v>
          </cell>
          <cell r="DC37" t="str">
            <v>BERLIN</v>
          </cell>
          <cell r="DH37">
            <v>0</v>
          </cell>
          <cell r="DL37">
            <v>0</v>
          </cell>
          <cell r="DM37">
            <v>0</v>
          </cell>
          <cell r="DO37">
            <v>0</v>
          </cell>
          <cell r="DU37">
            <v>0</v>
          </cell>
          <cell r="DW37">
            <v>0</v>
          </cell>
          <cell r="EC37" t="str">
            <v>fy20</v>
          </cell>
          <cell r="ED37">
            <v>0</v>
          </cell>
          <cell r="EF37">
            <v>28</v>
          </cell>
        </row>
        <row r="38">
          <cell r="A38">
            <v>29</v>
          </cell>
          <cell r="B38">
            <v>29</v>
          </cell>
          <cell r="C38" t="str">
            <v>BERNARDSTON</v>
          </cell>
          <cell r="D38">
            <v>0</v>
          </cell>
          <cell r="E38">
            <v>0</v>
          </cell>
          <cell r="F38">
            <v>0</v>
          </cell>
          <cell r="G38">
            <v>0</v>
          </cell>
          <cell r="H38">
            <v>0</v>
          </cell>
          <cell r="J38">
            <v>0</v>
          </cell>
          <cell r="K38">
            <v>0</v>
          </cell>
          <cell r="L38">
            <v>0</v>
          </cell>
          <cell r="N38">
            <v>0</v>
          </cell>
          <cell r="P38">
            <v>0</v>
          </cell>
          <cell r="Q38">
            <v>0</v>
          </cell>
          <cell r="R38">
            <v>0</v>
          </cell>
          <cell r="S38">
            <v>0</v>
          </cell>
          <cell r="T38">
            <v>0</v>
          </cell>
          <cell r="U38">
            <v>0</v>
          </cell>
          <cell r="W38">
            <v>0</v>
          </cell>
          <cell r="AA38">
            <v>29</v>
          </cell>
          <cell r="AT38">
            <v>29</v>
          </cell>
          <cell r="AU38">
            <v>0</v>
          </cell>
          <cell r="AV38">
            <v>0</v>
          </cell>
          <cell r="AW38">
            <v>0</v>
          </cell>
          <cell r="AX38">
            <v>0</v>
          </cell>
          <cell r="AY38">
            <v>0</v>
          </cell>
          <cell r="AZ38">
            <v>0</v>
          </cell>
          <cell r="CB38">
            <v>29</v>
          </cell>
          <cell r="CC38">
            <v>29</v>
          </cell>
          <cell r="CD38" t="str">
            <v>BERNARDSTON</v>
          </cell>
          <cell r="CE38">
            <v>0</v>
          </cell>
          <cell r="CF38">
            <v>0</v>
          </cell>
          <cell r="CG38">
            <v>0</v>
          </cell>
          <cell r="CH38">
            <v>0</v>
          </cell>
          <cell r="CI38">
            <v>0</v>
          </cell>
          <cell r="CJ38">
            <v>0</v>
          </cell>
          <cell r="CK38">
            <v>0</v>
          </cell>
          <cell r="CL38">
            <v>0</v>
          </cell>
          <cell r="DB38">
            <v>29</v>
          </cell>
          <cell r="DC38" t="str">
            <v>BERNARDSTON</v>
          </cell>
          <cell r="DH38">
            <v>0</v>
          </cell>
          <cell r="DL38">
            <v>0</v>
          </cell>
          <cell r="DM38">
            <v>0</v>
          </cell>
          <cell r="DO38">
            <v>0</v>
          </cell>
          <cell r="DU38">
            <v>0</v>
          </cell>
          <cell r="DW38">
            <v>0</v>
          </cell>
          <cell r="ED38">
            <v>0</v>
          </cell>
          <cell r="EF38">
            <v>29</v>
          </cell>
        </row>
        <row r="39">
          <cell r="A39">
            <v>30</v>
          </cell>
          <cell r="B39">
            <v>30</v>
          </cell>
          <cell r="C39" t="str">
            <v>BEVERLY</v>
          </cell>
          <cell r="D39">
            <v>12.157236433369315</v>
          </cell>
          <cell r="E39">
            <v>218312</v>
          </cell>
          <cell r="F39">
            <v>0</v>
          </cell>
          <cell r="G39">
            <v>13218</v>
          </cell>
          <cell r="H39">
            <v>231530</v>
          </cell>
          <cell r="J39">
            <v>13218</v>
          </cell>
          <cell r="K39">
            <v>70425.453673229582</v>
          </cell>
          <cell r="L39">
            <v>83643.453673229582</v>
          </cell>
          <cell r="N39">
            <v>147886.54632677042</v>
          </cell>
          <cell r="P39">
            <v>13218</v>
          </cell>
          <cell r="Q39">
            <v>0</v>
          </cell>
          <cell r="R39">
            <v>0</v>
          </cell>
          <cell r="S39">
            <v>0</v>
          </cell>
          <cell r="T39">
            <v>70425.453673229582</v>
          </cell>
          <cell r="U39">
            <v>83643.453673229582</v>
          </cell>
          <cell r="W39">
            <v>84446.399999999994</v>
          </cell>
          <cell r="AA39">
            <v>30</v>
          </cell>
          <cell r="AB39">
            <v>12.157236433369315</v>
          </cell>
          <cell r="AC39">
            <v>0</v>
          </cell>
          <cell r="AD39">
            <v>0</v>
          </cell>
          <cell r="AE39">
            <v>4.0000000000000009</v>
          </cell>
          <cell r="AF39">
            <v>0</v>
          </cell>
          <cell r="AG39">
            <v>218312</v>
          </cell>
          <cell r="AH39">
            <v>0</v>
          </cell>
          <cell r="AI39">
            <v>0</v>
          </cell>
          <cell r="AJ39">
            <v>218312</v>
          </cell>
          <cell r="AK39">
            <v>0</v>
          </cell>
          <cell r="AL39">
            <v>13218</v>
          </cell>
          <cell r="AM39">
            <v>231530</v>
          </cell>
          <cell r="AN39">
            <v>0</v>
          </cell>
          <cell r="AO39">
            <v>0</v>
          </cell>
          <cell r="AP39">
            <v>0</v>
          </cell>
          <cell r="AQ39">
            <v>0</v>
          </cell>
          <cell r="AR39">
            <v>231530</v>
          </cell>
          <cell r="AS39" t="str">
            <v xml:space="preserve"> </v>
          </cell>
          <cell r="AT39">
            <v>30</v>
          </cell>
          <cell r="AU39">
            <v>4.0000000000000009</v>
          </cell>
          <cell r="AV39">
            <v>0</v>
          </cell>
          <cell r="AW39">
            <v>0</v>
          </cell>
          <cell r="AX39">
            <v>0</v>
          </cell>
          <cell r="AY39">
            <v>0</v>
          </cell>
          <cell r="AZ39">
            <v>0</v>
          </cell>
          <cell r="CB39">
            <v>30</v>
          </cell>
          <cell r="CC39">
            <v>30</v>
          </cell>
          <cell r="CD39" t="str">
            <v>BEVERLY</v>
          </cell>
          <cell r="CE39">
            <v>218312</v>
          </cell>
          <cell r="CF39">
            <v>165335</v>
          </cell>
          <cell r="CG39">
            <v>52977</v>
          </cell>
          <cell r="CH39">
            <v>18251.399999999998</v>
          </cell>
          <cell r="CI39">
            <v>0</v>
          </cell>
          <cell r="CJ39">
            <v>0</v>
          </cell>
          <cell r="CK39">
            <v>71228.399999999994</v>
          </cell>
          <cell r="CL39">
            <v>70425.453673229582</v>
          </cell>
          <cell r="DB39">
            <v>30</v>
          </cell>
          <cell r="DC39" t="str">
            <v>BEVERLY</v>
          </cell>
          <cell r="DH39">
            <v>0</v>
          </cell>
          <cell r="DL39">
            <v>0</v>
          </cell>
          <cell r="DM39">
            <v>0</v>
          </cell>
          <cell r="DO39">
            <v>0</v>
          </cell>
          <cell r="DU39">
            <v>0</v>
          </cell>
          <cell r="DW39">
            <v>0</v>
          </cell>
          <cell r="ED39">
            <v>0</v>
          </cell>
          <cell r="EF39">
            <v>30</v>
          </cell>
        </row>
        <row r="40">
          <cell r="A40">
            <v>31</v>
          </cell>
          <cell r="B40">
            <v>31</v>
          </cell>
          <cell r="C40" t="str">
            <v>BILLERICA</v>
          </cell>
          <cell r="D40">
            <v>90.616559634173257</v>
          </cell>
          <cell r="E40">
            <v>1689964</v>
          </cell>
          <cell r="F40">
            <v>0</v>
          </cell>
          <cell r="G40">
            <v>98597</v>
          </cell>
          <cell r="H40">
            <v>1788561</v>
          </cell>
          <cell r="J40">
            <v>98597</v>
          </cell>
          <cell r="K40">
            <v>221320</v>
          </cell>
          <cell r="L40">
            <v>319917</v>
          </cell>
          <cell r="N40">
            <v>1468644</v>
          </cell>
          <cell r="P40">
            <v>98597</v>
          </cell>
          <cell r="Q40">
            <v>0</v>
          </cell>
          <cell r="R40">
            <v>0</v>
          </cell>
          <cell r="S40">
            <v>0</v>
          </cell>
          <cell r="T40">
            <v>221320</v>
          </cell>
          <cell r="U40">
            <v>319917</v>
          </cell>
          <cell r="W40">
            <v>319917</v>
          </cell>
          <cell r="AA40">
            <v>31</v>
          </cell>
          <cell r="AB40">
            <v>90.616559634173257</v>
          </cell>
          <cell r="AC40">
            <v>0</v>
          </cell>
          <cell r="AD40">
            <v>0</v>
          </cell>
          <cell r="AE40">
            <v>6.9999999999999947</v>
          </cell>
          <cell r="AF40">
            <v>0</v>
          </cell>
          <cell r="AG40">
            <v>1689964</v>
          </cell>
          <cell r="AH40">
            <v>0</v>
          </cell>
          <cell r="AI40">
            <v>0</v>
          </cell>
          <cell r="AJ40">
            <v>1689964</v>
          </cell>
          <cell r="AK40">
            <v>0</v>
          </cell>
          <cell r="AL40">
            <v>98597</v>
          </cell>
          <cell r="AM40">
            <v>1788561</v>
          </cell>
          <cell r="AN40">
            <v>0</v>
          </cell>
          <cell r="AO40">
            <v>0</v>
          </cell>
          <cell r="AP40">
            <v>0</v>
          </cell>
          <cell r="AQ40">
            <v>0</v>
          </cell>
          <cell r="AR40">
            <v>1788561</v>
          </cell>
          <cell r="AS40" t="str">
            <v xml:space="preserve"> </v>
          </cell>
          <cell r="AT40">
            <v>31</v>
          </cell>
          <cell r="AU40">
            <v>6.9999999999999947</v>
          </cell>
          <cell r="AV40">
            <v>0</v>
          </cell>
          <cell r="AW40">
            <v>0</v>
          </cell>
          <cell r="AX40">
            <v>0</v>
          </cell>
          <cell r="AY40">
            <v>0</v>
          </cell>
          <cell r="AZ40">
            <v>0</v>
          </cell>
          <cell r="CB40">
            <v>31</v>
          </cell>
          <cell r="CC40">
            <v>31</v>
          </cell>
          <cell r="CD40" t="str">
            <v>BILLERICA</v>
          </cell>
          <cell r="CE40">
            <v>1689964</v>
          </cell>
          <cell r="CF40">
            <v>1468644</v>
          </cell>
          <cell r="CG40">
            <v>221320</v>
          </cell>
          <cell r="CH40">
            <v>0</v>
          </cell>
          <cell r="CI40">
            <v>0</v>
          </cell>
          <cell r="CJ40">
            <v>0</v>
          </cell>
          <cell r="CK40">
            <v>221320</v>
          </cell>
          <cell r="CL40">
            <v>221320</v>
          </cell>
          <cell r="DB40">
            <v>31</v>
          </cell>
          <cell r="DC40" t="str">
            <v>BILLERICA</v>
          </cell>
          <cell r="DH40">
            <v>0</v>
          </cell>
          <cell r="DL40">
            <v>0</v>
          </cell>
          <cell r="DM40">
            <v>0</v>
          </cell>
          <cell r="DO40">
            <v>0</v>
          </cell>
          <cell r="DU40">
            <v>0</v>
          </cell>
          <cell r="DW40">
            <v>0</v>
          </cell>
          <cell r="ED40">
            <v>0</v>
          </cell>
          <cell r="EF40">
            <v>31</v>
          </cell>
        </row>
        <row r="41">
          <cell r="A41">
            <v>32</v>
          </cell>
          <cell r="B41">
            <v>32</v>
          </cell>
          <cell r="C41" t="str">
            <v>BLACKSTONE</v>
          </cell>
          <cell r="D41">
            <v>0</v>
          </cell>
          <cell r="E41">
            <v>0</v>
          </cell>
          <cell r="F41">
            <v>0</v>
          </cell>
          <cell r="G41">
            <v>0</v>
          </cell>
          <cell r="H41">
            <v>0</v>
          </cell>
          <cell r="J41">
            <v>0</v>
          </cell>
          <cell r="K41">
            <v>0</v>
          </cell>
          <cell r="L41">
            <v>0</v>
          </cell>
          <cell r="N41">
            <v>0</v>
          </cell>
          <cell r="P41">
            <v>0</v>
          </cell>
          <cell r="Q41">
            <v>0</v>
          </cell>
          <cell r="R41">
            <v>0</v>
          </cell>
          <cell r="S41">
            <v>0</v>
          </cell>
          <cell r="T41">
            <v>0</v>
          </cell>
          <cell r="U41">
            <v>0</v>
          </cell>
          <cell r="W41">
            <v>0</v>
          </cell>
          <cell r="AA41">
            <v>32</v>
          </cell>
          <cell r="AT41">
            <v>32</v>
          </cell>
          <cell r="AU41">
            <v>0</v>
          </cell>
          <cell r="AV41">
            <v>0</v>
          </cell>
          <cell r="AW41">
            <v>0</v>
          </cell>
          <cell r="AX41">
            <v>0</v>
          </cell>
          <cell r="AY41">
            <v>0</v>
          </cell>
          <cell r="AZ41">
            <v>0</v>
          </cell>
          <cell r="CB41">
            <v>32</v>
          </cell>
          <cell r="CC41">
            <v>32</v>
          </cell>
          <cell r="CD41" t="str">
            <v>BLACKSTONE</v>
          </cell>
          <cell r="CE41">
            <v>0</v>
          </cell>
          <cell r="CF41">
            <v>0</v>
          </cell>
          <cell r="CG41">
            <v>0</v>
          </cell>
          <cell r="CH41">
            <v>0</v>
          </cell>
          <cell r="CI41">
            <v>0</v>
          </cell>
          <cell r="CJ41">
            <v>0</v>
          </cell>
          <cell r="CK41">
            <v>0</v>
          </cell>
          <cell r="CL41">
            <v>0</v>
          </cell>
          <cell r="DB41">
            <v>32</v>
          </cell>
          <cell r="DC41" t="str">
            <v>BLACKSTONE</v>
          </cell>
          <cell r="DH41">
            <v>0</v>
          </cell>
          <cell r="DL41">
            <v>0</v>
          </cell>
          <cell r="DM41">
            <v>0</v>
          </cell>
          <cell r="DO41">
            <v>0</v>
          </cell>
          <cell r="DU41">
            <v>0</v>
          </cell>
          <cell r="DW41">
            <v>0</v>
          </cell>
          <cell r="ED41">
            <v>0</v>
          </cell>
          <cell r="EF41">
            <v>32</v>
          </cell>
        </row>
        <row r="42">
          <cell r="A42">
            <v>33</v>
          </cell>
          <cell r="B42">
            <v>33</v>
          </cell>
          <cell r="C42" t="str">
            <v>BLANDFORD</v>
          </cell>
          <cell r="D42">
            <v>0</v>
          </cell>
          <cell r="E42">
            <v>0</v>
          </cell>
          <cell r="F42">
            <v>0</v>
          </cell>
          <cell r="G42">
            <v>0</v>
          </cell>
          <cell r="H42">
            <v>0</v>
          </cell>
          <cell r="J42">
            <v>0</v>
          </cell>
          <cell r="K42">
            <v>0</v>
          </cell>
          <cell r="L42">
            <v>0</v>
          </cell>
          <cell r="N42">
            <v>0</v>
          </cell>
          <cell r="P42">
            <v>0</v>
          </cell>
          <cell r="Q42">
            <v>0</v>
          </cell>
          <cell r="R42">
            <v>0</v>
          </cell>
          <cell r="S42">
            <v>0</v>
          </cell>
          <cell r="T42">
            <v>0</v>
          </cell>
          <cell r="U42">
            <v>0</v>
          </cell>
          <cell r="W42">
            <v>0</v>
          </cell>
          <cell r="AA42">
            <v>33</v>
          </cell>
          <cell r="AT42">
            <v>33</v>
          </cell>
          <cell r="AU42">
            <v>0</v>
          </cell>
          <cell r="AV42">
            <v>0</v>
          </cell>
          <cell r="AW42">
            <v>0</v>
          </cell>
          <cell r="AX42">
            <v>0</v>
          </cell>
          <cell r="AY42">
            <v>0</v>
          </cell>
          <cell r="AZ42">
            <v>0</v>
          </cell>
          <cell r="CB42">
            <v>33</v>
          </cell>
          <cell r="CC42">
            <v>33</v>
          </cell>
          <cell r="CD42" t="str">
            <v>BLANDFORD</v>
          </cell>
          <cell r="CE42">
            <v>0</v>
          </cell>
          <cell r="CF42">
            <v>0</v>
          </cell>
          <cell r="CG42">
            <v>0</v>
          </cell>
          <cell r="CH42">
            <v>0</v>
          </cell>
          <cell r="CI42">
            <v>0</v>
          </cell>
          <cell r="CJ42">
            <v>0</v>
          </cell>
          <cell r="CK42">
            <v>0</v>
          </cell>
          <cell r="CL42">
            <v>0</v>
          </cell>
          <cell r="DB42">
            <v>33</v>
          </cell>
          <cell r="DC42" t="str">
            <v>BLANDFORD</v>
          </cell>
          <cell r="DH42">
            <v>0</v>
          </cell>
          <cell r="DL42">
            <v>0</v>
          </cell>
          <cell r="DM42">
            <v>0</v>
          </cell>
          <cell r="DO42">
            <v>0</v>
          </cell>
          <cell r="DU42">
            <v>0</v>
          </cell>
          <cell r="DW42">
            <v>0</v>
          </cell>
          <cell r="ED42">
            <v>0</v>
          </cell>
          <cell r="EF42">
            <v>33</v>
          </cell>
        </row>
        <row r="43">
          <cell r="A43">
            <v>34</v>
          </cell>
          <cell r="B43">
            <v>34</v>
          </cell>
          <cell r="C43" t="str">
            <v>BOLTON</v>
          </cell>
          <cell r="D43">
            <v>0</v>
          </cell>
          <cell r="E43">
            <v>0</v>
          </cell>
          <cell r="F43">
            <v>0</v>
          </cell>
          <cell r="G43">
            <v>0</v>
          </cell>
          <cell r="H43">
            <v>0</v>
          </cell>
          <cell r="J43">
            <v>0</v>
          </cell>
          <cell r="K43">
            <v>0</v>
          </cell>
          <cell r="L43">
            <v>0</v>
          </cell>
          <cell r="N43">
            <v>0</v>
          </cell>
          <cell r="P43">
            <v>0</v>
          </cell>
          <cell r="Q43">
            <v>0</v>
          </cell>
          <cell r="R43">
            <v>0</v>
          </cell>
          <cell r="S43">
            <v>0</v>
          </cell>
          <cell r="T43">
            <v>0</v>
          </cell>
          <cell r="U43">
            <v>0</v>
          </cell>
          <cell r="W43">
            <v>0</v>
          </cell>
          <cell r="AA43">
            <v>34</v>
          </cell>
          <cell r="AT43">
            <v>34</v>
          </cell>
          <cell r="AU43">
            <v>0</v>
          </cell>
          <cell r="AV43">
            <v>0</v>
          </cell>
          <cell r="AW43">
            <v>0</v>
          </cell>
          <cell r="AX43">
            <v>0</v>
          </cell>
          <cell r="AY43">
            <v>0</v>
          </cell>
          <cell r="AZ43">
            <v>0</v>
          </cell>
          <cell r="CB43">
            <v>34</v>
          </cell>
          <cell r="CC43">
            <v>34</v>
          </cell>
          <cell r="CD43" t="str">
            <v>BOLTON</v>
          </cell>
          <cell r="CE43">
            <v>0</v>
          </cell>
          <cell r="CF43">
            <v>0</v>
          </cell>
          <cell r="CG43">
            <v>0</v>
          </cell>
          <cell r="CH43">
            <v>0</v>
          </cell>
          <cell r="CI43">
            <v>0</v>
          </cell>
          <cell r="CJ43">
            <v>0</v>
          </cell>
          <cell r="CK43">
            <v>0</v>
          </cell>
          <cell r="CL43">
            <v>0</v>
          </cell>
          <cell r="DB43">
            <v>34</v>
          </cell>
          <cell r="DC43" t="str">
            <v>BOLTON</v>
          </cell>
          <cell r="DH43">
            <v>0</v>
          </cell>
          <cell r="DL43">
            <v>0</v>
          </cell>
          <cell r="DM43">
            <v>0</v>
          </cell>
          <cell r="DO43">
            <v>0</v>
          </cell>
          <cell r="DU43">
            <v>0</v>
          </cell>
          <cell r="DW43">
            <v>0</v>
          </cell>
          <cell r="ED43">
            <v>0</v>
          </cell>
          <cell r="EF43">
            <v>34</v>
          </cell>
        </row>
        <row r="44">
          <cell r="A44">
            <v>35</v>
          </cell>
          <cell r="B44">
            <v>35</v>
          </cell>
          <cell r="C44" t="str">
            <v>BOSTON</v>
          </cell>
          <cell r="D44">
            <v>11062.83891880999</v>
          </cell>
          <cell r="E44">
            <v>255691462</v>
          </cell>
          <cell r="F44">
            <v>144659</v>
          </cell>
          <cell r="G44">
            <v>12036358</v>
          </cell>
          <cell r="H44">
            <v>267872479</v>
          </cell>
          <cell r="J44">
            <v>12036358</v>
          </cell>
          <cell r="K44">
            <v>40939447.530476168</v>
          </cell>
          <cell r="L44">
            <v>52975805.530476168</v>
          </cell>
          <cell r="N44">
            <v>214896673.46952385</v>
          </cell>
          <cell r="P44">
            <v>12036358</v>
          </cell>
          <cell r="Q44">
            <v>0</v>
          </cell>
          <cell r="R44">
            <v>0</v>
          </cell>
          <cell r="S44">
            <v>0</v>
          </cell>
          <cell r="T44">
            <v>40939447.530476168</v>
          </cell>
          <cell r="U44">
            <v>52975805.530476168</v>
          </cell>
          <cell r="W44">
            <v>60585164.400000006</v>
          </cell>
          <cell r="AA44">
            <v>35</v>
          </cell>
          <cell r="AB44">
            <v>11062.83891880999</v>
          </cell>
          <cell r="AC44">
            <v>0</v>
          </cell>
          <cell r="AD44">
            <v>0</v>
          </cell>
          <cell r="AE44">
            <v>2034.3333333333328</v>
          </cell>
          <cell r="AF44">
            <v>0</v>
          </cell>
          <cell r="AG44">
            <v>255691462</v>
          </cell>
          <cell r="AH44">
            <v>0</v>
          </cell>
          <cell r="AI44">
            <v>0</v>
          </cell>
          <cell r="AJ44">
            <v>255691462</v>
          </cell>
          <cell r="AK44">
            <v>144659</v>
          </cell>
          <cell r="AL44">
            <v>12036358</v>
          </cell>
          <cell r="AM44">
            <v>267872479</v>
          </cell>
          <cell r="AN44">
            <v>0</v>
          </cell>
          <cell r="AO44">
            <v>0</v>
          </cell>
          <cell r="AP44">
            <v>0</v>
          </cell>
          <cell r="AQ44">
            <v>0</v>
          </cell>
          <cell r="AR44">
            <v>267872479</v>
          </cell>
          <cell r="AS44" t="str">
            <v xml:space="preserve"> </v>
          </cell>
          <cell r="AT44">
            <v>35</v>
          </cell>
          <cell r="AU44">
            <v>2034.3333333333328</v>
          </cell>
          <cell r="AV44">
            <v>0</v>
          </cell>
          <cell r="AW44">
            <v>0</v>
          </cell>
          <cell r="AX44">
            <v>0</v>
          </cell>
          <cell r="AY44">
            <v>0</v>
          </cell>
          <cell r="AZ44">
            <v>0</v>
          </cell>
          <cell r="CB44">
            <v>35</v>
          </cell>
          <cell r="CC44">
            <v>35</v>
          </cell>
          <cell r="CD44" t="str">
            <v>BOSTON</v>
          </cell>
          <cell r="CE44">
            <v>255691462</v>
          </cell>
          <cell r="CF44">
            <v>224412934</v>
          </cell>
          <cell r="CG44">
            <v>31278528</v>
          </cell>
          <cell r="CH44">
            <v>10105497.6</v>
          </cell>
          <cell r="CI44">
            <v>7164780.8000000007</v>
          </cell>
          <cell r="CJ44">
            <v>0</v>
          </cell>
          <cell r="CK44">
            <v>48548806.400000006</v>
          </cell>
          <cell r="CL44">
            <v>40939447.530476168</v>
          </cell>
          <cell r="DB44">
            <v>35</v>
          </cell>
          <cell r="DC44" t="str">
            <v>BOSTON</v>
          </cell>
          <cell r="DH44">
            <v>0</v>
          </cell>
          <cell r="DL44">
            <v>0</v>
          </cell>
          <cell r="DM44">
            <v>0</v>
          </cell>
          <cell r="DO44">
            <v>0</v>
          </cell>
          <cell r="DU44">
            <v>0</v>
          </cell>
          <cell r="DW44">
            <v>0</v>
          </cell>
          <cell r="ED44">
            <v>0</v>
          </cell>
          <cell r="EF44">
            <v>35</v>
          </cell>
        </row>
        <row r="45">
          <cell r="A45">
            <v>36</v>
          </cell>
          <cell r="B45">
            <v>36</v>
          </cell>
          <cell r="C45" t="str">
            <v>BOURNE</v>
          </cell>
          <cell r="D45">
            <v>129.78156725943523</v>
          </cell>
          <cell r="E45">
            <v>2241932</v>
          </cell>
          <cell r="F45">
            <v>0</v>
          </cell>
          <cell r="G45">
            <v>141208</v>
          </cell>
          <cell r="H45">
            <v>2383140</v>
          </cell>
          <cell r="J45">
            <v>141208</v>
          </cell>
          <cell r="K45">
            <v>181873</v>
          </cell>
          <cell r="L45">
            <v>323081</v>
          </cell>
          <cell r="N45">
            <v>2060059</v>
          </cell>
          <cell r="P45">
            <v>141208</v>
          </cell>
          <cell r="Q45">
            <v>0</v>
          </cell>
          <cell r="R45">
            <v>0</v>
          </cell>
          <cell r="S45">
            <v>0</v>
          </cell>
          <cell r="T45">
            <v>181873</v>
          </cell>
          <cell r="U45">
            <v>323081</v>
          </cell>
          <cell r="W45">
            <v>410040.2</v>
          </cell>
          <cell r="AA45">
            <v>36</v>
          </cell>
          <cell r="AB45">
            <v>129.78156725943523</v>
          </cell>
          <cell r="AC45">
            <v>0</v>
          </cell>
          <cell r="AD45">
            <v>0</v>
          </cell>
          <cell r="AE45">
            <v>39</v>
          </cell>
          <cell r="AF45">
            <v>0</v>
          </cell>
          <cell r="AG45">
            <v>2241932</v>
          </cell>
          <cell r="AH45">
            <v>0</v>
          </cell>
          <cell r="AI45">
            <v>0</v>
          </cell>
          <cell r="AJ45">
            <v>2241932</v>
          </cell>
          <cell r="AK45">
            <v>0</v>
          </cell>
          <cell r="AL45">
            <v>141208</v>
          </cell>
          <cell r="AM45">
            <v>2383140</v>
          </cell>
          <cell r="AN45">
            <v>0</v>
          </cell>
          <cell r="AO45">
            <v>0</v>
          </cell>
          <cell r="AP45">
            <v>0</v>
          </cell>
          <cell r="AQ45">
            <v>0</v>
          </cell>
          <cell r="AR45">
            <v>2383140</v>
          </cell>
          <cell r="AS45" t="str">
            <v xml:space="preserve"> </v>
          </cell>
          <cell r="AT45">
            <v>36</v>
          </cell>
          <cell r="AU45">
            <v>39</v>
          </cell>
          <cell r="AV45">
            <v>0</v>
          </cell>
          <cell r="AW45">
            <v>0</v>
          </cell>
          <cell r="AX45">
            <v>0</v>
          </cell>
          <cell r="AY45">
            <v>0</v>
          </cell>
          <cell r="AZ45">
            <v>0</v>
          </cell>
          <cell r="CB45">
            <v>36</v>
          </cell>
          <cell r="CC45">
            <v>36</v>
          </cell>
          <cell r="CD45" t="str">
            <v>BOURNE</v>
          </cell>
          <cell r="CE45">
            <v>2241932</v>
          </cell>
          <cell r="CF45">
            <v>2060059</v>
          </cell>
          <cell r="CG45">
            <v>181873</v>
          </cell>
          <cell r="CH45">
            <v>0</v>
          </cell>
          <cell r="CI45">
            <v>86959.200000000012</v>
          </cell>
          <cell r="CJ45">
            <v>0</v>
          </cell>
          <cell r="CK45">
            <v>268832.2</v>
          </cell>
          <cell r="CL45">
            <v>181873</v>
          </cell>
          <cell r="DB45">
            <v>36</v>
          </cell>
          <cell r="DC45" t="str">
            <v>BOURNE</v>
          </cell>
          <cell r="DH45">
            <v>0</v>
          </cell>
          <cell r="DL45">
            <v>0</v>
          </cell>
          <cell r="DM45">
            <v>0</v>
          </cell>
          <cell r="DO45">
            <v>0</v>
          </cell>
          <cell r="DU45">
            <v>0</v>
          </cell>
          <cell r="DW45">
            <v>0</v>
          </cell>
          <cell r="ED45">
            <v>0</v>
          </cell>
          <cell r="EF45">
            <v>36</v>
          </cell>
        </row>
        <row r="46">
          <cell r="A46">
            <v>37</v>
          </cell>
          <cell r="B46">
            <v>37</v>
          </cell>
          <cell r="C46" t="str">
            <v>BOXBOROUGH</v>
          </cell>
          <cell r="D46">
            <v>0</v>
          </cell>
          <cell r="E46">
            <v>0</v>
          </cell>
          <cell r="F46">
            <v>0</v>
          </cell>
          <cell r="G46">
            <v>0</v>
          </cell>
          <cell r="H46">
            <v>0</v>
          </cell>
          <cell r="J46">
            <v>0</v>
          </cell>
          <cell r="K46">
            <v>0</v>
          </cell>
          <cell r="L46">
            <v>0</v>
          </cell>
          <cell r="N46">
            <v>0</v>
          </cell>
          <cell r="P46">
            <v>0</v>
          </cell>
          <cell r="Q46">
            <v>0</v>
          </cell>
          <cell r="R46">
            <v>0</v>
          </cell>
          <cell r="S46">
            <v>0</v>
          </cell>
          <cell r="T46">
            <v>0</v>
          </cell>
          <cell r="U46">
            <v>0</v>
          </cell>
          <cell r="W46">
            <v>0</v>
          </cell>
          <cell r="AA46">
            <v>37</v>
          </cell>
          <cell r="AT46">
            <v>37</v>
          </cell>
          <cell r="AU46">
            <v>0</v>
          </cell>
          <cell r="AV46">
            <v>0</v>
          </cell>
          <cell r="AW46">
            <v>0</v>
          </cell>
          <cell r="AX46">
            <v>0</v>
          </cell>
          <cell r="AY46">
            <v>0</v>
          </cell>
          <cell r="AZ46">
            <v>0</v>
          </cell>
          <cell r="CB46">
            <v>37</v>
          </cell>
          <cell r="CC46">
            <v>37</v>
          </cell>
          <cell r="CD46" t="str">
            <v>BOXBOROUGH</v>
          </cell>
          <cell r="CE46">
            <v>0</v>
          </cell>
          <cell r="CF46">
            <v>0</v>
          </cell>
          <cell r="CG46">
            <v>0</v>
          </cell>
          <cell r="CH46">
            <v>0</v>
          </cell>
          <cell r="CI46">
            <v>0</v>
          </cell>
          <cell r="CJ46">
            <v>0</v>
          </cell>
          <cell r="CK46">
            <v>0</v>
          </cell>
          <cell r="CL46">
            <v>0</v>
          </cell>
          <cell r="DB46">
            <v>37</v>
          </cell>
          <cell r="DC46" t="str">
            <v>BOXBOROUGH</v>
          </cell>
          <cell r="DH46">
            <v>0</v>
          </cell>
          <cell r="DL46">
            <v>0</v>
          </cell>
          <cell r="DM46">
            <v>0</v>
          </cell>
          <cell r="DO46">
            <v>0</v>
          </cell>
          <cell r="DU46">
            <v>0</v>
          </cell>
          <cell r="DW46">
            <v>0</v>
          </cell>
          <cell r="EC46" t="str">
            <v>fy15</v>
          </cell>
          <cell r="ED46">
            <v>0</v>
          </cell>
          <cell r="EF46">
            <v>37</v>
          </cell>
        </row>
        <row r="47">
          <cell r="A47">
            <v>38</v>
          </cell>
          <cell r="B47">
            <v>38</v>
          </cell>
          <cell r="C47" t="str">
            <v>BOXFORD</v>
          </cell>
          <cell r="D47">
            <v>0.99999999999999978</v>
          </cell>
          <cell r="E47">
            <v>18760</v>
          </cell>
          <cell r="F47">
            <v>0</v>
          </cell>
          <cell r="G47">
            <v>1085</v>
          </cell>
          <cell r="H47">
            <v>19845</v>
          </cell>
          <cell r="J47">
            <v>1085</v>
          </cell>
          <cell r="K47">
            <v>1105</v>
          </cell>
          <cell r="L47">
            <v>2190</v>
          </cell>
          <cell r="N47">
            <v>17655</v>
          </cell>
          <cell r="P47">
            <v>1085</v>
          </cell>
          <cell r="Q47">
            <v>0</v>
          </cell>
          <cell r="R47">
            <v>0</v>
          </cell>
          <cell r="S47">
            <v>0</v>
          </cell>
          <cell r="T47">
            <v>1105</v>
          </cell>
          <cell r="U47">
            <v>2190</v>
          </cell>
          <cell r="W47">
            <v>3265.6000000000004</v>
          </cell>
          <cell r="AA47">
            <v>38</v>
          </cell>
          <cell r="AB47">
            <v>0.99999999999999978</v>
          </cell>
          <cell r="AC47">
            <v>0</v>
          </cell>
          <cell r="AD47">
            <v>0</v>
          </cell>
          <cell r="AE47">
            <v>0.99999999999999978</v>
          </cell>
          <cell r="AF47">
            <v>0</v>
          </cell>
          <cell r="AG47">
            <v>18760</v>
          </cell>
          <cell r="AH47">
            <v>0</v>
          </cell>
          <cell r="AI47">
            <v>0</v>
          </cell>
          <cell r="AJ47">
            <v>18760</v>
          </cell>
          <cell r="AK47">
            <v>0</v>
          </cell>
          <cell r="AL47">
            <v>1085</v>
          </cell>
          <cell r="AM47">
            <v>19845</v>
          </cell>
          <cell r="AN47">
            <v>0</v>
          </cell>
          <cell r="AO47">
            <v>0</v>
          </cell>
          <cell r="AP47">
            <v>0</v>
          </cell>
          <cell r="AQ47">
            <v>0</v>
          </cell>
          <cell r="AR47">
            <v>19845</v>
          </cell>
          <cell r="AS47" t="str">
            <v xml:space="preserve"> </v>
          </cell>
          <cell r="AT47">
            <v>38</v>
          </cell>
          <cell r="AU47">
            <v>0.99999999999999978</v>
          </cell>
          <cell r="AV47">
            <v>0</v>
          </cell>
          <cell r="AW47">
            <v>0</v>
          </cell>
          <cell r="AX47">
            <v>0</v>
          </cell>
          <cell r="AY47">
            <v>0</v>
          </cell>
          <cell r="AZ47">
            <v>0</v>
          </cell>
          <cell r="CB47">
            <v>38</v>
          </cell>
          <cell r="CC47">
            <v>38</v>
          </cell>
          <cell r="CD47" t="str">
            <v>BOXFORD</v>
          </cell>
          <cell r="CE47">
            <v>18760</v>
          </cell>
          <cell r="CF47">
            <v>17655</v>
          </cell>
          <cell r="CG47">
            <v>1105</v>
          </cell>
          <cell r="CH47">
            <v>0</v>
          </cell>
          <cell r="CI47">
            <v>1075.6000000000001</v>
          </cell>
          <cell r="CJ47">
            <v>0</v>
          </cell>
          <cell r="CK47">
            <v>2180.6000000000004</v>
          </cell>
          <cell r="CL47">
            <v>1105</v>
          </cell>
          <cell r="DB47">
            <v>38</v>
          </cell>
          <cell r="DC47" t="str">
            <v>BOXFORD</v>
          </cell>
          <cell r="DH47">
            <v>0</v>
          </cell>
          <cell r="DL47">
            <v>0</v>
          </cell>
          <cell r="DM47">
            <v>0</v>
          </cell>
          <cell r="DO47">
            <v>0</v>
          </cell>
          <cell r="DU47">
            <v>0</v>
          </cell>
          <cell r="DW47">
            <v>0</v>
          </cell>
          <cell r="ED47">
            <v>0</v>
          </cell>
          <cell r="EF47">
            <v>38</v>
          </cell>
        </row>
        <row r="48">
          <cell r="A48">
            <v>39</v>
          </cell>
          <cell r="B48">
            <v>39</v>
          </cell>
          <cell r="C48" t="str">
            <v>BOYLSTON</v>
          </cell>
          <cell r="D48">
            <v>0</v>
          </cell>
          <cell r="E48">
            <v>0</v>
          </cell>
          <cell r="F48">
            <v>0</v>
          </cell>
          <cell r="G48">
            <v>0</v>
          </cell>
          <cell r="H48">
            <v>0</v>
          </cell>
          <cell r="J48">
            <v>0</v>
          </cell>
          <cell r="K48">
            <v>0</v>
          </cell>
          <cell r="L48">
            <v>0</v>
          </cell>
          <cell r="N48">
            <v>0</v>
          </cell>
          <cell r="P48">
            <v>0</v>
          </cell>
          <cell r="Q48">
            <v>0</v>
          </cell>
          <cell r="R48">
            <v>0</v>
          </cell>
          <cell r="S48">
            <v>0</v>
          </cell>
          <cell r="T48">
            <v>0</v>
          </cell>
          <cell r="U48">
            <v>0</v>
          </cell>
          <cell r="W48">
            <v>0</v>
          </cell>
          <cell r="AA48">
            <v>39</v>
          </cell>
          <cell r="AT48">
            <v>39</v>
          </cell>
          <cell r="AU48">
            <v>0</v>
          </cell>
          <cell r="AV48">
            <v>0</v>
          </cell>
          <cell r="AW48">
            <v>0</v>
          </cell>
          <cell r="AX48">
            <v>0</v>
          </cell>
          <cell r="AY48">
            <v>0</v>
          </cell>
          <cell r="AZ48">
            <v>0</v>
          </cell>
          <cell r="CB48">
            <v>39</v>
          </cell>
          <cell r="CC48">
            <v>39</v>
          </cell>
          <cell r="CD48" t="str">
            <v>BOYLSTON</v>
          </cell>
          <cell r="CE48">
            <v>0</v>
          </cell>
          <cell r="CF48">
            <v>0</v>
          </cell>
          <cell r="CG48">
            <v>0</v>
          </cell>
          <cell r="CH48">
            <v>0</v>
          </cell>
          <cell r="CI48">
            <v>0</v>
          </cell>
          <cell r="CJ48">
            <v>0</v>
          </cell>
          <cell r="CK48">
            <v>0</v>
          </cell>
          <cell r="CL48">
            <v>0</v>
          </cell>
          <cell r="DB48">
            <v>39</v>
          </cell>
          <cell r="DC48" t="str">
            <v>BOYLSTON</v>
          </cell>
          <cell r="DH48">
            <v>0</v>
          </cell>
          <cell r="DL48">
            <v>0</v>
          </cell>
          <cell r="DM48">
            <v>0</v>
          </cell>
          <cell r="DO48">
            <v>0</v>
          </cell>
          <cell r="DU48">
            <v>0</v>
          </cell>
          <cell r="DW48">
            <v>0</v>
          </cell>
          <cell r="EC48" t="str">
            <v>fy20</v>
          </cell>
          <cell r="ED48">
            <v>0</v>
          </cell>
          <cell r="EF48">
            <v>39</v>
          </cell>
        </row>
        <row r="49">
          <cell r="A49">
            <v>40</v>
          </cell>
          <cell r="B49">
            <v>40</v>
          </cell>
          <cell r="C49" t="str">
            <v>BRAINTREE</v>
          </cell>
          <cell r="D49">
            <v>15.194795037897645</v>
          </cell>
          <cell r="E49">
            <v>294464</v>
          </cell>
          <cell r="F49">
            <v>0</v>
          </cell>
          <cell r="G49">
            <v>16527</v>
          </cell>
          <cell r="H49">
            <v>310991</v>
          </cell>
          <cell r="J49">
            <v>16527</v>
          </cell>
          <cell r="K49">
            <v>74727.053613211756</v>
          </cell>
          <cell r="L49">
            <v>91254.053613211756</v>
          </cell>
          <cell r="N49">
            <v>219736.94638678824</v>
          </cell>
          <cell r="P49">
            <v>16527</v>
          </cell>
          <cell r="Q49">
            <v>0</v>
          </cell>
          <cell r="R49">
            <v>0</v>
          </cell>
          <cell r="S49">
            <v>0</v>
          </cell>
          <cell r="T49">
            <v>74727.053613211756</v>
          </cell>
          <cell r="U49">
            <v>91254.053613211756</v>
          </cell>
          <cell r="W49">
            <v>92457.8</v>
          </cell>
          <cell r="AA49">
            <v>40</v>
          </cell>
          <cell r="AB49">
            <v>15.194795037897645</v>
          </cell>
          <cell r="AC49">
            <v>0</v>
          </cell>
          <cell r="AD49">
            <v>0</v>
          </cell>
          <cell r="AE49">
            <v>0</v>
          </cell>
          <cell r="AF49">
            <v>0</v>
          </cell>
          <cell r="AG49">
            <v>294464</v>
          </cell>
          <cell r="AH49">
            <v>0</v>
          </cell>
          <cell r="AI49">
            <v>0</v>
          </cell>
          <cell r="AJ49">
            <v>294464</v>
          </cell>
          <cell r="AK49">
            <v>0</v>
          </cell>
          <cell r="AL49">
            <v>16527</v>
          </cell>
          <cell r="AM49">
            <v>310991</v>
          </cell>
          <cell r="AN49">
            <v>0</v>
          </cell>
          <cell r="AO49">
            <v>0</v>
          </cell>
          <cell r="AP49">
            <v>0</v>
          </cell>
          <cell r="AQ49">
            <v>0</v>
          </cell>
          <cell r="AR49">
            <v>310991</v>
          </cell>
          <cell r="AS49" t="str">
            <v xml:space="preserve"> </v>
          </cell>
          <cell r="AT49">
            <v>40</v>
          </cell>
          <cell r="AU49">
            <v>0</v>
          </cell>
          <cell r="AV49">
            <v>0</v>
          </cell>
          <cell r="AW49">
            <v>0</v>
          </cell>
          <cell r="AX49">
            <v>0</v>
          </cell>
          <cell r="AY49">
            <v>0</v>
          </cell>
          <cell r="AZ49">
            <v>0</v>
          </cell>
          <cell r="CB49">
            <v>40</v>
          </cell>
          <cell r="CC49">
            <v>40</v>
          </cell>
          <cell r="CD49" t="str">
            <v>BRAINTREE</v>
          </cell>
          <cell r="CE49">
            <v>294464</v>
          </cell>
          <cell r="CF49">
            <v>245895</v>
          </cell>
          <cell r="CG49">
            <v>48569</v>
          </cell>
          <cell r="CH49">
            <v>27361.8</v>
          </cell>
          <cell r="CI49">
            <v>0</v>
          </cell>
          <cell r="CJ49">
            <v>0</v>
          </cell>
          <cell r="CK49">
            <v>75930.8</v>
          </cell>
          <cell r="CL49">
            <v>74727.053613211756</v>
          </cell>
          <cell r="DB49">
            <v>40</v>
          </cell>
          <cell r="DC49" t="str">
            <v>BRAINTREE</v>
          </cell>
          <cell r="DH49">
            <v>0</v>
          </cell>
          <cell r="DL49">
            <v>0</v>
          </cell>
          <cell r="DM49">
            <v>0</v>
          </cell>
          <cell r="DO49">
            <v>0</v>
          </cell>
          <cell r="DU49">
            <v>0</v>
          </cell>
          <cell r="DW49">
            <v>0</v>
          </cell>
          <cell r="ED49">
            <v>0</v>
          </cell>
          <cell r="EF49">
            <v>40</v>
          </cell>
        </row>
        <row r="50">
          <cell r="A50">
            <v>41</v>
          </cell>
          <cell r="B50">
            <v>41</v>
          </cell>
          <cell r="C50" t="str">
            <v>BREWSTER</v>
          </cell>
          <cell r="D50">
            <v>0</v>
          </cell>
          <cell r="E50">
            <v>0</v>
          </cell>
          <cell r="F50">
            <v>0</v>
          </cell>
          <cell r="G50">
            <v>0</v>
          </cell>
          <cell r="H50">
            <v>0</v>
          </cell>
          <cell r="J50">
            <v>0</v>
          </cell>
          <cell r="K50">
            <v>0</v>
          </cell>
          <cell r="L50">
            <v>0</v>
          </cell>
          <cell r="N50">
            <v>0</v>
          </cell>
          <cell r="P50">
            <v>0</v>
          </cell>
          <cell r="Q50">
            <v>0</v>
          </cell>
          <cell r="R50">
            <v>0</v>
          </cell>
          <cell r="S50">
            <v>0</v>
          </cell>
          <cell r="T50">
            <v>0</v>
          </cell>
          <cell r="U50">
            <v>0</v>
          </cell>
          <cell r="W50">
            <v>0</v>
          </cell>
          <cell r="AA50">
            <v>41</v>
          </cell>
          <cell r="AT50">
            <v>41</v>
          </cell>
          <cell r="AU50">
            <v>0</v>
          </cell>
          <cell r="AV50">
            <v>0</v>
          </cell>
          <cell r="AW50">
            <v>0</v>
          </cell>
          <cell r="AX50">
            <v>0</v>
          </cell>
          <cell r="AY50">
            <v>0</v>
          </cell>
          <cell r="AZ50">
            <v>0</v>
          </cell>
          <cell r="CB50">
            <v>41</v>
          </cell>
          <cell r="CC50">
            <v>41</v>
          </cell>
          <cell r="CD50" t="str">
            <v>BREWSTER</v>
          </cell>
          <cell r="CE50">
            <v>0</v>
          </cell>
          <cell r="CF50">
            <v>0</v>
          </cell>
          <cell r="CG50">
            <v>0</v>
          </cell>
          <cell r="CH50">
            <v>0</v>
          </cell>
          <cell r="CI50">
            <v>0</v>
          </cell>
          <cell r="CJ50">
            <v>0</v>
          </cell>
          <cell r="CK50">
            <v>0</v>
          </cell>
          <cell r="CL50">
            <v>0</v>
          </cell>
          <cell r="DB50">
            <v>41</v>
          </cell>
          <cell r="DC50" t="str">
            <v>BREWSTER</v>
          </cell>
          <cell r="DH50">
            <v>0</v>
          </cell>
          <cell r="DL50">
            <v>0</v>
          </cell>
          <cell r="DM50">
            <v>0</v>
          </cell>
          <cell r="DO50">
            <v>0</v>
          </cell>
          <cell r="DU50">
            <v>0</v>
          </cell>
          <cell r="DW50">
            <v>0</v>
          </cell>
          <cell r="ED50">
            <v>0</v>
          </cell>
          <cell r="EF50">
            <v>41</v>
          </cell>
        </row>
        <row r="51">
          <cell r="A51">
            <v>42</v>
          </cell>
          <cell r="B51">
            <v>42</v>
          </cell>
          <cell r="C51" t="str">
            <v>BRIDGEWATER</v>
          </cell>
          <cell r="D51">
            <v>0</v>
          </cell>
          <cell r="E51">
            <v>0</v>
          </cell>
          <cell r="F51">
            <v>0</v>
          </cell>
          <cell r="G51">
            <v>0</v>
          </cell>
          <cell r="H51">
            <v>0</v>
          </cell>
          <cell r="J51">
            <v>0</v>
          </cell>
          <cell r="K51">
            <v>0</v>
          </cell>
          <cell r="L51">
            <v>0</v>
          </cell>
          <cell r="N51">
            <v>0</v>
          </cell>
          <cell r="P51">
            <v>0</v>
          </cell>
          <cell r="Q51">
            <v>0</v>
          </cell>
          <cell r="R51">
            <v>0</v>
          </cell>
          <cell r="S51">
            <v>0</v>
          </cell>
          <cell r="T51">
            <v>0</v>
          </cell>
          <cell r="U51">
            <v>0</v>
          </cell>
          <cell r="W51">
            <v>0</v>
          </cell>
          <cell r="AA51">
            <v>42</v>
          </cell>
          <cell r="AT51">
            <v>42</v>
          </cell>
          <cell r="AU51">
            <v>0</v>
          </cell>
          <cell r="AV51">
            <v>0</v>
          </cell>
          <cell r="AW51">
            <v>0</v>
          </cell>
          <cell r="AX51">
            <v>0</v>
          </cell>
          <cell r="AY51">
            <v>0</v>
          </cell>
          <cell r="AZ51">
            <v>0</v>
          </cell>
          <cell r="CB51">
            <v>42</v>
          </cell>
          <cell r="CC51">
            <v>42</v>
          </cell>
          <cell r="CD51" t="str">
            <v>BRIDGEWATER</v>
          </cell>
          <cell r="CE51">
            <v>0</v>
          </cell>
          <cell r="CF51">
            <v>0</v>
          </cell>
          <cell r="CG51">
            <v>0</v>
          </cell>
          <cell r="CH51">
            <v>0</v>
          </cell>
          <cell r="CI51">
            <v>0</v>
          </cell>
          <cell r="CJ51">
            <v>0</v>
          </cell>
          <cell r="CK51">
            <v>0</v>
          </cell>
          <cell r="CL51">
            <v>0</v>
          </cell>
          <cell r="DB51">
            <v>42</v>
          </cell>
          <cell r="DC51" t="str">
            <v>BRIDGEWATER</v>
          </cell>
          <cell r="DH51">
            <v>0</v>
          </cell>
          <cell r="DL51">
            <v>0</v>
          </cell>
          <cell r="DM51">
            <v>0</v>
          </cell>
          <cell r="DO51">
            <v>0</v>
          </cell>
          <cell r="DU51">
            <v>0</v>
          </cell>
          <cell r="DW51">
            <v>0</v>
          </cell>
          <cell r="ED51">
            <v>0</v>
          </cell>
          <cell r="EF51">
            <v>42</v>
          </cell>
        </row>
        <row r="52">
          <cell r="A52">
            <v>43</v>
          </cell>
          <cell r="B52">
            <v>43</v>
          </cell>
          <cell r="C52" t="str">
            <v>BRIMFIELD</v>
          </cell>
          <cell r="D52">
            <v>3.9375</v>
          </cell>
          <cell r="E52">
            <v>66724</v>
          </cell>
          <cell r="F52">
            <v>0</v>
          </cell>
          <cell r="G52">
            <v>4284</v>
          </cell>
          <cell r="H52">
            <v>71008</v>
          </cell>
          <cell r="J52">
            <v>4284</v>
          </cell>
          <cell r="K52">
            <v>25645</v>
          </cell>
          <cell r="L52">
            <v>29929</v>
          </cell>
          <cell r="N52">
            <v>41079</v>
          </cell>
          <cell r="P52">
            <v>4284</v>
          </cell>
          <cell r="Q52">
            <v>0</v>
          </cell>
          <cell r="R52">
            <v>0</v>
          </cell>
          <cell r="S52">
            <v>0</v>
          </cell>
          <cell r="T52">
            <v>25645</v>
          </cell>
          <cell r="U52">
            <v>29929</v>
          </cell>
          <cell r="W52">
            <v>29929</v>
          </cell>
          <cell r="AA52">
            <v>43</v>
          </cell>
          <cell r="AB52">
            <v>3.9375</v>
          </cell>
          <cell r="AC52">
            <v>0</v>
          </cell>
          <cell r="AD52">
            <v>0</v>
          </cell>
          <cell r="AE52">
            <v>0</v>
          </cell>
          <cell r="AF52">
            <v>0</v>
          </cell>
          <cell r="AG52">
            <v>66724</v>
          </cell>
          <cell r="AH52">
            <v>0</v>
          </cell>
          <cell r="AI52">
            <v>0</v>
          </cell>
          <cell r="AJ52">
            <v>66724</v>
          </cell>
          <cell r="AK52">
            <v>0</v>
          </cell>
          <cell r="AL52">
            <v>4284</v>
          </cell>
          <cell r="AM52">
            <v>71008</v>
          </cell>
          <cell r="AN52">
            <v>0</v>
          </cell>
          <cell r="AO52">
            <v>0</v>
          </cell>
          <cell r="AP52">
            <v>0</v>
          </cell>
          <cell r="AQ52">
            <v>0</v>
          </cell>
          <cell r="AR52">
            <v>71008</v>
          </cell>
          <cell r="AS52" t="str">
            <v xml:space="preserve"> </v>
          </cell>
          <cell r="AT52">
            <v>43</v>
          </cell>
          <cell r="AU52">
            <v>0</v>
          </cell>
          <cell r="AV52">
            <v>0</v>
          </cell>
          <cell r="AW52">
            <v>0</v>
          </cell>
          <cell r="AX52">
            <v>0</v>
          </cell>
          <cell r="AY52">
            <v>0</v>
          </cell>
          <cell r="AZ52">
            <v>0</v>
          </cell>
          <cell r="CB52">
            <v>43</v>
          </cell>
          <cell r="CC52">
            <v>43</v>
          </cell>
          <cell r="CD52" t="str">
            <v>BRIMFIELD</v>
          </cell>
          <cell r="CE52">
            <v>66724</v>
          </cell>
          <cell r="CF52">
            <v>41079</v>
          </cell>
          <cell r="CG52">
            <v>25645</v>
          </cell>
          <cell r="CH52">
            <v>0</v>
          </cell>
          <cell r="CI52">
            <v>0</v>
          </cell>
          <cell r="CJ52">
            <v>0</v>
          </cell>
          <cell r="CK52">
            <v>25645</v>
          </cell>
          <cell r="CL52">
            <v>25645</v>
          </cell>
          <cell r="DB52">
            <v>43</v>
          </cell>
          <cell r="DC52" t="str">
            <v>BRIMFIELD</v>
          </cell>
          <cell r="DH52">
            <v>0</v>
          </cell>
          <cell r="DL52">
            <v>0</v>
          </cell>
          <cell r="DM52">
            <v>0</v>
          </cell>
          <cell r="DO52">
            <v>0</v>
          </cell>
          <cell r="DU52">
            <v>0</v>
          </cell>
          <cell r="DW52">
            <v>0</v>
          </cell>
          <cell r="ED52">
            <v>0</v>
          </cell>
          <cell r="EF52">
            <v>43</v>
          </cell>
        </row>
        <row r="53">
          <cell r="A53">
            <v>44</v>
          </cell>
          <cell r="B53">
            <v>44</v>
          </cell>
          <cell r="C53" t="str">
            <v>BROCKTON</v>
          </cell>
          <cell r="D53">
            <v>1503.7668464067381</v>
          </cell>
          <cell r="E53">
            <v>23725876</v>
          </cell>
          <cell r="F53">
            <v>0</v>
          </cell>
          <cell r="G53">
            <v>1636084</v>
          </cell>
          <cell r="H53">
            <v>25361960</v>
          </cell>
          <cell r="J53">
            <v>1636084</v>
          </cell>
          <cell r="K53">
            <v>4315411.1527797654</v>
          </cell>
          <cell r="L53">
            <v>5951495.1527797654</v>
          </cell>
          <cell r="N53">
            <v>19410464.847220235</v>
          </cell>
          <cell r="P53">
            <v>1636084</v>
          </cell>
          <cell r="Q53">
            <v>0</v>
          </cell>
          <cell r="R53">
            <v>0</v>
          </cell>
          <cell r="S53">
            <v>0</v>
          </cell>
          <cell r="T53">
            <v>4315411.1527797654</v>
          </cell>
          <cell r="U53">
            <v>5951495.1527797654</v>
          </cell>
          <cell r="W53">
            <v>7138531.7999999998</v>
          </cell>
          <cell r="AA53">
            <v>44</v>
          </cell>
          <cell r="AB53">
            <v>1503.7668464067381</v>
          </cell>
          <cell r="AC53">
            <v>0</v>
          </cell>
          <cell r="AD53">
            <v>0</v>
          </cell>
          <cell r="AE53">
            <v>159.99999999999994</v>
          </cell>
          <cell r="AF53">
            <v>0</v>
          </cell>
          <cell r="AG53">
            <v>23725876</v>
          </cell>
          <cell r="AH53">
            <v>0</v>
          </cell>
          <cell r="AI53">
            <v>0</v>
          </cell>
          <cell r="AJ53">
            <v>23725876</v>
          </cell>
          <cell r="AK53">
            <v>0</v>
          </cell>
          <cell r="AL53">
            <v>1636084</v>
          </cell>
          <cell r="AM53">
            <v>25361960</v>
          </cell>
          <cell r="AN53">
            <v>0</v>
          </cell>
          <cell r="AO53">
            <v>0</v>
          </cell>
          <cell r="AP53">
            <v>0</v>
          </cell>
          <cell r="AQ53">
            <v>0</v>
          </cell>
          <cell r="AR53">
            <v>25361960</v>
          </cell>
          <cell r="AS53" t="str">
            <v xml:space="preserve"> </v>
          </cell>
          <cell r="AT53">
            <v>44</v>
          </cell>
          <cell r="AU53">
            <v>159.99999999999994</v>
          </cell>
          <cell r="AV53">
            <v>0</v>
          </cell>
          <cell r="AW53">
            <v>0</v>
          </cell>
          <cell r="AX53">
            <v>0</v>
          </cell>
          <cell r="AY53">
            <v>0</v>
          </cell>
          <cell r="AZ53">
            <v>0</v>
          </cell>
          <cell r="CB53">
            <v>44</v>
          </cell>
          <cell r="CC53">
            <v>44</v>
          </cell>
          <cell r="CD53" t="str">
            <v>BROCKTON</v>
          </cell>
          <cell r="CE53">
            <v>23725876</v>
          </cell>
          <cell r="CF53">
            <v>22027157</v>
          </cell>
          <cell r="CG53">
            <v>1698719</v>
          </cell>
          <cell r="CH53">
            <v>2737107.6</v>
          </cell>
          <cell r="CI53">
            <v>1066621.2</v>
          </cell>
          <cell r="CJ53">
            <v>0</v>
          </cell>
          <cell r="CK53">
            <v>5502447.7999999998</v>
          </cell>
          <cell r="CL53">
            <v>4315411.1527797654</v>
          </cell>
          <cell r="DB53">
            <v>44</v>
          </cell>
          <cell r="DC53" t="str">
            <v>BROCKTON</v>
          </cell>
          <cell r="DH53">
            <v>0</v>
          </cell>
          <cell r="DL53">
            <v>0</v>
          </cell>
          <cell r="DM53">
            <v>0</v>
          </cell>
          <cell r="DO53">
            <v>0</v>
          </cell>
          <cell r="DU53">
            <v>0</v>
          </cell>
          <cell r="DW53">
            <v>0</v>
          </cell>
          <cell r="ED53">
            <v>0</v>
          </cell>
          <cell r="EF53">
            <v>44</v>
          </cell>
        </row>
        <row r="54">
          <cell r="A54">
            <v>45</v>
          </cell>
          <cell r="B54">
            <v>45</v>
          </cell>
          <cell r="C54" t="str">
            <v>BROOKFIELD</v>
          </cell>
          <cell r="D54">
            <v>10.5</v>
          </cell>
          <cell r="E54">
            <v>187187</v>
          </cell>
          <cell r="F54">
            <v>0</v>
          </cell>
          <cell r="G54">
            <v>11424</v>
          </cell>
          <cell r="H54">
            <v>198611</v>
          </cell>
          <cell r="J54">
            <v>11424</v>
          </cell>
          <cell r="K54">
            <v>91252.842794331111</v>
          </cell>
          <cell r="L54">
            <v>102676.84279433111</v>
          </cell>
          <cell r="N54">
            <v>95934.157205668889</v>
          </cell>
          <cell r="P54">
            <v>11424</v>
          </cell>
          <cell r="Q54">
            <v>0</v>
          </cell>
          <cell r="R54">
            <v>0</v>
          </cell>
          <cell r="S54">
            <v>0</v>
          </cell>
          <cell r="T54">
            <v>91252.842794331111</v>
          </cell>
          <cell r="U54">
            <v>102676.84279433111</v>
          </cell>
          <cell r="W54">
            <v>110448</v>
          </cell>
          <cell r="AA54">
            <v>45</v>
          </cell>
          <cell r="AB54">
            <v>10.5</v>
          </cell>
          <cell r="AC54">
            <v>0</v>
          </cell>
          <cell r="AD54">
            <v>0</v>
          </cell>
          <cell r="AE54">
            <v>0.99999999999999978</v>
          </cell>
          <cell r="AF54">
            <v>0</v>
          </cell>
          <cell r="AG54">
            <v>187187</v>
          </cell>
          <cell r="AH54">
            <v>0</v>
          </cell>
          <cell r="AI54">
            <v>0</v>
          </cell>
          <cell r="AJ54">
            <v>187187</v>
          </cell>
          <cell r="AK54">
            <v>0</v>
          </cell>
          <cell r="AL54">
            <v>11424</v>
          </cell>
          <cell r="AM54">
            <v>198611</v>
          </cell>
          <cell r="AN54">
            <v>0</v>
          </cell>
          <cell r="AO54">
            <v>0</v>
          </cell>
          <cell r="AP54">
            <v>0</v>
          </cell>
          <cell r="AQ54">
            <v>0</v>
          </cell>
          <cell r="AR54">
            <v>198611</v>
          </cell>
          <cell r="AS54" t="str">
            <v xml:space="preserve"> </v>
          </cell>
          <cell r="AT54">
            <v>45</v>
          </cell>
          <cell r="AU54">
            <v>0.99999999999999978</v>
          </cell>
          <cell r="AV54">
            <v>0</v>
          </cell>
          <cell r="AW54">
            <v>0</v>
          </cell>
          <cell r="AX54">
            <v>0</v>
          </cell>
          <cell r="AY54">
            <v>0</v>
          </cell>
          <cell r="AZ54">
            <v>0</v>
          </cell>
          <cell r="CB54">
            <v>45</v>
          </cell>
          <cell r="CC54">
            <v>45</v>
          </cell>
          <cell r="CD54" t="str">
            <v>BROOKFIELD</v>
          </cell>
          <cell r="CE54">
            <v>187187</v>
          </cell>
          <cell r="CF54">
            <v>117064</v>
          </cell>
          <cell r="CG54">
            <v>70123</v>
          </cell>
          <cell r="CH54">
            <v>22102.2</v>
          </cell>
          <cell r="CI54">
            <v>6798.8</v>
          </cell>
          <cell r="CJ54">
            <v>0</v>
          </cell>
          <cell r="CK54">
            <v>99024</v>
          </cell>
          <cell r="CL54">
            <v>91252.842794331111</v>
          </cell>
          <cell r="DB54">
            <v>45</v>
          </cell>
          <cell r="DC54" t="str">
            <v>BROOKFIELD</v>
          </cell>
          <cell r="DH54">
            <v>0</v>
          </cell>
          <cell r="DL54">
            <v>0</v>
          </cell>
          <cell r="DM54">
            <v>0</v>
          </cell>
          <cell r="DO54">
            <v>0</v>
          </cell>
          <cell r="DU54">
            <v>0</v>
          </cell>
          <cell r="DW54">
            <v>0</v>
          </cell>
          <cell r="ED54">
            <v>0</v>
          </cell>
          <cell r="EF54">
            <v>45</v>
          </cell>
        </row>
        <row r="55">
          <cell r="A55">
            <v>46</v>
          </cell>
          <cell r="B55">
            <v>46</v>
          </cell>
          <cell r="C55" t="str">
            <v>BROOKLINE</v>
          </cell>
          <cell r="D55">
            <v>1.0920447074293229</v>
          </cell>
          <cell r="E55">
            <v>23272</v>
          </cell>
          <cell r="F55">
            <v>0</v>
          </cell>
          <cell r="G55">
            <v>1192</v>
          </cell>
          <cell r="H55">
            <v>24464</v>
          </cell>
          <cell r="J55">
            <v>1192</v>
          </cell>
          <cell r="K55">
            <v>3165</v>
          </cell>
          <cell r="L55">
            <v>4357</v>
          </cell>
          <cell r="N55">
            <v>20107</v>
          </cell>
          <cell r="P55">
            <v>1192</v>
          </cell>
          <cell r="Q55">
            <v>0</v>
          </cell>
          <cell r="R55">
            <v>0</v>
          </cell>
          <cell r="S55">
            <v>0</v>
          </cell>
          <cell r="T55">
            <v>3165</v>
          </cell>
          <cell r="U55">
            <v>4357</v>
          </cell>
          <cell r="W55">
            <v>17168.599999999999</v>
          </cell>
          <cell r="AA55">
            <v>46</v>
          </cell>
          <cell r="AB55">
            <v>1.0920447074293229</v>
          </cell>
          <cell r="AC55">
            <v>0</v>
          </cell>
          <cell r="AD55">
            <v>0</v>
          </cell>
          <cell r="AE55">
            <v>0</v>
          </cell>
          <cell r="AF55">
            <v>0</v>
          </cell>
          <cell r="AG55">
            <v>23272</v>
          </cell>
          <cell r="AH55">
            <v>0</v>
          </cell>
          <cell r="AI55">
            <v>0</v>
          </cell>
          <cell r="AJ55">
            <v>23272</v>
          </cell>
          <cell r="AK55">
            <v>0</v>
          </cell>
          <cell r="AL55">
            <v>1192</v>
          </cell>
          <cell r="AM55">
            <v>24464</v>
          </cell>
          <cell r="AN55">
            <v>0</v>
          </cell>
          <cell r="AO55">
            <v>0</v>
          </cell>
          <cell r="AP55">
            <v>0</v>
          </cell>
          <cell r="AQ55">
            <v>0</v>
          </cell>
          <cell r="AR55">
            <v>24464</v>
          </cell>
          <cell r="AS55" t="str">
            <v xml:space="preserve"> </v>
          </cell>
          <cell r="AT55">
            <v>46</v>
          </cell>
          <cell r="AU55">
            <v>0</v>
          </cell>
          <cell r="AV55">
            <v>0</v>
          </cell>
          <cell r="AW55">
            <v>0</v>
          </cell>
          <cell r="AX55">
            <v>0</v>
          </cell>
          <cell r="AY55">
            <v>0</v>
          </cell>
          <cell r="AZ55">
            <v>0</v>
          </cell>
          <cell r="CB55">
            <v>46</v>
          </cell>
          <cell r="CC55">
            <v>46</v>
          </cell>
          <cell r="CD55" t="str">
            <v>BROOKLINE</v>
          </cell>
          <cell r="CE55">
            <v>23272</v>
          </cell>
          <cell r="CF55">
            <v>20107</v>
          </cell>
          <cell r="CG55">
            <v>3165</v>
          </cell>
          <cell r="CH55">
            <v>0</v>
          </cell>
          <cell r="CI55">
            <v>12811.599999999999</v>
          </cell>
          <cell r="CJ55">
            <v>0</v>
          </cell>
          <cell r="CK55">
            <v>15976.599999999999</v>
          </cell>
          <cell r="CL55">
            <v>3165</v>
          </cell>
          <cell r="DB55">
            <v>46</v>
          </cell>
          <cell r="DC55" t="str">
            <v>BROOKLINE</v>
          </cell>
          <cell r="DH55">
            <v>0</v>
          </cell>
          <cell r="DL55">
            <v>0</v>
          </cell>
          <cell r="DM55">
            <v>0</v>
          </cell>
          <cell r="DO55">
            <v>0</v>
          </cell>
          <cell r="DU55">
            <v>0</v>
          </cell>
          <cell r="DW55">
            <v>0</v>
          </cell>
          <cell r="ED55">
            <v>0</v>
          </cell>
          <cell r="EF55">
            <v>46</v>
          </cell>
        </row>
        <row r="56">
          <cell r="A56">
            <v>47</v>
          </cell>
          <cell r="B56">
            <v>47</v>
          </cell>
          <cell r="C56" t="str">
            <v>BUCKLAND</v>
          </cell>
          <cell r="D56">
            <v>0</v>
          </cell>
          <cell r="E56">
            <v>0</v>
          </cell>
          <cell r="F56">
            <v>0</v>
          </cell>
          <cell r="G56">
            <v>0</v>
          </cell>
          <cell r="H56">
            <v>0</v>
          </cell>
          <cell r="J56">
            <v>0</v>
          </cell>
          <cell r="K56">
            <v>0</v>
          </cell>
          <cell r="L56">
            <v>0</v>
          </cell>
          <cell r="N56">
            <v>0</v>
          </cell>
          <cell r="P56">
            <v>0</v>
          </cell>
          <cell r="Q56">
            <v>0</v>
          </cell>
          <cell r="R56">
            <v>0</v>
          </cell>
          <cell r="S56">
            <v>0</v>
          </cell>
          <cell r="T56">
            <v>0</v>
          </cell>
          <cell r="U56">
            <v>0</v>
          </cell>
          <cell r="W56">
            <v>0</v>
          </cell>
          <cell r="AA56">
            <v>47</v>
          </cell>
          <cell r="AT56">
            <v>47</v>
          </cell>
          <cell r="AU56">
            <v>0</v>
          </cell>
          <cell r="AV56">
            <v>0</v>
          </cell>
          <cell r="AW56">
            <v>0</v>
          </cell>
          <cell r="AX56">
            <v>0</v>
          </cell>
          <cell r="AY56">
            <v>0</v>
          </cell>
          <cell r="AZ56">
            <v>0</v>
          </cell>
          <cell r="CB56">
            <v>47</v>
          </cell>
          <cell r="CC56">
            <v>47</v>
          </cell>
          <cell r="CD56" t="str">
            <v>BUCKLAND</v>
          </cell>
          <cell r="CE56">
            <v>0</v>
          </cell>
          <cell r="CF56">
            <v>0</v>
          </cell>
          <cell r="CG56">
            <v>0</v>
          </cell>
          <cell r="CH56">
            <v>0</v>
          </cell>
          <cell r="CI56">
            <v>0</v>
          </cell>
          <cell r="CJ56">
            <v>0</v>
          </cell>
          <cell r="CK56">
            <v>0</v>
          </cell>
          <cell r="CL56">
            <v>0</v>
          </cell>
          <cell r="DB56">
            <v>47</v>
          </cell>
          <cell r="DC56" t="str">
            <v>BUCKLAND</v>
          </cell>
          <cell r="DH56">
            <v>0</v>
          </cell>
          <cell r="DL56">
            <v>0</v>
          </cell>
          <cell r="DM56">
            <v>0</v>
          </cell>
          <cell r="DO56">
            <v>0</v>
          </cell>
          <cell r="DU56">
            <v>0</v>
          </cell>
          <cell r="DW56">
            <v>0</v>
          </cell>
          <cell r="ED56">
            <v>0</v>
          </cell>
          <cell r="EF56">
            <v>47</v>
          </cell>
        </row>
        <row r="57">
          <cell r="A57">
            <v>48</v>
          </cell>
          <cell r="B57">
            <v>48</v>
          </cell>
          <cell r="C57" t="str">
            <v>BURLINGTON</v>
          </cell>
          <cell r="D57">
            <v>6.0895006067588531</v>
          </cell>
          <cell r="E57">
            <v>152654</v>
          </cell>
          <cell r="F57">
            <v>0</v>
          </cell>
          <cell r="G57">
            <v>6622</v>
          </cell>
          <cell r="H57">
            <v>159276</v>
          </cell>
          <cell r="J57">
            <v>6622</v>
          </cell>
          <cell r="K57">
            <v>17404</v>
          </cell>
          <cell r="L57">
            <v>24026</v>
          </cell>
          <cell r="N57">
            <v>135250</v>
          </cell>
          <cell r="P57">
            <v>6622</v>
          </cell>
          <cell r="Q57">
            <v>0</v>
          </cell>
          <cell r="R57">
            <v>0</v>
          </cell>
          <cell r="S57">
            <v>0</v>
          </cell>
          <cell r="T57">
            <v>17404</v>
          </cell>
          <cell r="U57">
            <v>24026</v>
          </cell>
          <cell r="W57">
            <v>29150.400000000001</v>
          </cell>
          <cell r="AA57">
            <v>48</v>
          </cell>
          <cell r="AB57">
            <v>6.0895006067588531</v>
          </cell>
          <cell r="AC57">
            <v>0</v>
          </cell>
          <cell r="AD57">
            <v>0</v>
          </cell>
          <cell r="AE57">
            <v>1.9999999999999993</v>
          </cell>
          <cell r="AF57">
            <v>0</v>
          </cell>
          <cell r="AG57">
            <v>152654</v>
          </cell>
          <cell r="AH57">
            <v>0</v>
          </cell>
          <cell r="AI57">
            <v>0</v>
          </cell>
          <cell r="AJ57">
            <v>152654</v>
          </cell>
          <cell r="AK57">
            <v>0</v>
          </cell>
          <cell r="AL57">
            <v>6622</v>
          </cell>
          <cell r="AM57">
            <v>159276</v>
          </cell>
          <cell r="AN57">
            <v>0</v>
          </cell>
          <cell r="AO57">
            <v>0</v>
          </cell>
          <cell r="AP57">
            <v>0</v>
          </cell>
          <cell r="AQ57">
            <v>0</v>
          </cell>
          <cell r="AR57">
            <v>159276</v>
          </cell>
          <cell r="AS57" t="str">
            <v xml:space="preserve"> </v>
          </cell>
          <cell r="AT57">
            <v>48</v>
          </cell>
          <cell r="AU57">
            <v>1.9999999999999993</v>
          </cell>
          <cell r="AV57">
            <v>0</v>
          </cell>
          <cell r="AW57">
            <v>0</v>
          </cell>
          <cell r="AX57">
            <v>0</v>
          </cell>
          <cell r="AY57">
            <v>0</v>
          </cell>
          <cell r="AZ57">
            <v>0</v>
          </cell>
          <cell r="CB57">
            <v>48</v>
          </cell>
          <cell r="CC57">
            <v>48</v>
          </cell>
          <cell r="CD57" t="str">
            <v>BURLINGTON</v>
          </cell>
          <cell r="CE57">
            <v>152654</v>
          </cell>
          <cell r="CF57">
            <v>135250</v>
          </cell>
          <cell r="CG57">
            <v>17404</v>
          </cell>
          <cell r="CH57">
            <v>0</v>
          </cell>
          <cell r="CI57">
            <v>5124.4000000000005</v>
          </cell>
          <cell r="CJ57">
            <v>0</v>
          </cell>
          <cell r="CK57">
            <v>22528.400000000001</v>
          </cell>
          <cell r="CL57">
            <v>17404</v>
          </cell>
          <cell r="DB57">
            <v>48</v>
          </cell>
          <cell r="DC57" t="str">
            <v>BURLINGTON</v>
          </cell>
          <cell r="DH57">
            <v>0</v>
          </cell>
          <cell r="DL57">
            <v>0</v>
          </cell>
          <cell r="DM57">
            <v>0</v>
          </cell>
          <cell r="DO57">
            <v>0</v>
          </cell>
          <cell r="DU57">
            <v>0</v>
          </cell>
          <cell r="DW57">
            <v>0</v>
          </cell>
          <cell r="ED57">
            <v>0</v>
          </cell>
          <cell r="EF57">
            <v>48</v>
          </cell>
        </row>
        <row r="58">
          <cell r="A58">
            <v>49</v>
          </cell>
          <cell r="B58">
            <v>49</v>
          </cell>
          <cell r="C58" t="str">
            <v>CAMBRIDGE</v>
          </cell>
          <cell r="D58">
            <v>583.07859388396025</v>
          </cell>
          <cell r="E58">
            <v>21382917</v>
          </cell>
          <cell r="F58">
            <v>0</v>
          </cell>
          <cell r="G58">
            <v>634380</v>
          </cell>
          <cell r="H58">
            <v>22017297</v>
          </cell>
          <cell r="J58">
            <v>634380</v>
          </cell>
          <cell r="K58">
            <v>5029141.9437309392</v>
          </cell>
          <cell r="L58">
            <v>5663521.9437309392</v>
          </cell>
          <cell r="N58">
            <v>16353775.056269061</v>
          </cell>
          <cell r="P58">
            <v>634380</v>
          </cell>
          <cell r="Q58">
            <v>0</v>
          </cell>
          <cell r="R58">
            <v>0</v>
          </cell>
          <cell r="S58">
            <v>0</v>
          </cell>
          <cell r="T58">
            <v>5029141.9437309392</v>
          </cell>
          <cell r="U58">
            <v>5663521.9437309392</v>
          </cell>
          <cell r="W58">
            <v>5886889.4000000004</v>
          </cell>
          <cell r="AA58">
            <v>49</v>
          </cell>
          <cell r="AB58">
            <v>583.07859388396025</v>
          </cell>
          <cell r="AC58">
            <v>0</v>
          </cell>
          <cell r="AD58">
            <v>0</v>
          </cell>
          <cell r="AE58">
            <v>38.000000000000071</v>
          </cell>
          <cell r="AF58">
            <v>0</v>
          </cell>
          <cell r="AG58">
            <v>21382917</v>
          </cell>
          <cell r="AH58">
            <v>0</v>
          </cell>
          <cell r="AI58">
            <v>0</v>
          </cell>
          <cell r="AJ58">
            <v>21382917</v>
          </cell>
          <cell r="AK58">
            <v>0</v>
          </cell>
          <cell r="AL58">
            <v>634380</v>
          </cell>
          <cell r="AM58">
            <v>22017297</v>
          </cell>
          <cell r="AN58">
            <v>0</v>
          </cell>
          <cell r="AO58">
            <v>0</v>
          </cell>
          <cell r="AP58">
            <v>0</v>
          </cell>
          <cell r="AQ58">
            <v>0</v>
          </cell>
          <cell r="AR58">
            <v>22017297</v>
          </cell>
          <cell r="AS58" t="str">
            <v xml:space="preserve"> </v>
          </cell>
          <cell r="AT58">
            <v>49</v>
          </cell>
          <cell r="AU58">
            <v>38.000000000000071</v>
          </cell>
          <cell r="AV58">
            <v>0</v>
          </cell>
          <cell r="AW58">
            <v>0</v>
          </cell>
          <cell r="AX58">
            <v>0</v>
          </cell>
          <cell r="AY58">
            <v>0</v>
          </cell>
          <cell r="AZ58">
            <v>0</v>
          </cell>
          <cell r="CB58">
            <v>49</v>
          </cell>
          <cell r="CC58">
            <v>49</v>
          </cell>
          <cell r="CD58" t="str">
            <v>CAMBRIDGE</v>
          </cell>
          <cell r="CE58">
            <v>21382917</v>
          </cell>
          <cell r="CF58">
            <v>17255876</v>
          </cell>
          <cell r="CG58">
            <v>4127041</v>
          </cell>
          <cell r="CH58">
            <v>943614</v>
          </cell>
          <cell r="CI58">
            <v>181854.40000000002</v>
          </cell>
          <cell r="CJ58">
            <v>0</v>
          </cell>
          <cell r="CK58">
            <v>5252509.4000000004</v>
          </cell>
          <cell r="CL58">
            <v>5029141.9437309392</v>
          </cell>
          <cell r="DB58">
            <v>49</v>
          </cell>
          <cell r="DC58" t="str">
            <v>CAMBRIDGE</v>
          </cell>
          <cell r="DH58">
            <v>0</v>
          </cell>
          <cell r="DL58">
            <v>0</v>
          </cell>
          <cell r="DM58">
            <v>0</v>
          </cell>
          <cell r="DO58">
            <v>0</v>
          </cell>
          <cell r="DU58">
            <v>0</v>
          </cell>
          <cell r="DW58">
            <v>0</v>
          </cell>
          <cell r="ED58">
            <v>0</v>
          </cell>
          <cell r="EF58">
            <v>49</v>
          </cell>
        </row>
        <row r="59">
          <cell r="A59">
            <v>50</v>
          </cell>
          <cell r="B59">
            <v>50</v>
          </cell>
          <cell r="C59" t="str">
            <v>CANTON</v>
          </cell>
          <cell r="D59">
            <v>24.41105061531076</v>
          </cell>
          <cell r="E59">
            <v>505038</v>
          </cell>
          <cell r="F59">
            <v>0</v>
          </cell>
          <cell r="G59">
            <v>26566</v>
          </cell>
          <cell r="H59">
            <v>531604</v>
          </cell>
          <cell r="J59">
            <v>26566</v>
          </cell>
          <cell r="K59">
            <v>100366.95917459689</v>
          </cell>
          <cell r="L59">
            <v>126932.95917459689</v>
          </cell>
          <cell r="N59">
            <v>404671.04082540312</v>
          </cell>
          <cell r="P59">
            <v>26566</v>
          </cell>
          <cell r="Q59">
            <v>0</v>
          </cell>
          <cell r="R59">
            <v>0</v>
          </cell>
          <cell r="S59">
            <v>0</v>
          </cell>
          <cell r="T59">
            <v>100366.95917459689</v>
          </cell>
          <cell r="U59">
            <v>126932.95917459689</v>
          </cell>
          <cell r="W59">
            <v>199637</v>
          </cell>
          <cell r="AA59">
            <v>50</v>
          </cell>
          <cell r="AB59">
            <v>24.41105061531076</v>
          </cell>
          <cell r="AC59">
            <v>0</v>
          </cell>
          <cell r="AD59">
            <v>0</v>
          </cell>
          <cell r="AE59">
            <v>1.9999999999999993</v>
          </cell>
          <cell r="AF59">
            <v>0</v>
          </cell>
          <cell r="AG59">
            <v>505038</v>
          </cell>
          <cell r="AH59">
            <v>0</v>
          </cell>
          <cell r="AI59">
            <v>0</v>
          </cell>
          <cell r="AJ59">
            <v>505038</v>
          </cell>
          <cell r="AK59">
            <v>0</v>
          </cell>
          <cell r="AL59">
            <v>26566</v>
          </cell>
          <cell r="AM59">
            <v>531604</v>
          </cell>
          <cell r="AN59">
            <v>0</v>
          </cell>
          <cell r="AO59">
            <v>0</v>
          </cell>
          <cell r="AP59">
            <v>0</v>
          </cell>
          <cell r="AQ59">
            <v>0</v>
          </cell>
          <cell r="AR59">
            <v>531604</v>
          </cell>
          <cell r="AS59" t="str">
            <v xml:space="preserve"> </v>
          </cell>
          <cell r="AT59">
            <v>50</v>
          </cell>
          <cell r="AU59">
            <v>1.9999999999999993</v>
          </cell>
          <cell r="AV59">
            <v>0</v>
          </cell>
          <cell r="AW59">
            <v>0</v>
          </cell>
          <cell r="AX59">
            <v>0</v>
          </cell>
          <cell r="AY59">
            <v>0</v>
          </cell>
          <cell r="AZ59">
            <v>0</v>
          </cell>
          <cell r="CB59">
            <v>50</v>
          </cell>
          <cell r="CC59">
            <v>50</v>
          </cell>
          <cell r="CD59" t="str">
            <v>CANTON</v>
          </cell>
          <cell r="CE59">
            <v>505038</v>
          </cell>
          <cell r="CF59">
            <v>426585</v>
          </cell>
          <cell r="CG59">
            <v>78453</v>
          </cell>
          <cell r="CH59">
            <v>22922.399999999998</v>
          </cell>
          <cell r="CI59">
            <v>71695.600000000006</v>
          </cell>
          <cell r="CJ59">
            <v>0</v>
          </cell>
          <cell r="CK59">
            <v>173071</v>
          </cell>
          <cell r="CL59">
            <v>100366.95917459689</v>
          </cell>
          <cell r="DB59">
            <v>50</v>
          </cell>
          <cell r="DC59" t="str">
            <v>CANTON</v>
          </cell>
          <cell r="DH59">
            <v>0</v>
          </cell>
          <cell r="DL59">
            <v>0</v>
          </cell>
          <cell r="DM59">
            <v>0</v>
          </cell>
          <cell r="DO59">
            <v>0</v>
          </cell>
          <cell r="DU59">
            <v>0</v>
          </cell>
          <cell r="DW59">
            <v>0</v>
          </cell>
          <cell r="ED59">
            <v>0</v>
          </cell>
          <cell r="EF59">
            <v>50</v>
          </cell>
        </row>
        <row r="60">
          <cell r="A60">
            <v>51</v>
          </cell>
          <cell r="B60">
            <v>51</v>
          </cell>
          <cell r="C60" t="str">
            <v>CARLISLE</v>
          </cell>
          <cell r="D60">
            <v>0</v>
          </cell>
          <cell r="E60">
            <v>0</v>
          </cell>
          <cell r="F60">
            <v>0</v>
          </cell>
          <cell r="G60">
            <v>0</v>
          </cell>
          <cell r="H60">
            <v>0</v>
          </cell>
          <cell r="J60">
            <v>0</v>
          </cell>
          <cell r="K60">
            <v>0</v>
          </cell>
          <cell r="L60">
            <v>0</v>
          </cell>
          <cell r="N60">
            <v>0</v>
          </cell>
          <cell r="P60">
            <v>0</v>
          </cell>
          <cell r="Q60">
            <v>0</v>
          </cell>
          <cell r="R60">
            <v>0</v>
          </cell>
          <cell r="S60">
            <v>0</v>
          </cell>
          <cell r="T60">
            <v>0</v>
          </cell>
          <cell r="U60">
            <v>0</v>
          </cell>
          <cell r="W60">
            <v>0</v>
          </cell>
          <cell r="AA60">
            <v>51</v>
          </cell>
          <cell r="AT60">
            <v>51</v>
          </cell>
          <cell r="AU60">
            <v>0</v>
          </cell>
          <cell r="AV60">
            <v>0</v>
          </cell>
          <cell r="AW60">
            <v>0</v>
          </cell>
          <cell r="AX60">
            <v>0</v>
          </cell>
          <cell r="AY60">
            <v>0</v>
          </cell>
          <cell r="AZ60">
            <v>0</v>
          </cell>
          <cell r="CB60">
            <v>51</v>
          </cell>
          <cell r="CC60">
            <v>51</v>
          </cell>
          <cell r="CD60" t="str">
            <v>CARLISLE</v>
          </cell>
          <cell r="CE60">
            <v>0</v>
          </cell>
          <cell r="CF60">
            <v>0</v>
          </cell>
          <cell r="CG60">
            <v>0</v>
          </cell>
          <cell r="CH60">
            <v>0</v>
          </cell>
          <cell r="CI60">
            <v>0</v>
          </cell>
          <cell r="CJ60">
            <v>0</v>
          </cell>
          <cell r="CK60">
            <v>0</v>
          </cell>
          <cell r="CL60">
            <v>0</v>
          </cell>
          <cell r="DB60">
            <v>51</v>
          </cell>
          <cell r="DC60" t="str">
            <v>CARLISLE</v>
          </cell>
          <cell r="DH60">
            <v>0</v>
          </cell>
          <cell r="DL60">
            <v>0</v>
          </cell>
          <cell r="DM60">
            <v>0</v>
          </cell>
          <cell r="DO60">
            <v>0</v>
          </cell>
          <cell r="DU60">
            <v>0</v>
          </cell>
          <cell r="DW60">
            <v>0</v>
          </cell>
          <cell r="ED60">
            <v>0</v>
          </cell>
          <cell r="EF60">
            <v>51</v>
          </cell>
        </row>
        <row r="61">
          <cell r="A61">
            <v>52</v>
          </cell>
          <cell r="B61">
            <v>52</v>
          </cell>
          <cell r="C61" t="str">
            <v>CARVER</v>
          </cell>
          <cell r="D61">
            <v>69.053850497480951</v>
          </cell>
          <cell r="E61">
            <v>1250084</v>
          </cell>
          <cell r="F61">
            <v>0</v>
          </cell>
          <cell r="G61">
            <v>75133</v>
          </cell>
          <cell r="H61">
            <v>1325217</v>
          </cell>
          <cell r="J61">
            <v>75133</v>
          </cell>
          <cell r="K61">
            <v>243559.74190706923</v>
          </cell>
          <cell r="L61">
            <v>318692.74190706923</v>
          </cell>
          <cell r="N61">
            <v>1006524.2580929308</v>
          </cell>
          <cell r="P61">
            <v>75133</v>
          </cell>
          <cell r="Q61">
            <v>0</v>
          </cell>
          <cell r="R61">
            <v>0</v>
          </cell>
          <cell r="S61">
            <v>0</v>
          </cell>
          <cell r="T61">
            <v>243559.74190706923</v>
          </cell>
          <cell r="U61">
            <v>318692.74190706923</v>
          </cell>
          <cell r="W61">
            <v>379190.6</v>
          </cell>
          <cell r="AA61">
            <v>52</v>
          </cell>
          <cell r="AB61">
            <v>69.053850497480951</v>
          </cell>
          <cell r="AC61">
            <v>0</v>
          </cell>
          <cell r="AD61">
            <v>0</v>
          </cell>
          <cell r="AE61">
            <v>5</v>
          </cell>
          <cell r="AF61">
            <v>0</v>
          </cell>
          <cell r="AG61">
            <v>1250084</v>
          </cell>
          <cell r="AH61">
            <v>0</v>
          </cell>
          <cell r="AI61">
            <v>0</v>
          </cell>
          <cell r="AJ61">
            <v>1250084</v>
          </cell>
          <cell r="AK61">
            <v>0</v>
          </cell>
          <cell r="AL61">
            <v>75133</v>
          </cell>
          <cell r="AM61">
            <v>1325217</v>
          </cell>
          <cell r="AN61">
            <v>0</v>
          </cell>
          <cell r="AO61">
            <v>0</v>
          </cell>
          <cell r="AP61">
            <v>0</v>
          </cell>
          <cell r="AQ61">
            <v>0</v>
          </cell>
          <cell r="AR61">
            <v>1325217</v>
          </cell>
          <cell r="AS61" t="str">
            <v xml:space="preserve"> </v>
          </cell>
          <cell r="AT61">
            <v>52</v>
          </cell>
          <cell r="AU61">
            <v>5</v>
          </cell>
          <cell r="AV61">
            <v>0</v>
          </cell>
          <cell r="AW61">
            <v>0</v>
          </cell>
          <cell r="AX61">
            <v>0</v>
          </cell>
          <cell r="AY61">
            <v>0</v>
          </cell>
          <cell r="AZ61">
            <v>0</v>
          </cell>
          <cell r="CB61">
            <v>52</v>
          </cell>
          <cell r="CC61">
            <v>52</v>
          </cell>
          <cell r="CD61" t="str">
            <v>CARVER</v>
          </cell>
          <cell r="CE61">
            <v>1250084</v>
          </cell>
          <cell r="CF61">
            <v>1079953</v>
          </cell>
          <cell r="CG61">
            <v>170131</v>
          </cell>
          <cell r="CH61">
            <v>76807.8</v>
          </cell>
          <cell r="CI61">
            <v>57118.8</v>
          </cell>
          <cell r="CJ61">
            <v>0</v>
          </cell>
          <cell r="CK61">
            <v>304057.59999999998</v>
          </cell>
          <cell r="CL61">
            <v>243559.74190706923</v>
          </cell>
          <cell r="DB61">
            <v>52</v>
          </cell>
          <cell r="DC61" t="str">
            <v>CARVER</v>
          </cell>
          <cell r="DH61">
            <v>0</v>
          </cell>
          <cell r="DL61">
            <v>0</v>
          </cell>
          <cell r="DM61">
            <v>0</v>
          </cell>
          <cell r="DO61">
            <v>0</v>
          </cell>
          <cell r="DU61">
            <v>0</v>
          </cell>
          <cell r="DW61">
            <v>0</v>
          </cell>
          <cell r="ED61">
            <v>0</v>
          </cell>
          <cell r="EF61">
            <v>52</v>
          </cell>
        </row>
        <row r="62">
          <cell r="A62">
            <v>53</v>
          </cell>
          <cell r="B62">
            <v>53</v>
          </cell>
          <cell r="C62" t="str">
            <v>CHARLEMONT</v>
          </cell>
          <cell r="D62">
            <v>0</v>
          </cell>
          <cell r="E62">
            <v>0</v>
          </cell>
          <cell r="F62">
            <v>0</v>
          </cell>
          <cell r="G62">
            <v>0</v>
          </cell>
          <cell r="H62">
            <v>0</v>
          </cell>
          <cell r="J62">
            <v>0</v>
          </cell>
          <cell r="K62">
            <v>0</v>
          </cell>
          <cell r="L62">
            <v>0</v>
          </cell>
          <cell r="N62">
            <v>0</v>
          </cell>
          <cell r="P62">
            <v>0</v>
          </cell>
          <cell r="Q62">
            <v>0</v>
          </cell>
          <cell r="R62">
            <v>0</v>
          </cell>
          <cell r="S62">
            <v>0</v>
          </cell>
          <cell r="T62">
            <v>0</v>
          </cell>
          <cell r="U62">
            <v>0</v>
          </cell>
          <cell r="W62">
            <v>0</v>
          </cell>
          <cell r="AA62">
            <v>53</v>
          </cell>
          <cell r="AT62">
            <v>53</v>
          </cell>
          <cell r="AU62">
            <v>0</v>
          </cell>
          <cell r="AV62">
            <v>0</v>
          </cell>
          <cell r="AW62">
            <v>0</v>
          </cell>
          <cell r="AX62">
            <v>0</v>
          </cell>
          <cell r="AY62">
            <v>0</v>
          </cell>
          <cell r="AZ62">
            <v>0</v>
          </cell>
          <cell r="CB62">
            <v>53</v>
          </cell>
          <cell r="CC62">
            <v>53</v>
          </cell>
          <cell r="CD62" t="str">
            <v>CHARLEMONT</v>
          </cell>
          <cell r="CE62">
            <v>0</v>
          </cell>
          <cell r="CF62">
            <v>0</v>
          </cell>
          <cell r="CG62">
            <v>0</v>
          </cell>
          <cell r="CH62">
            <v>0</v>
          </cell>
          <cell r="CI62">
            <v>0</v>
          </cell>
          <cell r="CJ62">
            <v>0</v>
          </cell>
          <cell r="CK62">
            <v>0</v>
          </cell>
          <cell r="CL62">
            <v>0</v>
          </cell>
          <cell r="DB62">
            <v>53</v>
          </cell>
          <cell r="DC62" t="str">
            <v>CHARLEMONT</v>
          </cell>
          <cell r="DH62">
            <v>0</v>
          </cell>
          <cell r="DL62">
            <v>0</v>
          </cell>
          <cell r="DM62">
            <v>0</v>
          </cell>
          <cell r="DO62">
            <v>0</v>
          </cell>
          <cell r="DU62">
            <v>0</v>
          </cell>
          <cell r="DW62">
            <v>0</v>
          </cell>
          <cell r="ED62">
            <v>0</v>
          </cell>
          <cell r="EF62">
            <v>53</v>
          </cell>
        </row>
        <row r="63">
          <cell r="A63">
            <v>54</v>
          </cell>
          <cell r="B63">
            <v>54</v>
          </cell>
          <cell r="C63" t="str">
            <v>CHARLTON</v>
          </cell>
          <cell r="D63">
            <v>0</v>
          </cell>
          <cell r="E63">
            <v>0</v>
          </cell>
          <cell r="F63">
            <v>0</v>
          </cell>
          <cell r="G63">
            <v>0</v>
          </cell>
          <cell r="H63">
            <v>0</v>
          </cell>
          <cell r="J63">
            <v>0</v>
          </cell>
          <cell r="K63">
            <v>0</v>
          </cell>
          <cell r="L63">
            <v>0</v>
          </cell>
          <cell r="N63">
            <v>0</v>
          </cell>
          <cell r="P63">
            <v>0</v>
          </cell>
          <cell r="Q63">
            <v>0</v>
          </cell>
          <cell r="R63">
            <v>0</v>
          </cell>
          <cell r="S63">
            <v>0</v>
          </cell>
          <cell r="T63">
            <v>0</v>
          </cell>
          <cell r="U63">
            <v>0</v>
          </cell>
          <cell r="W63">
            <v>0</v>
          </cell>
          <cell r="AA63">
            <v>54</v>
          </cell>
          <cell r="AT63">
            <v>54</v>
          </cell>
          <cell r="AU63">
            <v>0</v>
          </cell>
          <cell r="AV63">
            <v>0</v>
          </cell>
          <cell r="AW63">
            <v>0</v>
          </cell>
          <cell r="AX63">
            <v>0</v>
          </cell>
          <cell r="AY63">
            <v>0</v>
          </cell>
          <cell r="AZ63">
            <v>0</v>
          </cell>
          <cell r="CB63">
            <v>54</v>
          </cell>
          <cell r="CC63">
            <v>54</v>
          </cell>
          <cell r="CD63" t="str">
            <v>CHARLTON</v>
          </cell>
          <cell r="CE63">
            <v>0</v>
          </cell>
          <cell r="CF63">
            <v>0</v>
          </cell>
          <cell r="CG63">
            <v>0</v>
          </cell>
          <cell r="CH63">
            <v>0</v>
          </cell>
          <cell r="CI63">
            <v>0</v>
          </cell>
          <cell r="CJ63">
            <v>0</v>
          </cell>
          <cell r="CK63">
            <v>0</v>
          </cell>
          <cell r="CL63">
            <v>0</v>
          </cell>
          <cell r="DB63">
            <v>54</v>
          </cell>
          <cell r="DC63" t="str">
            <v>CHARLTON</v>
          </cell>
          <cell r="DH63">
            <v>0</v>
          </cell>
          <cell r="DL63">
            <v>0</v>
          </cell>
          <cell r="DM63">
            <v>0</v>
          </cell>
          <cell r="DO63">
            <v>0</v>
          </cell>
          <cell r="DU63">
            <v>0</v>
          </cell>
          <cell r="DW63">
            <v>0</v>
          </cell>
          <cell r="ED63">
            <v>0</v>
          </cell>
          <cell r="EF63">
            <v>54</v>
          </cell>
        </row>
        <row r="64">
          <cell r="A64">
            <v>55</v>
          </cell>
          <cell r="B64">
            <v>55</v>
          </cell>
          <cell r="C64" t="str">
            <v>CHATHAM</v>
          </cell>
          <cell r="D64">
            <v>0</v>
          </cell>
          <cell r="E64">
            <v>0</v>
          </cell>
          <cell r="F64">
            <v>0</v>
          </cell>
          <cell r="G64">
            <v>0</v>
          </cell>
          <cell r="H64">
            <v>0</v>
          </cell>
          <cell r="J64">
            <v>0</v>
          </cell>
          <cell r="K64">
            <v>0</v>
          </cell>
          <cell r="L64">
            <v>0</v>
          </cell>
          <cell r="N64">
            <v>0</v>
          </cell>
          <cell r="P64">
            <v>0</v>
          </cell>
          <cell r="Q64">
            <v>0</v>
          </cell>
          <cell r="R64">
            <v>0</v>
          </cell>
          <cell r="S64">
            <v>0</v>
          </cell>
          <cell r="T64">
            <v>0</v>
          </cell>
          <cell r="U64">
            <v>0</v>
          </cell>
          <cell r="W64">
            <v>0</v>
          </cell>
          <cell r="AA64">
            <v>55</v>
          </cell>
          <cell r="AT64">
            <v>55</v>
          </cell>
          <cell r="AU64">
            <v>0</v>
          </cell>
          <cell r="AV64">
            <v>0</v>
          </cell>
          <cell r="AW64">
            <v>0</v>
          </cell>
          <cell r="AX64">
            <v>0</v>
          </cell>
          <cell r="AY64">
            <v>0</v>
          </cell>
          <cell r="AZ64">
            <v>0</v>
          </cell>
          <cell r="CB64">
            <v>55</v>
          </cell>
          <cell r="CC64">
            <v>55</v>
          </cell>
          <cell r="CD64" t="str">
            <v>CHATHAM</v>
          </cell>
          <cell r="CE64">
            <v>0</v>
          </cell>
          <cell r="CF64">
            <v>0</v>
          </cell>
          <cell r="CG64">
            <v>0</v>
          </cell>
          <cell r="CH64">
            <v>0</v>
          </cell>
          <cell r="CI64">
            <v>0</v>
          </cell>
          <cell r="CJ64">
            <v>0</v>
          </cell>
          <cell r="CK64">
            <v>0</v>
          </cell>
          <cell r="CL64">
            <v>0</v>
          </cell>
          <cell r="DB64">
            <v>55</v>
          </cell>
          <cell r="DC64" t="str">
            <v>CHATHAM</v>
          </cell>
          <cell r="DH64">
            <v>0</v>
          </cell>
          <cell r="DL64">
            <v>0</v>
          </cell>
          <cell r="DM64">
            <v>0</v>
          </cell>
          <cell r="DO64">
            <v>0</v>
          </cell>
          <cell r="DU64">
            <v>0</v>
          </cell>
          <cell r="DW64">
            <v>0</v>
          </cell>
          <cell r="EC64" t="str">
            <v>fy13</v>
          </cell>
          <cell r="ED64">
            <v>0</v>
          </cell>
          <cell r="EF64">
            <v>55</v>
          </cell>
        </row>
        <row r="65">
          <cell r="A65">
            <v>56</v>
          </cell>
          <cell r="B65">
            <v>56</v>
          </cell>
          <cell r="C65" t="str">
            <v>CHELMSFORD</v>
          </cell>
          <cell r="D65">
            <v>117.96130122396592</v>
          </cell>
          <cell r="E65">
            <v>1931422</v>
          </cell>
          <cell r="F65">
            <v>0</v>
          </cell>
          <cell r="G65">
            <v>128335</v>
          </cell>
          <cell r="H65">
            <v>2059757</v>
          </cell>
          <cell r="J65">
            <v>128335</v>
          </cell>
          <cell r="K65">
            <v>332308.26619475859</v>
          </cell>
          <cell r="L65">
            <v>460643.26619475859</v>
          </cell>
          <cell r="N65">
            <v>1599113.7338052415</v>
          </cell>
          <cell r="P65">
            <v>128335</v>
          </cell>
          <cell r="Q65">
            <v>0</v>
          </cell>
          <cell r="R65">
            <v>0</v>
          </cell>
          <cell r="S65">
            <v>0</v>
          </cell>
          <cell r="T65">
            <v>332308.26619475859</v>
          </cell>
          <cell r="U65">
            <v>460643.26619475859</v>
          </cell>
          <cell r="W65">
            <v>489680</v>
          </cell>
          <cell r="AA65">
            <v>56</v>
          </cell>
          <cell r="AB65">
            <v>117.96130122396592</v>
          </cell>
          <cell r="AC65">
            <v>0</v>
          </cell>
          <cell r="AD65">
            <v>0</v>
          </cell>
          <cell r="AE65">
            <v>11.999999999999996</v>
          </cell>
          <cell r="AF65">
            <v>0</v>
          </cell>
          <cell r="AG65">
            <v>1931422</v>
          </cell>
          <cell r="AH65">
            <v>0</v>
          </cell>
          <cell r="AI65">
            <v>0</v>
          </cell>
          <cell r="AJ65">
            <v>1931422</v>
          </cell>
          <cell r="AK65">
            <v>0</v>
          </cell>
          <cell r="AL65">
            <v>128335</v>
          </cell>
          <cell r="AM65">
            <v>2059757</v>
          </cell>
          <cell r="AN65">
            <v>0</v>
          </cell>
          <cell r="AO65">
            <v>0</v>
          </cell>
          <cell r="AP65">
            <v>0</v>
          </cell>
          <cell r="AQ65">
            <v>0</v>
          </cell>
          <cell r="AR65">
            <v>2059757</v>
          </cell>
          <cell r="AS65" t="str">
            <v xml:space="preserve"> </v>
          </cell>
          <cell r="AT65">
            <v>56</v>
          </cell>
          <cell r="AU65">
            <v>11.999999999999996</v>
          </cell>
          <cell r="AV65">
            <v>0</v>
          </cell>
          <cell r="AW65">
            <v>0</v>
          </cell>
          <cell r="AX65">
            <v>0</v>
          </cell>
          <cell r="AY65">
            <v>0</v>
          </cell>
          <cell r="AZ65">
            <v>0</v>
          </cell>
          <cell r="CB65">
            <v>56</v>
          </cell>
          <cell r="CC65">
            <v>56</v>
          </cell>
          <cell r="CD65" t="str">
            <v>CHELMSFORD</v>
          </cell>
          <cell r="CE65">
            <v>1931422</v>
          </cell>
          <cell r="CF65">
            <v>1733859</v>
          </cell>
          <cell r="CG65">
            <v>197563</v>
          </cell>
          <cell r="CH65">
            <v>140946</v>
          </cell>
          <cell r="CI65">
            <v>22836</v>
          </cell>
          <cell r="CJ65">
            <v>0</v>
          </cell>
          <cell r="CK65">
            <v>361345</v>
          </cell>
          <cell r="CL65">
            <v>332308.26619475859</v>
          </cell>
          <cell r="DB65">
            <v>56</v>
          </cell>
          <cell r="DC65" t="str">
            <v>CHELMSFORD</v>
          </cell>
          <cell r="DH65">
            <v>0</v>
          </cell>
          <cell r="DL65">
            <v>0</v>
          </cell>
          <cell r="DM65">
            <v>0</v>
          </cell>
          <cell r="DO65">
            <v>0</v>
          </cell>
          <cell r="DU65">
            <v>0</v>
          </cell>
          <cell r="DW65">
            <v>0</v>
          </cell>
          <cell r="ED65">
            <v>0</v>
          </cell>
          <cell r="EF65">
            <v>56</v>
          </cell>
        </row>
        <row r="66">
          <cell r="A66">
            <v>57</v>
          </cell>
          <cell r="B66">
            <v>57</v>
          </cell>
          <cell r="C66" t="str">
            <v>CHELSEA</v>
          </cell>
          <cell r="D66">
            <v>986.49655168466484</v>
          </cell>
          <cell r="E66">
            <v>17319065</v>
          </cell>
          <cell r="F66">
            <v>0</v>
          </cell>
          <cell r="G66">
            <v>1073307</v>
          </cell>
          <cell r="H66">
            <v>18392372</v>
          </cell>
          <cell r="J66">
            <v>1073307</v>
          </cell>
          <cell r="K66">
            <v>3010106.0184622593</v>
          </cell>
          <cell r="L66">
            <v>4083413.0184622593</v>
          </cell>
          <cell r="N66">
            <v>14308958.981537741</v>
          </cell>
          <cell r="P66">
            <v>1073307</v>
          </cell>
          <cell r="Q66">
            <v>0</v>
          </cell>
          <cell r="R66">
            <v>0</v>
          </cell>
          <cell r="S66">
            <v>0</v>
          </cell>
          <cell r="T66">
            <v>3010106.0184622593</v>
          </cell>
          <cell r="U66">
            <v>4083413.0184622593</v>
          </cell>
          <cell r="W66">
            <v>4257739.1999999993</v>
          </cell>
          <cell r="AA66">
            <v>57</v>
          </cell>
          <cell r="AB66">
            <v>986.49655168466484</v>
          </cell>
          <cell r="AC66">
            <v>0</v>
          </cell>
          <cell r="AD66">
            <v>0</v>
          </cell>
          <cell r="AE66">
            <v>425.00000000000063</v>
          </cell>
          <cell r="AF66">
            <v>0</v>
          </cell>
          <cell r="AG66">
            <v>17319065</v>
          </cell>
          <cell r="AH66">
            <v>0</v>
          </cell>
          <cell r="AI66">
            <v>0</v>
          </cell>
          <cell r="AJ66">
            <v>17319065</v>
          </cell>
          <cell r="AK66">
            <v>0</v>
          </cell>
          <cell r="AL66">
            <v>1073307</v>
          </cell>
          <cell r="AM66">
            <v>18392372</v>
          </cell>
          <cell r="AN66">
            <v>0</v>
          </cell>
          <cell r="AO66">
            <v>0</v>
          </cell>
          <cell r="AP66">
            <v>0</v>
          </cell>
          <cell r="AQ66">
            <v>0</v>
          </cell>
          <cell r="AR66">
            <v>18392372</v>
          </cell>
          <cell r="AS66" t="str">
            <v xml:space="preserve"> </v>
          </cell>
          <cell r="AT66">
            <v>57</v>
          </cell>
          <cell r="AU66">
            <v>425.00000000000063</v>
          </cell>
          <cell r="AV66">
            <v>0</v>
          </cell>
          <cell r="AW66">
            <v>0</v>
          </cell>
          <cell r="AX66">
            <v>0</v>
          </cell>
          <cell r="AY66">
            <v>0</v>
          </cell>
          <cell r="AZ66">
            <v>0</v>
          </cell>
          <cell r="CB66">
            <v>57</v>
          </cell>
          <cell r="CC66">
            <v>57</v>
          </cell>
          <cell r="CD66" t="str">
            <v>CHELSEA</v>
          </cell>
          <cell r="CE66">
            <v>17319065</v>
          </cell>
          <cell r="CF66">
            <v>15246227</v>
          </cell>
          <cell r="CG66">
            <v>2072838</v>
          </cell>
          <cell r="CH66">
            <v>980399.39999999991</v>
          </cell>
          <cell r="CI66">
            <v>131194.80000000002</v>
          </cell>
          <cell r="CJ66">
            <v>0</v>
          </cell>
          <cell r="CK66">
            <v>3184432.1999999997</v>
          </cell>
          <cell r="CL66">
            <v>3010106.0184622593</v>
          </cell>
          <cell r="DB66">
            <v>57</v>
          </cell>
          <cell r="DC66" t="str">
            <v>CHELSEA</v>
          </cell>
          <cell r="DH66">
            <v>0</v>
          </cell>
          <cell r="DL66">
            <v>0</v>
          </cell>
          <cell r="DM66">
            <v>0</v>
          </cell>
          <cell r="DO66">
            <v>0</v>
          </cell>
          <cell r="DU66">
            <v>0</v>
          </cell>
          <cell r="DW66">
            <v>0</v>
          </cell>
          <cell r="ED66">
            <v>0</v>
          </cell>
          <cell r="EF66">
            <v>57</v>
          </cell>
        </row>
        <row r="67">
          <cell r="A67">
            <v>58</v>
          </cell>
          <cell r="B67">
            <v>58</v>
          </cell>
          <cell r="C67" t="str">
            <v>CHESHIRE</v>
          </cell>
          <cell r="D67">
            <v>0</v>
          </cell>
          <cell r="E67">
            <v>0</v>
          </cell>
          <cell r="F67">
            <v>0</v>
          </cell>
          <cell r="G67">
            <v>0</v>
          </cell>
          <cell r="H67">
            <v>0</v>
          </cell>
          <cell r="J67">
            <v>0</v>
          </cell>
          <cell r="K67">
            <v>0</v>
          </cell>
          <cell r="L67">
            <v>0</v>
          </cell>
          <cell r="N67">
            <v>0</v>
          </cell>
          <cell r="P67">
            <v>0</v>
          </cell>
          <cell r="Q67">
            <v>0</v>
          </cell>
          <cell r="R67">
            <v>0</v>
          </cell>
          <cell r="S67">
            <v>0</v>
          </cell>
          <cell r="T67">
            <v>0</v>
          </cell>
          <cell r="U67">
            <v>0</v>
          </cell>
          <cell r="W67">
            <v>0</v>
          </cell>
          <cell r="AA67">
            <v>58</v>
          </cell>
          <cell r="AT67">
            <v>58</v>
          </cell>
          <cell r="AU67">
            <v>0</v>
          </cell>
          <cell r="AV67">
            <v>0</v>
          </cell>
          <cell r="AW67">
            <v>0</v>
          </cell>
          <cell r="AX67">
            <v>0</v>
          </cell>
          <cell r="AY67">
            <v>0</v>
          </cell>
          <cell r="AZ67">
            <v>0</v>
          </cell>
          <cell r="CB67">
            <v>58</v>
          </cell>
          <cell r="CC67">
            <v>58</v>
          </cell>
          <cell r="CD67" t="str">
            <v>CHESHIRE</v>
          </cell>
          <cell r="CE67">
            <v>0</v>
          </cell>
          <cell r="CF67">
            <v>0</v>
          </cell>
          <cell r="CG67">
            <v>0</v>
          </cell>
          <cell r="CH67">
            <v>0</v>
          </cell>
          <cell r="CI67">
            <v>0</v>
          </cell>
          <cell r="CJ67">
            <v>0</v>
          </cell>
          <cell r="CK67">
            <v>0</v>
          </cell>
          <cell r="CL67">
            <v>0</v>
          </cell>
          <cell r="DB67">
            <v>58</v>
          </cell>
          <cell r="DC67" t="str">
            <v>CHESHIRE</v>
          </cell>
          <cell r="DH67">
            <v>0</v>
          </cell>
          <cell r="DL67">
            <v>0</v>
          </cell>
          <cell r="DM67">
            <v>0</v>
          </cell>
          <cell r="DO67">
            <v>0</v>
          </cell>
          <cell r="DU67">
            <v>0</v>
          </cell>
          <cell r="DW67">
            <v>0</v>
          </cell>
          <cell r="ED67">
            <v>0</v>
          </cell>
          <cell r="EF67">
            <v>58</v>
          </cell>
        </row>
        <row r="68">
          <cell r="A68">
            <v>59</v>
          </cell>
          <cell r="B68">
            <v>59</v>
          </cell>
          <cell r="C68" t="str">
            <v>CHESTER</v>
          </cell>
          <cell r="D68">
            <v>0</v>
          </cell>
          <cell r="E68">
            <v>0</v>
          </cell>
          <cell r="F68">
            <v>0</v>
          </cell>
          <cell r="G68">
            <v>0</v>
          </cell>
          <cell r="H68">
            <v>0</v>
          </cell>
          <cell r="J68">
            <v>0</v>
          </cell>
          <cell r="K68">
            <v>0</v>
          </cell>
          <cell r="L68">
            <v>0</v>
          </cell>
          <cell r="N68">
            <v>0</v>
          </cell>
          <cell r="P68">
            <v>0</v>
          </cell>
          <cell r="Q68">
            <v>0</v>
          </cell>
          <cell r="R68">
            <v>0</v>
          </cell>
          <cell r="S68">
            <v>0</v>
          </cell>
          <cell r="T68">
            <v>0</v>
          </cell>
          <cell r="U68">
            <v>0</v>
          </cell>
          <cell r="W68">
            <v>0</v>
          </cell>
          <cell r="AA68">
            <v>59</v>
          </cell>
          <cell r="AT68">
            <v>59</v>
          </cell>
          <cell r="AU68">
            <v>0</v>
          </cell>
          <cell r="AV68">
            <v>0</v>
          </cell>
          <cell r="AW68">
            <v>0</v>
          </cell>
          <cell r="AX68">
            <v>0</v>
          </cell>
          <cell r="AY68">
            <v>0</v>
          </cell>
          <cell r="AZ68">
            <v>0</v>
          </cell>
          <cell r="CB68">
            <v>59</v>
          </cell>
          <cell r="CC68">
            <v>59</v>
          </cell>
          <cell r="CD68" t="str">
            <v>CHESTER</v>
          </cell>
          <cell r="CE68">
            <v>0</v>
          </cell>
          <cell r="CF68">
            <v>0</v>
          </cell>
          <cell r="CG68">
            <v>0</v>
          </cell>
          <cell r="CH68">
            <v>0</v>
          </cell>
          <cell r="CI68">
            <v>0</v>
          </cell>
          <cell r="CJ68">
            <v>0</v>
          </cell>
          <cell r="CK68">
            <v>0</v>
          </cell>
          <cell r="CL68">
            <v>0</v>
          </cell>
          <cell r="DB68">
            <v>59</v>
          </cell>
          <cell r="DC68" t="str">
            <v>CHESTER</v>
          </cell>
          <cell r="DH68">
            <v>0</v>
          </cell>
          <cell r="DL68">
            <v>0</v>
          </cell>
          <cell r="DM68">
            <v>0</v>
          </cell>
          <cell r="DO68">
            <v>0</v>
          </cell>
          <cell r="DU68">
            <v>0</v>
          </cell>
          <cell r="DW68">
            <v>0</v>
          </cell>
          <cell r="ED68">
            <v>0</v>
          </cell>
          <cell r="EF68">
            <v>59</v>
          </cell>
        </row>
        <row r="69">
          <cell r="A69">
            <v>60</v>
          </cell>
          <cell r="B69">
            <v>60</v>
          </cell>
          <cell r="C69" t="str">
            <v>CHESTERFIELD</v>
          </cell>
          <cell r="D69">
            <v>0</v>
          </cell>
          <cell r="E69">
            <v>0</v>
          </cell>
          <cell r="F69">
            <v>0</v>
          </cell>
          <cell r="G69">
            <v>0</v>
          </cell>
          <cell r="H69">
            <v>0</v>
          </cell>
          <cell r="J69">
            <v>0</v>
          </cell>
          <cell r="K69">
            <v>0</v>
          </cell>
          <cell r="L69">
            <v>0</v>
          </cell>
          <cell r="N69">
            <v>0</v>
          </cell>
          <cell r="P69">
            <v>0</v>
          </cell>
          <cell r="Q69">
            <v>0</v>
          </cell>
          <cell r="R69">
            <v>0</v>
          </cell>
          <cell r="S69">
            <v>0</v>
          </cell>
          <cell r="T69">
            <v>0</v>
          </cell>
          <cell r="U69">
            <v>0</v>
          </cell>
          <cell r="W69">
            <v>0</v>
          </cell>
          <cell r="AA69">
            <v>60</v>
          </cell>
          <cell r="AT69">
            <v>60</v>
          </cell>
          <cell r="AU69">
            <v>0</v>
          </cell>
          <cell r="AV69">
            <v>0</v>
          </cell>
          <cell r="AW69">
            <v>0</v>
          </cell>
          <cell r="AX69">
            <v>0</v>
          </cell>
          <cell r="AY69">
            <v>0</v>
          </cell>
          <cell r="AZ69">
            <v>0</v>
          </cell>
          <cell r="CB69">
            <v>60</v>
          </cell>
          <cell r="CC69">
            <v>60</v>
          </cell>
          <cell r="CD69" t="str">
            <v>CHESTERFIELD</v>
          </cell>
          <cell r="CE69">
            <v>0</v>
          </cell>
          <cell r="CF69">
            <v>0</v>
          </cell>
          <cell r="CG69">
            <v>0</v>
          </cell>
          <cell r="CH69">
            <v>0</v>
          </cell>
          <cell r="CI69">
            <v>0</v>
          </cell>
          <cell r="CJ69">
            <v>0</v>
          </cell>
          <cell r="CK69">
            <v>0</v>
          </cell>
          <cell r="CL69">
            <v>0</v>
          </cell>
          <cell r="DB69">
            <v>60</v>
          </cell>
          <cell r="DC69" t="str">
            <v>CHESTERFIELD</v>
          </cell>
          <cell r="DH69">
            <v>0</v>
          </cell>
          <cell r="DL69">
            <v>0</v>
          </cell>
          <cell r="DM69">
            <v>0</v>
          </cell>
          <cell r="DO69">
            <v>0</v>
          </cell>
          <cell r="DU69">
            <v>0</v>
          </cell>
          <cell r="DW69">
            <v>0</v>
          </cell>
          <cell r="ED69">
            <v>0</v>
          </cell>
          <cell r="EF69">
            <v>60</v>
          </cell>
        </row>
        <row r="70">
          <cell r="A70">
            <v>61</v>
          </cell>
          <cell r="B70">
            <v>61</v>
          </cell>
          <cell r="C70" t="str">
            <v>CHICOPEE</v>
          </cell>
          <cell r="D70">
            <v>346.05572973224474</v>
          </cell>
          <cell r="E70">
            <v>5474083</v>
          </cell>
          <cell r="F70">
            <v>0</v>
          </cell>
          <cell r="G70">
            <v>376493</v>
          </cell>
          <cell r="H70">
            <v>5850576</v>
          </cell>
          <cell r="J70">
            <v>376493</v>
          </cell>
          <cell r="K70">
            <v>1146849.335983122</v>
          </cell>
          <cell r="L70">
            <v>1523342.335983122</v>
          </cell>
          <cell r="N70">
            <v>4327233.6640168782</v>
          </cell>
          <cell r="P70">
            <v>376493</v>
          </cell>
          <cell r="Q70">
            <v>0</v>
          </cell>
          <cell r="R70">
            <v>0</v>
          </cell>
          <cell r="S70">
            <v>0</v>
          </cell>
          <cell r="T70">
            <v>1146849.335983122</v>
          </cell>
          <cell r="U70">
            <v>1523342.335983122</v>
          </cell>
          <cell r="W70">
            <v>1640680.5999999999</v>
          </cell>
          <cell r="AA70">
            <v>61</v>
          </cell>
          <cell r="AB70">
            <v>346.05572973224474</v>
          </cell>
          <cell r="AC70">
            <v>0</v>
          </cell>
          <cell r="AD70">
            <v>0</v>
          </cell>
          <cell r="AE70">
            <v>63.999999999999979</v>
          </cell>
          <cell r="AF70">
            <v>0</v>
          </cell>
          <cell r="AG70">
            <v>5474083</v>
          </cell>
          <cell r="AH70">
            <v>0</v>
          </cell>
          <cell r="AI70">
            <v>0</v>
          </cell>
          <cell r="AJ70">
            <v>5474083</v>
          </cell>
          <cell r="AK70">
            <v>0</v>
          </cell>
          <cell r="AL70">
            <v>376493</v>
          </cell>
          <cell r="AM70">
            <v>5850576</v>
          </cell>
          <cell r="AN70">
            <v>0</v>
          </cell>
          <cell r="AO70">
            <v>0</v>
          </cell>
          <cell r="AP70">
            <v>0</v>
          </cell>
          <cell r="AQ70">
            <v>0</v>
          </cell>
          <cell r="AR70">
            <v>5850576</v>
          </cell>
          <cell r="AS70" t="str">
            <v xml:space="preserve"> </v>
          </cell>
          <cell r="AT70">
            <v>61</v>
          </cell>
          <cell r="AU70">
            <v>63.999999999999979</v>
          </cell>
          <cell r="AV70">
            <v>0</v>
          </cell>
          <cell r="AW70">
            <v>0</v>
          </cell>
          <cell r="AX70">
            <v>0</v>
          </cell>
          <cell r="AY70">
            <v>0</v>
          </cell>
          <cell r="AZ70">
            <v>0</v>
          </cell>
          <cell r="CB70">
            <v>61</v>
          </cell>
          <cell r="CC70">
            <v>61</v>
          </cell>
          <cell r="CD70" t="str">
            <v>CHICOPEE</v>
          </cell>
          <cell r="CE70">
            <v>5474083</v>
          </cell>
          <cell r="CF70">
            <v>4679248</v>
          </cell>
          <cell r="CG70">
            <v>794835</v>
          </cell>
          <cell r="CH70">
            <v>368213.39999999997</v>
          </cell>
          <cell r="CI70">
            <v>101139.20000000001</v>
          </cell>
          <cell r="CJ70">
            <v>0</v>
          </cell>
          <cell r="CK70">
            <v>1264187.5999999999</v>
          </cell>
          <cell r="CL70">
            <v>1146849.335983122</v>
          </cell>
          <cell r="DB70">
            <v>61</v>
          </cell>
          <cell r="DC70" t="str">
            <v>CHICOPEE</v>
          </cell>
          <cell r="DH70">
            <v>0</v>
          </cell>
          <cell r="DL70">
            <v>0</v>
          </cell>
          <cell r="DM70">
            <v>0</v>
          </cell>
          <cell r="DO70">
            <v>0</v>
          </cell>
          <cell r="DU70">
            <v>0</v>
          </cell>
          <cell r="DW70">
            <v>0</v>
          </cell>
          <cell r="ED70">
            <v>0</v>
          </cell>
          <cell r="EF70">
            <v>61</v>
          </cell>
        </row>
        <row r="71">
          <cell r="A71">
            <v>62</v>
          </cell>
          <cell r="B71">
            <v>62</v>
          </cell>
          <cell r="C71" t="str">
            <v>CHILMARK</v>
          </cell>
          <cell r="D71">
            <v>0</v>
          </cell>
          <cell r="E71">
            <v>0</v>
          </cell>
          <cell r="F71">
            <v>0</v>
          </cell>
          <cell r="G71">
            <v>0</v>
          </cell>
          <cell r="H71">
            <v>0</v>
          </cell>
          <cell r="J71">
            <v>0</v>
          </cell>
          <cell r="K71">
            <v>0</v>
          </cell>
          <cell r="L71">
            <v>0</v>
          </cell>
          <cell r="N71">
            <v>0</v>
          </cell>
          <cell r="P71">
            <v>0</v>
          </cell>
          <cell r="Q71">
            <v>0</v>
          </cell>
          <cell r="R71">
            <v>0</v>
          </cell>
          <cell r="S71">
            <v>0</v>
          </cell>
          <cell r="T71">
            <v>0</v>
          </cell>
          <cell r="U71">
            <v>0</v>
          </cell>
          <cell r="W71">
            <v>0</v>
          </cell>
          <cell r="AA71">
            <v>62</v>
          </cell>
          <cell r="AT71">
            <v>62</v>
          </cell>
          <cell r="AU71">
            <v>0</v>
          </cell>
          <cell r="AV71">
            <v>0</v>
          </cell>
          <cell r="AW71">
            <v>0</v>
          </cell>
          <cell r="AX71">
            <v>0</v>
          </cell>
          <cell r="AY71">
            <v>0</v>
          </cell>
          <cell r="AZ71">
            <v>0</v>
          </cell>
          <cell r="CB71">
            <v>62</v>
          </cell>
          <cell r="CC71">
            <v>62</v>
          </cell>
          <cell r="CD71" t="str">
            <v>CHILMARK</v>
          </cell>
          <cell r="CE71">
            <v>0</v>
          </cell>
          <cell r="CF71">
            <v>0</v>
          </cell>
          <cell r="CG71">
            <v>0</v>
          </cell>
          <cell r="CH71">
            <v>0</v>
          </cell>
          <cell r="CI71">
            <v>0</v>
          </cell>
          <cell r="CJ71">
            <v>0</v>
          </cell>
          <cell r="CK71">
            <v>0</v>
          </cell>
          <cell r="CL71">
            <v>0</v>
          </cell>
          <cell r="DB71">
            <v>62</v>
          </cell>
          <cell r="DC71" t="str">
            <v>CHILMARK</v>
          </cell>
          <cell r="DH71">
            <v>0</v>
          </cell>
          <cell r="DL71">
            <v>0</v>
          </cell>
          <cell r="DM71">
            <v>0</v>
          </cell>
          <cell r="DO71">
            <v>0</v>
          </cell>
          <cell r="DU71">
            <v>0</v>
          </cell>
          <cell r="DW71">
            <v>0</v>
          </cell>
          <cell r="ED71">
            <v>0</v>
          </cell>
          <cell r="EF71">
            <v>62</v>
          </cell>
        </row>
        <row r="72">
          <cell r="A72">
            <v>63</v>
          </cell>
          <cell r="B72">
            <v>63</v>
          </cell>
          <cell r="C72" t="str">
            <v>CLARKSBURG</v>
          </cell>
          <cell r="D72">
            <v>3.9672131147540988</v>
          </cell>
          <cell r="E72">
            <v>72149</v>
          </cell>
          <cell r="F72">
            <v>0</v>
          </cell>
          <cell r="G72">
            <v>4319</v>
          </cell>
          <cell r="H72">
            <v>76468</v>
          </cell>
          <cell r="J72">
            <v>4319</v>
          </cell>
          <cell r="K72">
            <v>18488.908512352413</v>
          </cell>
          <cell r="L72">
            <v>22807.908512352413</v>
          </cell>
          <cell r="N72">
            <v>53660.091487647587</v>
          </cell>
          <cell r="P72">
            <v>4319</v>
          </cell>
          <cell r="Q72">
            <v>0</v>
          </cell>
          <cell r="R72">
            <v>0</v>
          </cell>
          <cell r="S72">
            <v>0</v>
          </cell>
          <cell r="T72">
            <v>18488.908512352413</v>
          </cell>
          <cell r="U72">
            <v>22807.908512352413</v>
          </cell>
          <cell r="W72">
            <v>41513.4</v>
          </cell>
          <cell r="AA72">
            <v>63</v>
          </cell>
          <cell r="AB72">
            <v>3.9672131147540988</v>
          </cell>
          <cell r="AC72">
            <v>0</v>
          </cell>
          <cell r="AD72">
            <v>0</v>
          </cell>
          <cell r="AE72">
            <v>0.99999999999999978</v>
          </cell>
          <cell r="AF72">
            <v>0</v>
          </cell>
          <cell r="AG72">
            <v>72149</v>
          </cell>
          <cell r="AH72">
            <v>0</v>
          </cell>
          <cell r="AI72">
            <v>0</v>
          </cell>
          <cell r="AJ72">
            <v>72149</v>
          </cell>
          <cell r="AK72">
            <v>0</v>
          </cell>
          <cell r="AL72">
            <v>4319</v>
          </cell>
          <cell r="AM72">
            <v>76468</v>
          </cell>
          <cell r="AN72">
            <v>0</v>
          </cell>
          <cell r="AO72">
            <v>0</v>
          </cell>
          <cell r="AP72">
            <v>0</v>
          </cell>
          <cell r="AQ72">
            <v>0</v>
          </cell>
          <cell r="AR72">
            <v>76468</v>
          </cell>
          <cell r="AS72" t="str">
            <v xml:space="preserve"> </v>
          </cell>
          <cell r="AT72">
            <v>63</v>
          </cell>
          <cell r="AU72">
            <v>0.99999999999999978</v>
          </cell>
          <cell r="AV72">
            <v>0</v>
          </cell>
          <cell r="AW72">
            <v>0</v>
          </cell>
          <cell r="AX72">
            <v>0</v>
          </cell>
          <cell r="AY72">
            <v>0</v>
          </cell>
          <cell r="AZ72">
            <v>0</v>
          </cell>
          <cell r="CB72">
            <v>63</v>
          </cell>
          <cell r="CC72">
            <v>63</v>
          </cell>
          <cell r="CD72" t="str">
            <v>CLARKSBURG</v>
          </cell>
          <cell r="CE72">
            <v>72149</v>
          </cell>
          <cell r="CF72">
            <v>64636</v>
          </cell>
          <cell r="CG72">
            <v>7513</v>
          </cell>
          <cell r="CH72">
            <v>11481</v>
          </cell>
          <cell r="CI72">
            <v>18200.400000000001</v>
          </cell>
          <cell r="CJ72">
            <v>0</v>
          </cell>
          <cell r="CK72">
            <v>37194.400000000001</v>
          </cell>
          <cell r="CL72">
            <v>18488.908512352413</v>
          </cell>
          <cell r="DB72">
            <v>63</v>
          </cell>
          <cell r="DC72" t="str">
            <v>CLARKSBURG</v>
          </cell>
          <cell r="DH72">
            <v>0</v>
          </cell>
          <cell r="DL72">
            <v>0</v>
          </cell>
          <cell r="DM72">
            <v>0</v>
          </cell>
          <cell r="DO72">
            <v>0</v>
          </cell>
          <cell r="DU72">
            <v>0</v>
          </cell>
          <cell r="DW72">
            <v>0</v>
          </cell>
          <cell r="ED72">
            <v>0</v>
          </cell>
          <cell r="EF72">
            <v>63</v>
          </cell>
        </row>
        <row r="73">
          <cell r="A73">
            <v>64</v>
          </cell>
          <cell r="B73">
            <v>64</v>
          </cell>
          <cell r="C73" t="str">
            <v>CLINTON</v>
          </cell>
          <cell r="D73">
            <v>91.299837157661003</v>
          </cell>
          <cell r="E73">
            <v>1341526</v>
          </cell>
          <cell r="F73">
            <v>0</v>
          </cell>
          <cell r="G73">
            <v>99336</v>
          </cell>
          <cell r="H73">
            <v>1440862</v>
          </cell>
          <cell r="J73">
            <v>99336</v>
          </cell>
          <cell r="K73">
            <v>279110.67028626206</v>
          </cell>
          <cell r="L73">
            <v>378446.67028626206</v>
          </cell>
          <cell r="N73">
            <v>1062415.3297137381</v>
          </cell>
          <cell r="P73">
            <v>99336</v>
          </cell>
          <cell r="Q73">
            <v>0</v>
          </cell>
          <cell r="R73">
            <v>0</v>
          </cell>
          <cell r="S73">
            <v>0</v>
          </cell>
          <cell r="T73">
            <v>279110.67028626206</v>
          </cell>
          <cell r="U73">
            <v>378446.67028626206</v>
          </cell>
          <cell r="W73">
            <v>437524.8</v>
          </cell>
          <cell r="AA73">
            <v>64</v>
          </cell>
          <cell r="AB73">
            <v>91.299837157661003</v>
          </cell>
          <cell r="AC73">
            <v>0</v>
          </cell>
          <cell r="AD73">
            <v>0</v>
          </cell>
          <cell r="AE73">
            <v>23.999999999999996</v>
          </cell>
          <cell r="AF73">
            <v>0</v>
          </cell>
          <cell r="AG73">
            <v>1341526</v>
          </cell>
          <cell r="AH73">
            <v>0</v>
          </cell>
          <cell r="AI73">
            <v>0</v>
          </cell>
          <cell r="AJ73">
            <v>1341526</v>
          </cell>
          <cell r="AK73">
            <v>0</v>
          </cell>
          <cell r="AL73">
            <v>99336</v>
          </cell>
          <cell r="AM73">
            <v>1440862</v>
          </cell>
          <cell r="AN73">
            <v>0</v>
          </cell>
          <cell r="AO73">
            <v>0</v>
          </cell>
          <cell r="AP73">
            <v>0</v>
          </cell>
          <cell r="AQ73">
            <v>0</v>
          </cell>
          <cell r="AR73">
            <v>1440862</v>
          </cell>
          <cell r="AS73" t="str">
            <v xml:space="preserve"> </v>
          </cell>
          <cell r="AT73">
            <v>64</v>
          </cell>
          <cell r="AU73">
            <v>23.999999999999996</v>
          </cell>
          <cell r="AV73">
            <v>0</v>
          </cell>
          <cell r="AW73">
            <v>0</v>
          </cell>
          <cell r="AX73">
            <v>0</v>
          </cell>
          <cell r="AY73">
            <v>0</v>
          </cell>
          <cell r="AZ73">
            <v>0</v>
          </cell>
          <cell r="CB73">
            <v>64</v>
          </cell>
          <cell r="CC73">
            <v>64</v>
          </cell>
          <cell r="CD73" t="str">
            <v>CLINTON</v>
          </cell>
          <cell r="CE73">
            <v>1341526</v>
          </cell>
          <cell r="CF73">
            <v>1169202</v>
          </cell>
          <cell r="CG73">
            <v>172324</v>
          </cell>
          <cell r="CH73">
            <v>111700.8</v>
          </cell>
          <cell r="CI73">
            <v>54164</v>
          </cell>
          <cell r="CJ73">
            <v>0</v>
          </cell>
          <cell r="CK73">
            <v>338188.79999999999</v>
          </cell>
          <cell r="CL73">
            <v>279110.67028626206</v>
          </cell>
          <cell r="DB73">
            <v>64</v>
          </cell>
          <cell r="DC73" t="str">
            <v>CLINTON</v>
          </cell>
          <cell r="DH73">
            <v>0</v>
          </cell>
          <cell r="DL73">
            <v>0</v>
          </cell>
          <cell r="DM73">
            <v>0</v>
          </cell>
          <cell r="DO73">
            <v>0</v>
          </cell>
          <cell r="DU73">
            <v>0</v>
          </cell>
          <cell r="DW73">
            <v>0</v>
          </cell>
          <cell r="ED73">
            <v>0</v>
          </cell>
          <cell r="EF73">
            <v>64</v>
          </cell>
        </row>
        <row r="74">
          <cell r="A74">
            <v>65</v>
          </cell>
          <cell r="B74">
            <v>65</v>
          </cell>
          <cell r="C74" t="str">
            <v>COHASSET</v>
          </cell>
          <cell r="D74">
            <v>9.2142857142857135</v>
          </cell>
          <cell r="E74">
            <v>183040</v>
          </cell>
          <cell r="F74">
            <v>0</v>
          </cell>
          <cell r="G74">
            <v>10023</v>
          </cell>
          <cell r="H74">
            <v>193063</v>
          </cell>
          <cell r="J74">
            <v>10023</v>
          </cell>
          <cell r="K74">
            <v>17742.455619552096</v>
          </cell>
          <cell r="L74">
            <v>27765.455619552096</v>
          </cell>
          <cell r="N74">
            <v>165297.54438044791</v>
          </cell>
          <cell r="P74">
            <v>10023</v>
          </cell>
          <cell r="Q74">
            <v>0</v>
          </cell>
          <cell r="R74">
            <v>0</v>
          </cell>
          <cell r="S74">
            <v>0</v>
          </cell>
          <cell r="T74">
            <v>17742.455619552096</v>
          </cell>
          <cell r="U74">
            <v>27765.455619552096</v>
          </cell>
          <cell r="W74">
            <v>47390.600000000006</v>
          </cell>
          <cell r="AA74">
            <v>65</v>
          </cell>
          <cell r="AB74">
            <v>9.2142857142857135</v>
          </cell>
          <cell r="AC74">
            <v>0</v>
          </cell>
          <cell r="AD74">
            <v>0</v>
          </cell>
          <cell r="AE74">
            <v>0</v>
          </cell>
          <cell r="AF74">
            <v>0</v>
          </cell>
          <cell r="AG74">
            <v>183040</v>
          </cell>
          <cell r="AH74">
            <v>0</v>
          </cell>
          <cell r="AI74">
            <v>0</v>
          </cell>
          <cell r="AJ74">
            <v>183040</v>
          </cell>
          <cell r="AK74">
            <v>0</v>
          </cell>
          <cell r="AL74">
            <v>10023</v>
          </cell>
          <cell r="AM74">
            <v>193063</v>
          </cell>
          <cell r="AN74">
            <v>0</v>
          </cell>
          <cell r="AO74">
            <v>0</v>
          </cell>
          <cell r="AP74">
            <v>0</v>
          </cell>
          <cell r="AQ74">
            <v>0</v>
          </cell>
          <cell r="AR74">
            <v>193063</v>
          </cell>
          <cell r="AS74" t="str">
            <v xml:space="preserve"> </v>
          </cell>
          <cell r="AT74">
            <v>65</v>
          </cell>
          <cell r="AU74">
            <v>0</v>
          </cell>
          <cell r="AV74">
            <v>0</v>
          </cell>
          <cell r="AW74">
            <v>0</v>
          </cell>
          <cell r="AX74">
            <v>0</v>
          </cell>
          <cell r="AY74">
            <v>0</v>
          </cell>
          <cell r="AZ74">
            <v>0</v>
          </cell>
          <cell r="CB74">
            <v>65</v>
          </cell>
          <cell r="CC74">
            <v>65</v>
          </cell>
          <cell r="CD74" t="str">
            <v>COHASSET</v>
          </cell>
          <cell r="CE74">
            <v>183040</v>
          </cell>
          <cell r="CF74">
            <v>167904</v>
          </cell>
          <cell r="CG74">
            <v>15136</v>
          </cell>
          <cell r="CH74">
            <v>2726.4</v>
          </cell>
          <cell r="CI74">
            <v>19505.2</v>
          </cell>
          <cell r="CJ74">
            <v>0</v>
          </cell>
          <cell r="CK74">
            <v>37367.600000000006</v>
          </cell>
          <cell r="CL74">
            <v>17742.455619552096</v>
          </cell>
          <cell r="DB74">
            <v>65</v>
          </cell>
          <cell r="DC74" t="str">
            <v>COHASSET</v>
          </cell>
          <cell r="DH74">
            <v>0</v>
          </cell>
          <cell r="DL74">
            <v>0</v>
          </cell>
          <cell r="DM74">
            <v>0</v>
          </cell>
          <cell r="DO74">
            <v>0</v>
          </cell>
          <cell r="DU74">
            <v>0</v>
          </cell>
          <cell r="DW74">
            <v>0</v>
          </cell>
          <cell r="ED74">
            <v>0</v>
          </cell>
          <cell r="EF74">
            <v>65</v>
          </cell>
        </row>
        <row r="75">
          <cell r="A75">
            <v>66</v>
          </cell>
          <cell r="B75">
            <v>66</v>
          </cell>
          <cell r="C75" t="str">
            <v>COLRAIN</v>
          </cell>
          <cell r="D75">
            <v>0</v>
          </cell>
          <cell r="E75">
            <v>0</v>
          </cell>
          <cell r="F75">
            <v>0</v>
          </cell>
          <cell r="G75">
            <v>0</v>
          </cell>
          <cell r="H75">
            <v>0</v>
          </cell>
          <cell r="J75">
            <v>0</v>
          </cell>
          <cell r="K75">
            <v>0</v>
          </cell>
          <cell r="L75">
            <v>0</v>
          </cell>
          <cell r="N75">
            <v>0</v>
          </cell>
          <cell r="P75">
            <v>0</v>
          </cell>
          <cell r="Q75">
            <v>0</v>
          </cell>
          <cell r="R75">
            <v>0</v>
          </cell>
          <cell r="S75">
            <v>0</v>
          </cell>
          <cell r="T75">
            <v>0</v>
          </cell>
          <cell r="U75">
            <v>0</v>
          </cell>
          <cell r="W75">
            <v>0</v>
          </cell>
          <cell r="AA75">
            <v>66</v>
          </cell>
          <cell r="AT75">
            <v>66</v>
          </cell>
          <cell r="AU75">
            <v>0</v>
          </cell>
          <cell r="AV75">
            <v>0</v>
          </cell>
          <cell r="AW75">
            <v>0</v>
          </cell>
          <cell r="AX75">
            <v>0</v>
          </cell>
          <cell r="AY75">
            <v>0</v>
          </cell>
          <cell r="AZ75">
            <v>0</v>
          </cell>
          <cell r="CB75">
            <v>66</v>
          </cell>
          <cell r="CC75">
            <v>66</v>
          </cell>
          <cell r="CD75" t="str">
            <v>COLRAIN</v>
          </cell>
          <cell r="CE75">
            <v>0</v>
          </cell>
          <cell r="CF75">
            <v>0</v>
          </cell>
          <cell r="CG75">
            <v>0</v>
          </cell>
          <cell r="CH75">
            <v>0</v>
          </cell>
          <cell r="CI75">
            <v>0</v>
          </cell>
          <cell r="CJ75">
            <v>0</v>
          </cell>
          <cell r="CK75">
            <v>0</v>
          </cell>
          <cell r="CL75">
            <v>0</v>
          </cell>
          <cell r="DB75">
            <v>66</v>
          </cell>
          <cell r="DC75" t="str">
            <v>COLRAIN</v>
          </cell>
          <cell r="DH75">
            <v>0</v>
          </cell>
          <cell r="DL75">
            <v>0</v>
          </cell>
          <cell r="DM75">
            <v>0</v>
          </cell>
          <cell r="DO75">
            <v>0</v>
          </cell>
          <cell r="DU75">
            <v>0</v>
          </cell>
          <cell r="DW75">
            <v>0</v>
          </cell>
          <cell r="ED75">
            <v>0</v>
          </cell>
          <cell r="EF75">
            <v>66</v>
          </cell>
        </row>
        <row r="76">
          <cell r="A76">
            <v>67</v>
          </cell>
          <cell r="B76">
            <v>67</v>
          </cell>
          <cell r="C76" t="str">
            <v>CONCORD</v>
          </cell>
          <cell r="D76">
            <v>3.1363686473376697</v>
          </cell>
          <cell r="E76">
            <v>73004</v>
          </cell>
          <cell r="F76">
            <v>0</v>
          </cell>
          <cell r="G76">
            <v>3414</v>
          </cell>
          <cell r="H76">
            <v>76418</v>
          </cell>
          <cell r="J76">
            <v>3414</v>
          </cell>
          <cell r="K76">
            <v>26849.705402888227</v>
          </cell>
          <cell r="L76">
            <v>30263.705402888227</v>
          </cell>
          <cell r="N76">
            <v>46154.294597111773</v>
          </cell>
          <cell r="P76">
            <v>3414</v>
          </cell>
          <cell r="Q76">
            <v>0</v>
          </cell>
          <cell r="R76">
            <v>0</v>
          </cell>
          <cell r="S76">
            <v>0</v>
          </cell>
          <cell r="T76">
            <v>26849.705402888227</v>
          </cell>
          <cell r="U76">
            <v>30263.705402888227</v>
          </cell>
          <cell r="W76">
            <v>30991.4</v>
          </cell>
          <cell r="AA76">
            <v>67</v>
          </cell>
          <cell r="AB76">
            <v>3.1363686473376697</v>
          </cell>
          <cell r="AC76">
            <v>0</v>
          </cell>
          <cell r="AD76">
            <v>0</v>
          </cell>
          <cell r="AE76">
            <v>1</v>
          </cell>
          <cell r="AF76">
            <v>0</v>
          </cell>
          <cell r="AG76">
            <v>73004</v>
          </cell>
          <cell r="AH76">
            <v>0</v>
          </cell>
          <cell r="AI76">
            <v>0</v>
          </cell>
          <cell r="AJ76">
            <v>73004</v>
          </cell>
          <cell r="AK76">
            <v>0</v>
          </cell>
          <cell r="AL76">
            <v>3414</v>
          </cell>
          <cell r="AM76">
            <v>76418</v>
          </cell>
          <cell r="AN76">
            <v>0</v>
          </cell>
          <cell r="AO76">
            <v>0</v>
          </cell>
          <cell r="AP76">
            <v>0</v>
          </cell>
          <cell r="AQ76">
            <v>0</v>
          </cell>
          <cell r="AR76">
            <v>76418</v>
          </cell>
          <cell r="AS76" t="str">
            <v xml:space="preserve"> </v>
          </cell>
          <cell r="AT76">
            <v>67</v>
          </cell>
          <cell r="AU76">
            <v>1</v>
          </cell>
          <cell r="AV76">
            <v>0</v>
          </cell>
          <cell r="AW76">
            <v>0</v>
          </cell>
          <cell r="AX76">
            <v>0</v>
          </cell>
          <cell r="AY76">
            <v>0</v>
          </cell>
          <cell r="AZ76">
            <v>0</v>
          </cell>
          <cell r="CB76">
            <v>67</v>
          </cell>
          <cell r="CC76">
            <v>67</v>
          </cell>
          <cell r="CD76" t="str">
            <v>CONCORD</v>
          </cell>
          <cell r="CE76">
            <v>73004</v>
          </cell>
          <cell r="CF76">
            <v>57265</v>
          </cell>
          <cell r="CG76">
            <v>15739</v>
          </cell>
          <cell r="CH76">
            <v>11622</v>
          </cell>
          <cell r="CI76">
            <v>216.4</v>
          </cell>
          <cell r="CJ76">
            <v>0</v>
          </cell>
          <cell r="CK76">
            <v>27577.4</v>
          </cell>
          <cell r="CL76">
            <v>26849.705402888227</v>
          </cell>
          <cell r="DB76">
            <v>67</v>
          </cell>
          <cell r="DC76" t="str">
            <v>CONCORD</v>
          </cell>
          <cell r="DH76">
            <v>0</v>
          </cell>
          <cell r="DL76">
            <v>0</v>
          </cell>
          <cell r="DM76">
            <v>0</v>
          </cell>
          <cell r="DO76">
            <v>0</v>
          </cell>
          <cell r="DU76">
            <v>0</v>
          </cell>
          <cell r="DW76">
            <v>0</v>
          </cell>
          <cell r="ED76">
            <v>0</v>
          </cell>
          <cell r="EF76">
            <v>67</v>
          </cell>
        </row>
        <row r="77">
          <cell r="A77">
            <v>68</v>
          </cell>
          <cell r="B77">
            <v>68</v>
          </cell>
          <cell r="C77" t="str">
            <v>CONWAY</v>
          </cell>
          <cell r="D77">
            <v>0</v>
          </cell>
          <cell r="E77">
            <v>0</v>
          </cell>
          <cell r="F77">
            <v>0</v>
          </cell>
          <cell r="G77">
            <v>0</v>
          </cell>
          <cell r="H77">
            <v>0</v>
          </cell>
          <cell r="J77">
            <v>0</v>
          </cell>
          <cell r="K77">
            <v>0</v>
          </cell>
          <cell r="L77">
            <v>0</v>
          </cell>
          <cell r="N77">
            <v>0</v>
          </cell>
          <cell r="P77">
            <v>0</v>
          </cell>
          <cell r="Q77">
            <v>0</v>
          </cell>
          <cell r="R77">
            <v>0</v>
          </cell>
          <cell r="S77">
            <v>0</v>
          </cell>
          <cell r="T77">
            <v>0</v>
          </cell>
          <cell r="U77">
            <v>0</v>
          </cell>
          <cell r="W77">
            <v>0</v>
          </cell>
          <cell r="AA77">
            <v>68</v>
          </cell>
          <cell r="AT77">
            <v>68</v>
          </cell>
          <cell r="AU77">
            <v>0</v>
          </cell>
          <cell r="AV77">
            <v>0</v>
          </cell>
          <cell r="AW77">
            <v>0</v>
          </cell>
          <cell r="AX77">
            <v>0</v>
          </cell>
          <cell r="AY77">
            <v>0</v>
          </cell>
          <cell r="AZ77">
            <v>0</v>
          </cell>
          <cell r="CB77">
            <v>68</v>
          </cell>
          <cell r="CC77">
            <v>68</v>
          </cell>
          <cell r="CD77" t="str">
            <v>CONWAY</v>
          </cell>
          <cell r="CE77">
            <v>0</v>
          </cell>
          <cell r="CF77">
            <v>0</v>
          </cell>
          <cell r="CG77">
            <v>0</v>
          </cell>
          <cell r="CH77">
            <v>0</v>
          </cell>
          <cell r="CI77">
            <v>0</v>
          </cell>
          <cell r="CJ77">
            <v>0</v>
          </cell>
          <cell r="CK77">
            <v>0</v>
          </cell>
          <cell r="CL77">
            <v>0</v>
          </cell>
          <cell r="DB77">
            <v>68</v>
          </cell>
          <cell r="DC77" t="str">
            <v>CONWAY</v>
          </cell>
          <cell r="DH77">
            <v>0</v>
          </cell>
          <cell r="DL77">
            <v>0</v>
          </cell>
          <cell r="DM77">
            <v>0</v>
          </cell>
          <cell r="DO77">
            <v>0</v>
          </cell>
          <cell r="DU77">
            <v>0</v>
          </cell>
          <cell r="DW77">
            <v>0</v>
          </cell>
          <cell r="ED77">
            <v>0</v>
          </cell>
          <cell r="EF77">
            <v>68</v>
          </cell>
        </row>
        <row r="78">
          <cell r="A78">
            <v>69</v>
          </cell>
          <cell r="B78">
            <v>69</v>
          </cell>
          <cell r="C78" t="str">
            <v>CUMMINGTON</v>
          </cell>
          <cell r="D78">
            <v>0</v>
          </cell>
          <cell r="E78">
            <v>0</v>
          </cell>
          <cell r="F78">
            <v>0</v>
          </cell>
          <cell r="G78">
            <v>0</v>
          </cell>
          <cell r="H78">
            <v>0</v>
          </cell>
          <cell r="J78">
            <v>0</v>
          </cell>
          <cell r="K78">
            <v>0</v>
          </cell>
          <cell r="L78">
            <v>0</v>
          </cell>
          <cell r="N78">
            <v>0</v>
          </cell>
          <cell r="P78">
            <v>0</v>
          </cell>
          <cell r="Q78">
            <v>0</v>
          </cell>
          <cell r="R78">
            <v>0</v>
          </cell>
          <cell r="S78">
            <v>0</v>
          </cell>
          <cell r="T78">
            <v>0</v>
          </cell>
          <cell r="U78">
            <v>0</v>
          </cell>
          <cell r="W78">
            <v>0</v>
          </cell>
          <cell r="AA78">
            <v>69</v>
          </cell>
          <cell r="AT78">
            <v>69</v>
          </cell>
          <cell r="AU78">
            <v>0</v>
          </cell>
          <cell r="AV78">
            <v>0</v>
          </cell>
          <cell r="AW78">
            <v>0</v>
          </cell>
          <cell r="AX78">
            <v>0</v>
          </cell>
          <cell r="AY78">
            <v>0</v>
          </cell>
          <cell r="AZ78">
            <v>0</v>
          </cell>
          <cell r="CB78">
            <v>69</v>
          </cell>
          <cell r="CC78">
            <v>69</v>
          </cell>
          <cell r="CD78" t="str">
            <v>CUMMINGTON</v>
          </cell>
          <cell r="CE78">
            <v>0</v>
          </cell>
          <cell r="CF78">
            <v>0</v>
          </cell>
          <cell r="CG78">
            <v>0</v>
          </cell>
          <cell r="CH78">
            <v>0</v>
          </cell>
          <cell r="CI78">
            <v>0</v>
          </cell>
          <cell r="CJ78">
            <v>0</v>
          </cell>
          <cell r="CK78">
            <v>0</v>
          </cell>
          <cell r="CL78">
            <v>0</v>
          </cell>
          <cell r="DB78">
            <v>69</v>
          </cell>
          <cell r="DC78" t="str">
            <v>CUMMINGTON</v>
          </cell>
          <cell r="DH78">
            <v>0</v>
          </cell>
          <cell r="DL78">
            <v>0</v>
          </cell>
          <cell r="DM78">
            <v>0</v>
          </cell>
          <cell r="DO78">
            <v>0</v>
          </cell>
          <cell r="DU78">
            <v>0</v>
          </cell>
          <cell r="DW78">
            <v>0</v>
          </cell>
          <cell r="ED78">
            <v>0</v>
          </cell>
          <cell r="EF78">
            <v>69</v>
          </cell>
        </row>
        <row r="79">
          <cell r="A79">
            <v>70</v>
          </cell>
          <cell r="B79">
            <v>70</v>
          </cell>
          <cell r="C79" t="str">
            <v>DALTON</v>
          </cell>
          <cell r="D79">
            <v>0</v>
          </cell>
          <cell r="E79">
            <v>0</v>
          </cell>
          <cell r="F79">
            <v>0</v>
          </cell>
          <cell r="G79">
            <v>0</v>
          </cell>
          <cell r="H79">
            <v>0</v>
          </cell>
          <cell r="J79">
            <v>0</v>
          </cell>
          <cell r="K79">
            <v>0</v>
          </cell>
          <cell r="L79">
            <v>0</v>
          </cell>
          <cell r="N79">
            <v>0</v>
          </cell>
          <cell r="P79">
            <v>0</v>
          </cell>
          <cell r="Q79">
            <v>0</v>
          </cell>
          <cell r="R79">
            <v>0</v>
          </cell>
          <cell r="S79">
            <v>0</v>
          </cell>
          <cell r="T79">
            <v>0</v>
          </cell>
          <cell r="U79">
            <v>0</v>
          </cell>
          <cell r="W79">
            <v>0</v>
          </cell>
          <cell r="AA79">
            <v>70</v>
          </cell>
          <cell r="AT79">
            <v>70</v>
          </cell>
          <cell r="AU79">
            <v>0</v>
          </cell>
          <cell r="AV79">
            <v>0</v>
          </cell>
          <cell r="AW79">
            <v>0</v>
          </cell>
          <cell r="AX79">
            <v>0</v>
          </cell>
          <cell r="AY79">
            <v>0</v>
          </cell>
          <cell r="AZ79">
            <v>0</v>
          </cell>
          <cell r="CB79">
            <v>70</v>
          </cell>
          <cell r="CC79">
            <v>70</v>
          </cell>
          <cell r="CD79" t="str">
            <v>DALTON</v>
          </cell>
          <cell r="CE79">
            <v>0</v>
          </cell>
          <cell r="CF79">
            <v>0</v>
          </cell>
          <cell r="CG79">
            <v>0</v>
          </cell>
          <cell r="CH79">
            <v>0</v>
          </cell>
          <cell r="CI79">
            <v>0</v>
          </cell>
          <cell r="CJ79">
            <v>0</v>
          </cell>
          <cell r="CK79">
            <v>0</v>
          </cell>
          <cell r="CL79">
            <v>0</v>
          </cell>
          <cell r="DB79">
            <v>70</v>
          </cell>
          <cell r="DC79" t="str">
            <v>DALTON</v>
          </cell>
          <cell r="DH79">
            <v>0</v>
          </cell>
          <cell r="DL79">
            <v>0</v>
          </cell>
          <cell r="DM79">
            <v>0</v>
          </cell>
          <cell r="DO79">
            <v>0</v>
          </cell>
          <cell r="DU79">
            <v>0</v>
          </cell>
          <cell r="DW79">
            <v>0</v>
          </cell>
          <cell r="ED79">
            <v>0</v>
          </cell>
          <cell r="EF79">
            <v>70</v>
          </cell>
        </row>
        <row r="80">
          <cell r="A80">
            <v>71</v>
          </cell>
          <cell r="B80">
            <v>71</v>
          </cell>
          <cell r="C80" t="str">
            <v>DANVERS</v>
          </cell>
          <cell r="D80">
            <v>14.878748700842971</v>
          </cell>
          <cell r="E80">
            <v>268587</v>
          </cell>
          <cell r="F80">
            <v>0</v>
          </cell>
          <cell r="G80">
            <v>16174</v>
          </cell>
          <cell r="H80">
            <v>284761</v>
          </cell>
          <cell r="J80">
            <v>16174</v>
          </cell>
          <cell r="K80">
            <v>99118.933896514704</v>
          </cell>
          <cell r="L80">
            <v>115292.9338965147</v>
          </cell>
          <cell r="N80">
            <v>169468.0661034853</v>
          </cell>
          <cell r="P80">
            <v>16174</v>
          </cell>
          <cell r="Q80">
            <v>0</v>
          </cell>
          <cell r="R80">
            <v>0</v>
          </cell>
          <cell r="S80">
            <v>0</v>
          </cell>
          <cell r="T80">
            <v>99118.933896514704</v>
          </cell>
          <cell r="U80">
            <v>115292.9338965147</v>
          </cell>
          <cell r="W80">
            <v>117278.79999999999</v>
          </cell>
          <cell r="AA80">
            <v>71</v>
          </cell>
          <cell r="AB80">
            <v>14.878748700842971</v>
          </cell>
          <cell r="AC80">
            <v>0</v>
          </cell>
          <cell r="AD80">
            <v>0</v>
          </cell>
          <cell r="AE80">
            <v>5.0000000000000027</v>
          </cell>
          <cell r="AF80">
            <v>0</v>
          </cell>
          <cell r="AG80">
            <v>268587</v>
          </cell>
          <cell r="AH80">
            <v>0</v>
          </cell>
          <cell r="AI80">
            <v>0</v>
          </cell>
          <cell r="AJ80">
            <v>268587</v>
          </cell>
          <cell r="AK80">
            <v>0</v>
          </cell>
          <cell r="AL80">
            <v>16174</v>
          </cell>
          <cell r="AM80">
            <v>284761</v>
          </cell>
          <cell r="AN80">
            <v>0</v>
          </cell>
          <cell r="AO80">
            <v>0</v>
          </cell>
          <cell r="AP80">
            <v>0</v>
          </cell>
          <cell r="AQ80">
            <v>0</v>
          </cell>
          <cell r="AR80">
            <v>284761</v>
          </cell>
          <cell r="AS80" t="str">
            <v xml:space="preserve"> </v>
          </cell>
          <cell r="AT80">
            <v>71</v>
          </cell>
          <cell r="AU80">
            <v>5.0000000000000027</v>
          </cell>
          <cell r="AV80">
            <v>0</v>
          </cell>
          <cell r="AW80">
            <v>0</v>
          </cell>
          <cell r="AX80">
            <v>0</v>
          </cell>
          <cell r="AY80">
            <v>0</v>
          </cell>
          <cell r="AZ80">
            <v>0</v>
          </cell>
          <cell r="CB80">
            <v>71</v>
          </cell>
          <cell r="CC80">
            <v>71</v>
          </cell>
          <cell r="CD80" t="str">
            <v>DANVERS</v>
          </cell>
          <cell r="CE80">
            <v>268587</v>
          </cell>
          <cell r="CF80">
            <v>212622</v>
          </cell>
          <cell r="CG80">
            <v>55965</v>
          </cell>
          <cell r="CH80">
            <v>45139.799999999996</v>
          </cell>
          <cell r="CI80">
            <v>0</v>
          </cell>
          <cell r="CJ80">
            <v>0</v>
          </cell>
          <cell r="CK80">
            <v>101104.79999999999</v>
          </cell>
          <cell r="CL80">
            <v>99118.933896514704</v>
          </cell>
          <cell r="DB80">
            <v>71</v>
          </cell>
          <cell r="DC80" t="str">
            <v>DANVERS</v>
          </cell>
          <cell r="DH80">
            <v>0</v>
          </cell>
          <cell r="DL80">
            <v>0</v>
          </cell>
          <cell r="DM80">
            <v>0</v>
          </cell>
          <cell r="DO80">
            <v>0</v>
          </cell>
          <cell r="DU80">
            <v>0</v>
          </cell>
          <cell r="DW80">
            <v>0</v>
          </cell>
          <cell r="ED80">
            <v>0</v>
          </cell>
          <cell r="EF80">
            <v>71</v>
          </cell>
        </row>
        <row r="81">
          <cell r="A81">
            <v>72</v>
          </cell>
          <cell r="B81">
            <v>72</v>
          </cell>
          <cell r="C81" t="str">
            <v>DARTMOUTH</v>
          </cell>
          <cell r="D81">
            <v>9.3665261005460003</v>
          </cell>
          <cell r="E81">
            <v>183087</v>
          </cell>
          <cell r="F81">
            <v>0</v>
          </cell>
          <cell r="G81">
            <v>10199</v>
          </cell>
          <cell r="H81">
            <v>193286</v>
          </cell>
          <cell r="J81">
            <v>10199</v>
          </cell>
          <cell r="K81">
            <v>26354</v>
          </cell>
          <cell r="L81">
            <v>36553</v>
          </cell>
          <cell r="N81">
            <v>156733</v>
          </cell>
          <cell r="P81">
            <v>10199</v>
          </cell>
          <cell r="Q81">
            <v>0</v>
          </cell>
          <cell r="R81">
            <v>0</v>
          </cell>
          <cell r="S81">
            <v>0</v>
          </cell>
          <cell r="T81">
            <v>26354</v>
          </cell>
          <cell r="U81">
            <v>36553</v>
          </cell>
          <cell r="W81">
            <v>41513.4</v>
          </cell>
          <cell r="AA81">
            <v>72</v>
          </cell>
          <cell r="AB81">
            <v>9.3665261005460003</v>
          </cell>
          <cell r="AC81">
            <v>0</v>
          </cell>
          <cell r="AD81">
            <v>0</v>
          </cell>
          <cell r="AE81">
            <v>0</v>
          </cell>
          <cell r="AF81">
            <v>0</v>
          </cell>
          <cell r="AG81">
            <v>183087</v>
          </cell>
          <cell r="AH81">
            <v>0</v>
          </cell>
          <cell r="AI81">
            <v>0</v>
          </cell>
          <cell r="AJ81">
            <v>183087</v>
          </cell>
          <cell r="AK81">
            <v>0</v>
          </cell>
          <cell r="AL81">
            <v>10199</v>
          </cell>
          <cell r="AM81">
            <v>193286</v>
          </cell>
          <cell r="AN81">
            <v>0</v>
          </cell>
          <cell r="AO81">
            <v>0</v>
          </cell>
          <cell r="AP81">
            <v>0</v>
          </cell>
          <cell r="AQ81">
            <v>0</v>
          </cell>
          <cell r="AR81">
            <v>193286</v>
          </cell>
          <cell r="AS81" t="str">
            <v xml:space="preserve"> </v>
          </cell>
          <cell r="AT81">
            <v>72</v>
          </cell>
          <cell r="AU81">
            <v>0</v>
          </cell>
          <cell r="AV81">
            <v>0</v>
          </cell>
          <cell r="AW81">
            <v>0</v>
          </cell>
          <cell r="AX81">
            <v>0</v>
          </cell>
          <cell r="AY81">
            <v>0</v>
          </cell>
          <cell r="AZ81">
            <v>0</v>
          </cell>
          <cell r="CB81">
            <v>72</v>
          </cell>
          <cell r="CC81">
            <v>72</v>
          </cell>
          <cell r="CD81" t="str">
            <v>DARTMOUTH</v>
          </cell>
          <cell r="CE81">
            <v>183087</v>
          </cell>
          <cell r="CF81">
            <v>156733</v>
          </cell>
          <cell r="CG81">
            <v>26354</v>
          </cell>
          <cell r="CH81">
            <v>0</v>
          </cell>
          <cell r="CI81">
            <v>4960.4000000000005</v>
          </cell>
          <cell r="CJ81">
            <v>0</v>
          </cell>
          <cell r="CK81">
            <v>31314.400000000001</v>
          </cell>
          <cell r="CL81">
            <v>26354</v>
          </cell>
          <cell r="DB81">
            <v>72</v>
          </cell>
          <cell r="DC81" t="str">
            <v>DARTMOUTH</v>
          </cell>
          <cell r="DH81">
            <v>0</v>
          </cell>
          <cell r="DL81">
            <v>0</v>
          </cell>
          <cell r="DM81">
            <v>0</v>
          </cell>
          <cell r="DO81">
            <v>0</v>
          </cell>
          <cell r="DU81">
            <v>0</v>
          </cell>
          <cell r="DW81">
            <v>0</v>
          </cell>
          <cell r="ED81">
            <v>0</v>
          </cell>
          <cell r="EF81">
            <v>72</v>
          </cell>
        </row>
        <row r="82">
          <cell r="A82">
            <v>73</v>
          </cell>
          <cell r="B82">
            <v>73</v>
          </cell>
          <cell r="C82" t="str">
            <v>DEDHAM</v>
          </cell>
          <cell r="D82">
            <v>41.903151010382132</v>
          </cell>
          <cell r="E82">
            <v>1023410</v>
          </cell>
          <cell r="F82">
            <v>0</v>
          </cell>
          <cell r="G82">
            <v>45581</v>
          </cell>
          <cell r="H82">
            <v>1068991</v>
          </cell>
          <cell r="J82">
            <v>45581</v>
          </cell>
          <cell r="K82">
            <v>145418.12973378948</v>
          </cell>
          <cell r="L82">
            <v>190999.12973378948</v>
          </cell>
          <cell r="N82">
            <v>877991.87026621052</v>
          </cell>
          <cell r="P82">
            <v>45581</v>
          </cell>
          <cell r="Q82">
            <v>0</v>
          </cell>
          <cell r="R82">
            <v>0</v>
          </cell>
          <cell r="S82">
            <v>0</v>
          </cell>
          <cell r="T82">
            <v>145418.12973378948</v>
          </cell>
          <cell r="U82">
            <v>190999.12973378948</v>
          </cell>
          <cell r="W82">
            <v>304312.59999999998</v>
          </cell>
          <cell r="AA82">
            <v>73</v>
          </cell>
          <cell r="AB82">
            <v>41.903151010382132</v>
          </cell>
          <cell r="AC82">
            <v>0</v>
          </cell>
          <cell r="AD82">
            <v>0</v>
          </cell>
          <cell r="AE82">
            <v>7.9999999999999956</v>
          </cell>
          <cell r="AF82">
            <v>0</v>
          </cell>
          <cell r="AG82">
            <v>1023410</v>
          </cell>
          <cell r="AH82">
            <v>0</v>
          </cell>
          <cell r="AI82">
            <v>0</v>
          </cell>
          <cell r="AJ82">
            <v>1023410</v>
          </cell>
          <cell r="AK82">
            <v>0</v>
          </cell>
          <cell r="AL82">
            <v>45581</v>
          </cell>
          <cell r="AM82">
            <v>1068991</v>
          </cell>
          <cell r="AN82">
            <v>0</v>
          </cell>
          <cell r="AO82">
            <v>0</v>
          </cell>
          <cell r="AP82">
            <v>0</v>
          </cell>
          <cell r="AQ82">
            <v>0</v>
          </cell>
          <cell r="AR82">
            <v>1068991</v>
          </cell>
          <cell r="AS82" t="str">
            <v xml:space="preserve"> </v>
          </cell>
          <cell r="AT82">
            <v>73</v>
          </cell>
          <cell r="AU82">
            <v>7.9999999999999956</v>
          </cell>
          <cell r="AV82">
            <v>0</v>
          </cell>
          <cell r="AW82">
            <v>0</v>
          </cell>
          <cell r="AX82">
            <v>0</v>
          </cell>
          <cell r="AY82">
            <v>0</v>
          </cell>
          <cell r="AZ82">
            <v>0</v>
          </cell>
          <cell r="CB82">
            <v>73</v>
          </cell>
          <cell r="CC82">
            <v>73</v>
          </cell>
          <cell r="CD82" t="str">
            <v>DEDHAM</v>
          </cell>
          <cell r="CE82">
            <v>1023410</v>
          </cell>
          <cell r="CF82">
            <v>990023</v>
          </cell>
          <cell r="CG82">
            <v>33387</v>
          </cell>
          <cell r="CH82">
            <v>117186.59999999999</v>
          </cell>
          <cell r="CI82">
            <v>108158</v>
          </cell>
          <cell r="CJ82">
            <v>0</v>
          </cell>
          <cell r="CK82">
            <v>258731.59999999998</v>
          </cell>
          <cell r="CL82">
            <v>145418.12973378948</v>
          </cell>
          <cell r="DB82">
            <v>73</v>
          </cell>
          <cell r="DC82" t="str">
            <v>DEDHAM</v>
          </cell>
          <cell r="DH82">
            <v>0</v>
          </cell>
          <cell r="DL82">
            <v>0</v>
          </cell>
          <cell r="DM82">
            <v>0</v>
          </cell>
          <cell r="DO82">
            <v>0</v>
          </cell>
          <cell r="DU82">
            <v>0</v>
          </cell>
          <cell r="DW82">
            <v>0</v>
          </cell>
          <cell r="ED82">
            <v>0</v>
          </cell>
          <cell r="EF82">
            <v>73</v>
          </cell>
        </row>
        <row r="83">
          <cell r="A83">
            <v>74</v>
          </cell>
          <cell r="B83">
            <v>74</v>
          </cell>
          <cell r="C83" t="str">
            <v>DEERFIELD</v>
          </cell>
          <cell r="D83">
            <v>7.1468531468531467</v>
          </cell>
          <cell r="E83">
            <v>154266</v>
          </cell>
          <cell r="F83">
            <v>0</v>
          </cell>
          <cell r="G83">
            <v>7777</v>
          </cell>
          <cell r="H83">
            <v>162043</v>
          </cell>
          <cell r="J83">
            <v>7777</v>
          </cell>
          <cell r="K83">
            <v>21177.308732767397</v>
          </cell>
          <cell r="L83">
            <v>28954.308732767397</v>
          </cell>
          <cell r="N83">
            <v>133088.69126723261</v>
          </cell>
          <cell r="P83">
            <v>7777</v>
          </cell>
          <cell r="Q83">
            <v>0</v>
          </cell>
          <cell r="R83">
            <v>0</v>
          </cell>
          <cell r="S83">
            <v>0</v>
          </cell>
          <cell r="T83">
            <v>21177.308732767397</v>
          </cell>
          <cell r="U83">
            <v>28954.308732767397</v>
          </cell>
          <cell r="W83">
            <v>39523.4</v>
          </cell>
          <cell r="AA83">
            <v>74</v>
          </cell>
          <cell r="AB83">
            <v>7.1468531468531467</v>
          </cell>
          <cell r="AC83">
            <v>0</v>
          </cell>
          <cell r="AD83">
            <v>0</v>
          </cell>
          <cell r="AE83">
            <v>1.9999999999999996</v>
          </cell>
          <cell r="AF83">
            <v>0</v>
          </cell>
          <cell r="AG83">
            <v>154266</v>
          </cell>
          <cell r="AH83">
            <v>0</v>
          </cell>
          <cell r="AI83">
            <v>0</v>
          </cell>
          <cell r="AJ83">
            <v>154266</v>
          </cell>
          <cell r="AK83">
            <v>0</v>
          </cell>
          <cell r="AL83">
            <v>7777</v>
          </cell>
          <cell r="AM83">
            <v>162043</v>
          </cell>
          <cell r="AN83">
            <v>0</v>
          </cell>
          <cell r="AO83">
            <v>0</v>
          </cell>
          <cell r="AP83">
            <v>0</v>
          </cell>
          <cell r="AQ83">
            <v>0</v>
          </cell>
          <cell r="AR83">
            <v>162043</v>
          </cell>
          <cell r="AS83" t="str">
            <v xml:space="preserve"> </v>
          </cell>
          <cell r="AT83">
            <v>74</v>
          </cell>
          <cell r="AU83">
            <v>1.9999999999999996</v>
          </cell>
          <cell r="AV83">
            <v>0</v>
          </cell>
          <cell r="AW83">
            <v>0</v>
          </cell>
          <cell r="AX83">
            <v>0</v>
          </cell>
          <cell r="AY83">
            <v>0</v>
          </cell>
          <cell r="AZ83">
            <v>0</v>
          </cell>
          <cell r="CB83">
            <v>74</v>
          </cell>
          <cell r="CC83">
            <v>74</v>
          </cell>
          <cell r="CD83" t="str">
            <v>DEERFIELD</v>
          </cell>
          <cell r="CE83">
            <v>154266</v>
          </cell>
          <cell r="CF83">
            <v>135016</v>
          </cell>
          <cell r="CG83">
            <v>19250</v>
          </cell>
          <cell r="CH83">
            <v>2016</v>
          </cell>
          <cell r="CI83">
            <v>10480.400000000001</v>
          </cell>
          <cell r="CJ83">
            <v>0</v>
          </cell>
          <cell r="CK83">
            <v>31746.400000000001</v>
          </cell>
          <cell r="CL83">
            <v>21177.308732767397</v>
          </cell>
          <cell r="DB83">
            <v>74</v>
          </cell>
          <cell r="DC83" t="str">
            <v>DEERFIELD</v>
          </cell>
          <cell r="DH83">
            <v>0</v>
          </cell>
          <cell r="DL83">
            <v>0</v>
          </cell>
          <cell r="DM83">
            <v>0</v>
          </cell>
          <cell r="DO83">
            <v>0</v>
          </cell>
          <cell r="DU83">
            <v>0</v>
          </cell>
          <cell r="DW83">
            <v>0</v>
          </cell>
          <cell r="ED83">
            <v>0</v>
          </cell>
          <cell r="EF83">
            <v>74</v>
          </cell>
        </row>
        <row r="84">
          <cell r="A84">
            <v>75</v>
          </cell>
          <cell r="B84">
            <v>75</v>
          </cell>
          <cell r="C84" t="str">
            <v>DENNIS</v>
          </cell>
          <cell r="D84">
            <v>0</v>
          </cell>
          <cell r="E84">
            <v>0</v>
          </cell>
          <cell r="F84">
            <v>0</v>
          </cell>
          <cell r="G84">
            <v>0</v>
          </cell>
          <cell r="H84">
            <v>0</v>
          </cell>
          <cell r="J84">
            <v>0</v>
          </cell>
          <cell r="K84">
            <v>0</v>
          </cell>
          <cell r="L84">
            <v>0</v>
          </cell>
          <cell r="N84">
            <v>0</v>
          </cell>
          <cell r="P84">
            <v>0</v>
          </cell>
          <cell r="Q84">
            <v>0</v>
          </cell>
          <cell r="R84">
            <v>0</v>
          </cell>
          <cell r="S84">
            <v>0</v>
          </cell>
          <cell r="T84">
            <v>0</v>
          </cell>
          <cell r="U84">
            <v>0</v>
          </cell>
          <cell r="W84">
            <v>0</v>
          </cell>
          <cell r="AA84">
            <v>75</v>
          </cell>
          <cell r="AT84">
            <v>75</v>
          </cell>
          <cell r="AU84">
            <v>0</v>
          </cell>
          <cell r="AV84">
            <v>0</v>
          </cell>
          <cell r="AW84">
            <v>0</v>
          </cell>
          <cell r="AX84">
            <v>0</v>
          </cell>
          <cell r="AY84">
            <v>0</v>
          </cell>
          <cell r="AZ84">
            <v>0</v>
          </cell>
          <cell r="CB84">
            <v>75</v>
          </cell>
          <cell r="CC84">
            <v>75</v>
          </cell>
          <cell r="CD84" t="str">
            <v>DENNIS</v>
          </cell>
          <cell r="CE84">
            <v>0</v>
          </cell>
          <cell r="CF84">
            <v>0</v>
          </cell>
          <cell r="CG84">
            <v>0</v>
          </cell>
          <cell r="CH84">
            <v>0</v>
          </cell>
          <cell r="CI84">
            <v>0</v>
          </cell>
          <cell r="CJ84">
            <v>0</v>
          </cell>
          <cell r="CK84">
            <v>0</v>
          </cell>
          <cell r="CL84">
            <v>0</v>
          </cell>
          <cell r="DB84">
            <v>75</v>
          </cell>
          <cell r="DC84" t="str">
            <v>DENNIS</v>
          </cell>
          <cell r="DH84">
            <v>0</v>
          </cell>
          <cell r="DL84">
            <v>0</v>
          </cell>
          <cell r="DM84">
            <v>0</v>
          </cell>
          <cell r="DO84">
            <v>0</v>
          </cell>
          <cell r="DU84">
            <v>0</v>
          </cell>
          <cell r="DW84">
            <v>0</v>
          </cell>
          <cell r="ED84">
            <v>0</v>
          </cell>
          <cell r="EF84">
            <v>75</v>
          </cell>
        </row>
        <row r="85">
          <cell r="A85">
            <v>76</v>
          </cell>
          <cell r="B85">
            <v>76</v>
          </cell>
          <cell r="C85" t="str">
            <v>DIGHTON</v>
          </cell>
          <cell r="D85">
            <v>0</v>
          </cell>
          <cell r="E85">
            <v>0</v>
          </cell>
          <cell r="F85">
            <v>0</v>
          </cell>
          <cell r="G85">
            <v>0</v>
          </cell>
          <cell r="H85">
            <v>0</v>
          </cell>
          <cell r="J85">
            <v>0</v>
          </cell>
          <cell r="K85">
            <v>0</v>
          </cell>
          <cell r="L85">
            <v>0</v>
          </cell>
          <cell r="N85">
            <v>0</v>
          </cell>
          <cell r="P85">
            <v>0</v>
          </cell>
          <cell r="Q85">
            <v>0</v>
          </cell>
          <cell r="R85">
            <v>0</v>
          </cell>
          <cell r="S85">
            <v>0</v>
          </cell>
          <cell r="T85">
            <v>0</v>
          </cell>
          <cell r="U85">
            <v>0</v>
          </cell>
          <cell r="W85">
            <v>0</v>
          </cell>
          <cell r="AA85">
            <v>76</v>
          </cell>
          <cell r="AT85">
            <v>76</v>
          </cell>
          <cell r="AU85">
            <v>0</v>
          </cell>
          <cell r="AV85">
            <v>0</v>
          </cell>
          <cell r="AW85">
            <v>0</v>
          </cell>
          <cell r="AX85">
            <v>0</v>
          </cell>
          <cell r="AY85">
            <v>0</v>
          </cell>
          <cell r="AZ85">
            <v>0</v>
          </cell>
          <cell r="CB85">
            <v>76</v>
          </cell>
          <cell r="CC85">
            <v>76</v>
          </cell>
          <cell r="CD85" t="str">
            <v>DIGHTON</v>
          </cell>
          <cell r="CE85">
            <v>0</v>
          </cell>
          <cell r="CF85">
            <v>0</v>
          </cell>
          <cell r="CG85">
            <v>0</v>
          </cell>
          <cell r="CH85">
            <v>0</v>
          </cell>
          <cell r="CI85">
            <v>0</v>
          </cell>
          <cell r="CJ85">
            <v>0</v>
          </cell>
          <cell r="CK85">
            <v>0</v>
          </cell>
          <cell r="CL85">
            <v>0</v>
          </cell>
          <cell r="DB85">
            <v>76</v>
          </cell>
          <cell r="DC85" t="str">
            <v>DIGHTON</v>
          </cell>
          <cell r="DH85">
            <v>0</v>
          </cell>
          <cell r="DL85">
            <v>0</v>
          </cell>
          <cell r="DM85">
            <v>0</v>
          </cell>
          <cell r="DO85">
            <v>0</v>
          </cell>
          <cell r="DU85">
            <v>0</v>
          </cell>
          <cell r="DW85">
            <v>0</v>
          </cell>
          <cell r="ED85">
            <v>0</v>
          </cell>
          <cell r="EF85">
            <v>76</v>
          </cell>
        </row>
        <row r="86">
          <cell r="A86">
            <v>77</v>
          </cell>
          <cell r="B86">
            <v>77</v>
          </cell>
          <cell r="C86" t="str">
            <v>DOUGLAS</v>
          </cell>
          <cell r="D86">
            <v>0</v>
          </cell>
          <cell r="E86">
            <v>0</v>
          </cell>
          <cell r="F86">
            <v>0</v>
          </cell>
          <cell r="G86">
            <v>0</v>
          </cell>
          <cell r="H86">
            <v>0</v>
          </cell>
          <cell r="J86">
            <v>0</v>
          </cell>
          <cell r="K86">
            <v>0</v>
          </cell>
          <cell r="L86">
            <v>0</v>
          </cell>
          <cell r="N86">
            <v>0</v>
          </cell>
          <cell r="P86">
            <v>0</v>
          </cell>
          <cell r="Q86">
            <v>0</v>
          </cell>
          <cell r="R86">
            <v>0</v>
          </cell>
          <cell r="S86">
            <v>0</v>
          </cell>
          <cell r="T86">
            <v>0</v>
          </cell>
          <cell r="U86">
            <v>0</v>
          </cell>
          <cell r="W86">
            <v>17090.400000000001</v>
          </cell>
          <cell r="AA86">
            <v>77</v>
          </cell>
          <cell r="AT86">
            <v>77</v>
          </cell>
          <cell r="AU86">
            <v>0</v>
          </cell>
          <cell r="AV86">
            <v>0</v>
          </cell>
          <cell r="AW86">
            <v>0</v>
          </cell>
          <cell r="AX86">
            <v>0</v>
          </cell>
          <cell r="AY86">
            <v>0</v>
          </cell>
          <cell r="AZ86">
            <v>0</v>
          </cell>
          <cell r="CB86">
            <v>77</v>
          </cell>
          <cell r="CC86">
            <v>77</v>
          </cell>
          <cell r="CD86" t="str">
            <v>DOUGLAS</v>
          </cell>
          <cell r="CE86">
            <v>0</v>
          </cell>
          <cell r="CF86">
            <v>0</v>
          </cell>
          <cell r="CG86">
            <v>0</v>
          </cell>
          <cell r="CH86">
            <v>0</v>
          </cell>
          <cell r="CI86">
            <v>17090.400000000001</v>
          </cell>
          <cell r="CJ86">
            <v>0</v>
          </cell>
          <cell r="CK86">
            <v>17090.400000000001</v>
          </cell>
          <cell r="CL86">
            <v>0</v>
          </cell>
          <cell r="DB86">
            <v>77</v>
          </cell>
          <cell r="DC86" t="str">
            <v>DOUGLAS</v>
          </cell>
          <cell r="DH86">
            <v>0</v>
          </cell>
          <cell r="DL86">
            <v>0</v>
          </cell>
          <cell r="DM86">
            <v>0</v>
          </cell>
          <cell r="DO86">
            <v>0</v>
          </cell>
          <cell r="DU86">
            <v>0</v>
          </cell>
          <cell r="DW86">
            <v>0</v>
          </cell>
          <cell r="ED86">
            <v>0</v>
          </cell>
          <cell r="EF86">
            <v>77</v>
          </cell>
        </row>
        <row r="87">
          <cell r="A87">
            <v>78</v>
          </cell>
          <cell r="B87">
            <v>78</v>
          </cell>
          <cell r="C87" t="str">
            <v>DOVER</v>
          </cell>
          <cell r="D87">
            <v>0</v>
          </cell>
          <cell r="E87">
            <v>0</v>
          </cell>
          <cell r="F87">
            <v>0</v>
          </cell>
          <cell r="G87">
            <v>0</v>
          </cell>
          <cell r="H87">
            <v>0</v>
          </cell>
          <cell r="J87">
            <v>0</v>
          </cell>
          <cell r="K87">
            <v>0</v>
          </cell>
          <cell r="L87">
            <v>0</v>
          </cell>
          <cell r="N87">
            <v>0</v>
          </cell>
          <cell r="P87">
            <v>0</v>
          </cell>
          <cell r="Q87">
            <v>0</v>
          </cell>
          <cell r="R87">
            <v>0</v>
          </cell>
          <cell r="S87">
            <v>0</v>
          </cell>
          <cell r="T87">
            <v>0</v>
          </cell>
          <cell r="U87">
            <v>0</v>
          </cell>
          <cell r="W87">
            <v>0</v>
          </cell>
          <cell r="AA87">
            <v>78</v>
          </cell>
          <cell r="AT87">
            <v>78</v>
          </cell>
          <cell r="AU87">
            <v>0</v>
          </cell>
          <cell r="AV87">
            <v>0</v>
          </cell>
          <cell r="AW87">
            <v>0</v>
          </cell>
          <cell r="AX87">
            <v>0</v>
          </cell>
          <cell r="AY87">
            <v>0</v>
          </cell>
          <cell r="AZ87">
            <v>0</v>
          </cell>
          <cell r="CB87">
            <v>78</v>
          </cell>
          <cell r="CC87">
            <v>78</v>
          </cell>
          <cell r="CD87" t="str">
            <v>DOVER</v>
          </cell>
          <cell r="CE87">
            <v>0</v>
          </cell>
          <cell r="CF87">
            <v>0</v>
          </cell>
          <cell r="CG87">
            <v>0</v>
          </cell>
          <cell r="CH87">
            <v>0</v>
          </cell>
          <cell r="CI87">
            <v>0</v>
          </cell>
          <cell r="CJ87">
            <v>0</v>
          </cell>
          <cell r="CK87">
            <v>0</v>
          </cell>
          <cell r="CL87">
            <v>0</v>
          </cell>
          <cell r="DB87">
            <v>78</v>
          </cell>
          <cell r="DC87" t="str">
            <v>DOVER</v>
          </cell>
          <cell r="DH87">
            <v>0</v>
          </cell>
          <cell r="DL87">
            <v>0</v>
          </cell>
          <cell r="DM87">
            <v>0</v>
          </cell>
          <cell r="DO87">
            <v>0</v>
          </cell>
          <cell r="DU87">
            <v>0</v>
          </cell>
          <cell r="DW87">
            <v>0</v>
          </cell>
          <cell r="ED87">
            <v>0</v>
          </cell>
          <cell r="EF87">
            <v>78</v>
          </cell>
        </row>
        <row r="88">
          <cell r="A88">
            <v>79</v>
          </cell>
          <cell r="B88">
            <v>79</v>
          </cell>
          <cell r="C88" t="str">
            <v>DRACUT</v>
          </cell>
          <cell r="D88">
            <v>292.72733987540374</v>
          </cell>
          <cell r="E88">
            <v>3735162</v>
          </cell>
          <cell r="F88">
            <v>0</v>
          </cell>
          <cell r="G88">
            <v>318487</v>
          </cell>
          <cell r="H88">
            <v>4053649</v>
          </cell>
          <cell r="J88">
            <v>318487</v>
          </cell>
          <cell r="K88">
            <v>674494.33968686603</v>
          </cell>
          <cell r="L88">
            <v>992981.33968686603</v>
          </cell>
          <cell r="N88">
            <v>3060667.6603131341</v>
          </cell>
          <cell r="P88">
            <v>318487</v>
          </cell>
          <cell r="Q88">
            <v>0</v>
          </cell>
          <cell r="R88">
            <v>0</v>
          </cell>
          <cell r="S88">
            <v>0</v>
          </cell>
          <cell r="T88">
            <v>674494.33968686603</v>
          </cell>
          <cell r="U88">
            <v>992981.33968686603</v>
          </cell>
          <cell r="W88">
            <v>1151787.3999999999</v>
          </cell>
          <cell r="AA88">
            <v>79</v>
          </cell>
          <cell r="AB88">
            <v>292.72733987540374</v>
          </cell>
          <cell r="AC88">
            <v>0</v>
          </cell>
          <cell r="AD88">
            <v>0</v>
          </cell>
          <cell r="AE88">
            <v>41.999999999999979</v>
          </cell>
          <cell r="AF88">
            <v>0</v>
          </cell>
          <cell r="AG88">
            <v>3735162</v>
          </cell>
          <cell r="AH88">
            <v>0</v>
          </cell>
          <cell r="AI88">
            <v>0</v>
          </cell>
          <cell r="AJ88">
            <v>3735162</v>
          </cell>
          <cell r="AK88">
            <v>0</v>
          </cell>
          <cell r="AL88">
            <v>318487</v>
          </cell>
          <cell r="AM88">
            <v>4053649</v>
          </cell>
          <cell r="AN88">
            <v>0</v>
          </cell>
          <cell r="AO88">
            <v>0</v>
          </cell>
          <cell r="AP88">
            <v>0</v>
          </cell>
          <cell r="AQ88">
            <v>0</v>
          </cell>
          <cell r="AR88">
            <v>4053649</v>
          </cell>
          <cell r="AS88" t="str">
            <v xml:space="preserve"> </v>
          </cell>
          <cell r="AT88">
            <v>79</v>
          </cell>
          <cell r="AU88">
            <v>41.999999999999979</v>
          </cell>
          <cell r="AV88">
            <v>0</v>
          </cell>
          <cell r="AW88">
            <v>0</v>
          </cell>
          <cell r="AX88">
            <v>0</v>
          </cell>
          <cell r="AY88">
            <v>0</v>
          </cell>
          <cell r="AZ88">
            <v>0</v>
          </cell>
          <cell r="CB88">
            <v>79</v>
          </cell>
          <cell r="CC88">
            <v>79</v>
          </cell>
          <cell r="CD88" t="str">
            <v>DRACUT</v>
          </cell>
          <cell r="CE88">
            <v>3735162</v>
          </cell>
          <cell r="CF88">
            <v>3158100</v>
          </cell>
          <cell r="CG88">
            <v>577062</v>
          </cell>
          <cell r="CH88">
            <v>101916</v>
          </cell>
          <cell r="CI88">
            <v>154322.4</v>
          </cell>
          <cell r="CJ88">
            <v>0</v>
          </cell>
          <cell r="CK88">
            <v>833300.4</v>
          </cell>
          <cell r="CL88">
            <v>674494.33968686603</v>
          </cell>
          <cell r="DB88">
            <v>79</v>
          </cell>
          <cell r="DC88" t="str">
            <v>DRACUT</v>
          </cell>
          <cell r="DH88">
            <v>0</v>
          </cell>
          <cell r="DL88">
            <v>0</v>
          </cell>
          <cell r="DM88">
            <v>0</v>
          </cell>
          <cell r="DO88">
            <v>0</v>
          </cell>
          <cell r="DU88">
            <v>0</v>
          </cell>
          <cell r="DW88">
            <v>0</v>
          </cell>
          <cell r="ED88">
            <v>0</v>
          </cell>
          <cell r="EF88">
            <v>79</v>
          </cell>
        </row>
        <row r="89">
          <cell r="A89">
            <v>80</v>
          </cell>
          <cell r="B89">
            <v>80</v>
          </cell>
          <cell r="C89" t="str">
            <v>DUDLEY</v>
          </cell>
          <cell r="D89">
            <v>0</v>
          </cell>
          <cell r="E89">
            <v>0</v>
          </cell>
          <cell r="F89">
            <v>0</v>
          </cell>
          <cell r="G89">
            <v>0</v>
          </cell>
          <cell r="H89">
            <v>0</v>
          </cell>
          <cell r="J89">
            <v>0</v>
          </cell>
          <cell r="K89">
            <v>0</v>
          </cell>
          <cell r="L89">
            <v>0</v>
          </cell>
          <cell r="N89">
            <v>0</v>
          </cell>
          <cell r="P89">
            <v>0</v>
          </cell>
          <cell r="Q89">
            <v>0</v>
          </cell>
          <cell r="R89">
            <v>0</v>
          </cell>
          <cell r="S89">
            <v>0</v>
          </cell>
          <cell r="T89">
            <v>0</v>
          </cell>
          <cell r="U89">
            <v>0</v>
          </cell>
          <cell r="W89">
            <v>0</v>
          </cell>
          <cell r="AA89">
            <v>80</v>
          </cell>
          <cell r="AT89">
            <v>80</v>
          </cell>
          <cell r="AU89">
            <v>0</v>
          </cell>
          <cell r="AV89">
            <v>0</v>
          </cell>
          <cell r="AW89">
            <v>0</v>
          </cell>
          <cell r="AX89">
            <v>0</v>
          </cell>
          <cell r="AY89">
            <v>0</v>
          </cell>
          <cell r="AZ89">
            <v>0</v>
          </cell>
          <cell r="CB89">
            <v>80</v>
          </cell>
          <cell r="CC89">
            <v>80</v>
          </cell>
          <cell r="CD89" t="str">
            <v>DUDLEY</v>
          </cell>
          <cell r="CE89">
            <v>0</v>
          </cell>
          <cell r="CF89">
            <v>0</v>
          </cell>
          <cell r="CG89">
            <v>0</v>
          </cell>
          <cell r="CH89">
            <v>0</v>
          </cell>
          <cell r="CI89">
            <v>0</v>
          </cell>
          <cell r="CJ89">
            <v>0</v>
          </cell>
          <cell r="CK89">
            <v>0</v>
          </cell>
          <cell r="CL89">
            <v>0</v>
          </cell>
          <cell r="DB89">
            <v>80</v>
          </cell>
          <cell r="DC89" t="str">
            <v>DUDLEY</v>
          </cell>
          <cell r="DH89">
            <v>0</v>
          </cell>
          <cell r="DL89">
            <v>0</v>
          </cell>
          <cell r="DM89">
            <v>0</v>
          </cell>
          <cell r="DO89">
            <v>0</v>
          </cell>
          <cell r="DU89">
            <v>0</v>
          </cell>
          <cell r="DW89">
            <v>0</v>
          </cell>
          <cell r="ED89">
            <v>0</v>
          </cell>
          <cell r="EF89">
            <v>80</v>
          </cell>
        </row>
        <row r="90">
          <cell r="A90">
            <v>81</v>
          </cell>
          <cell r="B90">
            <v>81</v>
          </cell>
          <cell r="C90" t="str">
            <v>DUNSTABLE</v>
          </cell>
          <cell r="D90">
            <v>0</v>
          </cell>
          <cell r="E90">
            <v>0</v>
          </cell>
          <cell r="F90">
            <v>0</v>
          </cell>
          <cell r="G90">
            <v>0</v>
          </cell>
          <cell r="H90">
            <v>0</v>
          </cell>
          <cell r="J90">
            <v>0</v>
          </cell>
          <cell r="K90">
            <v>0</v>
          </cell>
          <cell r="L90">
            <v>0</v>
          </cell>
          <cell r="N90">
            <v>0</v>
          </cell>
          <cell r="P90">
            <v>0</v>
          </cell>
          <cell r="Q90">
            <v>0</v>
          </cell>
          <cell r="R90">
            <v>0</v>
          </cell>
          <cell r="S90">
            <v>0</v>
          </cell>
          <cell r="T90">
            <v>0</v>
          </cell>
          <cell r="U90">
            <v>0</v>
          </cell>
          <cell r="W90">
            <v>0</v>
          </cell>
          <cell r="AA90">
            <v>81</v>
          </cell>
          <cell r="AT90">
            <v>81</v>
          </cell>
          <cell r="AU90">
            <v>0</v>
          </cell>
          <cell r="AV90">
            <v>0</v>
          </cell>
          <cell r="AW90">
            <v>0</v>
          </cell>
          <cell r="AX90">
            <v>0</v>
          </cell>
          <cell r="AY90">
            <v>0</v>
          </cell>
          <cell r="AZ90">
            <v>0</v>
          </cell>
          <cell r="CB90">
            <v>81</v>
          </cell>
          <cell r="CC90">
            <v>81</v>
          </cell>
          <cell r="CD90" t="str">
            <v>DUNSTABLE</v>
          </cell>
          <cell r="CE90">
            <v>0</v>
          </cell>
          <cell r="CF90">
            <v>0</v>
          </cell>
          <cell r="CG90">
            <v>0</v>
          </cell>
          <cell r="CH90">
            <v>0</v>
          </cell>
          <cell r="CI90">
            <v>0</v>
          </cell>
          <cell r="CJ90">
            <v>0</v>
          </cell>
          <cell r="CK90">
            <v>0</v>
          </cell>
          <cell r="CL90">
            <v>0</v>
          </cell>
          <cell r="DB90">
            <v>81</v>
          </cell>
          <cell r="DC90" t="str">
            <v>DUNSTABLE</v>
          </cell>
          <cell r="DH90">
            <v>0</v>
          </cell>
          <cell r="DL90">
            <v>0</v>
          </cell>
          <cell r="DM90">
            <v>0</v>
          </cell>
          <cell r="DO90">
            <v>0</v>
          </cell>
          <cell r="DU90">
            <v>0</v>
          </cell>
          <cell r="DW90">
            <v>0</v>
          </cell>
          <cell r="ED90">
            <v>0</v>
          </cell>
          <cell r="EF90">
            <v>81</v>
          </cell>
        </row>
        <row r="91">
          <cell r="A91">
            <v>82</v>
          </cell>
          <cell r="B91">
            <v>82</v>
          </cell>
          <cell r="C91" t="str">
            <v>DUXBURY</v>
          </cell>
          <cell r="D91">
            <v>9.5360162549941077</v>
          </cell>
          <cell r="E91">
            <v>173837</v>
          </cell>
          <cell r="F91">
            <v>0</v>
          </cell>
          <cell r="G91">
            <v>10377</v>
          </cell>
          <cell r="H91">
            <v>184214</v>
          </cell>
          <cell r="J91">
            <v>10377</v>
          </cell>
          <cell r="K91">
            <v>37207.513798906715</v>
          </cell>
          <cell r="L91">
            <v>47584.513798906715</v>
          </cell>
          <cell r="N91">
            <v>136629.4862010933</v>
          </cell>
          <cell r="P91">
            <v>10377</v>
          </cell>
          <cell r="Q91">
            <v>0</v>
          </cell>
          <cell r="R91">
            <v>0</v>
          </cell>
          <cell r="S91">
            <v>0</v>
          </cell>
          <cell r="T91">
            <v>37207.513798906715</v>
          </cell>
          <cell r="U91">
            <v>47584.513798906715</v>
          </cell>
          <cell r="W91">
            <v>47970.400000000001</v>
          </cell>
          <cell r="AA91">
            <v>82</v>
          </cell>
          <cell r="AB91">
            <v>9.5360162549941077</v>
          </cell>
          <cell r="AC91">
            <v>0</v>
          </cell>
          <cell r="AD91">
            <v>0</v>
          </cell>
          <cell r="AE91">
            <v>0</v>
          </cell>
          <cell r="AF91">
            <v>0</v>
          </cell>
          <cell r="AG91">
            <v>173837</v>
          </cell>
          <cell r="AH91">
            <v>0</v>
          </cell>
          <cell r="AI91">
            <v>0</v>
          </cell>
          <cell r="AJ91">
            <v>173837</v>
          </cell>
          <cell r="AK91">
            <v>0</v>
          </cell>
          <cell r="AL91">
            <v>10377</v>
          </cell>
          <cell r="AM91">
            <v>184214</v>
          </cell>
          <cell r="AN91">
            <v>0</v>
          </cell>
          <cell r="AO91">
            <v>0</v>
          </cell>
          <cell r="AP91">
            <v>0</v>
          </cell>
          <cell r="AQ91">
            <v>0</v>
          </cell>
          <cell r="AR91">
            <v>184214</v>
          </cell>
          <cell r="AS91" t="str">
            <v xml:space="preserve"> </v>
          </cell>
          <cell r="AT91">
            <v>82</v>
          </cell>
          <cell r="AU91">
            <v>0</v>
          </cell>
          <cell r="AV91">
            <v>0</v>
          </cell>
          <cell r="AW91">
            <v>0</v>
          </cell>
          <cell r="AX91">
            <v>0</v>
          </cell>
          <cell r="AY91">
            <v>0</v>
          </cell>
          <cell r="AZ91">
            <v>0</v>
          </cell>
          <cell r="CB91">
            <v>82</v>
          </cell>
          <cell r="CC91">
            <v>82</v>
          </cell>
          <cell r="CD91" t="str">
            <v>DUXBURY</v>
          </cell>
          <cell r="CE91">
            <v>173837</v>
          </cell>
          <cell r="CF91">
            <v>145015</v>
          </cell>
          <cell r="CG91">
            <v>28822</v>
          </cell>
          <cell r="CH91">
            <v>8771.4</v>
          </cell>
          <cell r="CI91">
            <v>0</v>
          </cell>
          <cell r="CJ91">
            <v>0</v>
          </cell>
          <cell r="CK91">
            <v>37593.4</v>
          </cell>
          <cell r="CL91">
            <v>37207.513798906715</v>
          </cell>
          <cell r="DB91">
            <v>82</v>
          </cell>
          <cell r="DC91" t="str">
            <v>DUXBURY</v>
          </cell>
          <cell r="DH91">
            <v>0</v>
          </cell>
          <cell r="DL91">
            <v>0</v>
          </cell>
          <cell r="DM91">
            <v>0</v>
          </cell>
          <cell r="DO91">
            <v>0</v>
          </cell>
          <cell r="DU91">
            <v>0</v>
          </cell>
          <cell r="DW91">
            <v>0</v>
          </cell>
          <cell r="ED91">
            <v>0</v>
          </cell>
          <cell r="EF91">
            <v>82</v>
          </cell>
        </row>
        <row r="92">
          <cell r="A92">
            <v>83</v>
          </cell>
          <cell r="B92">
            <v>83</v>
          </cell>
          <cell r="C92" t="str">
            <v>EAST BRIDGEWATER</v>
          </cell>
          <cell r="D92">
            <v>19.585400952622628</v>
          </cell>
          <cell r="E92">
            <v>326466</v>
          </cell>
          <cell r="F92">
            <v>0</v>
          </cell>
          <cell r="G92">
            <v>21297</v>
          </cell>
          <cell r="H92">
            <v>347763</v>
          </cell>
          <cell r="J92">
            <v>21297</v>
          </cell>
          <cell r="K92">
            <v>119830.99547611893</v>
          </cell>
          <cell r="L92">
            <v>141127.99547611893</v>
          </cell>
          <cell r="N92">
            <v>206635.00452388107</v>
          </cell>
          <cell r="P92">
            <v>21297</v>
          </cell>
          <cell r="Q92">
            <v>0</v>
          </cell>
          <cell r="R92">
            <v>0</v>
          </cell>
          <cell r="S92">
            <v>0</v>
          </cell>
          <cell r="T92">
            <v>119830.99547611893</v>
          </cell>
          <cell r="U92">
            <v>141127.99547611893</v>
          </cell>
          <cell r="W92">
            <v>163869.59999999998</v>
          </cell>
          <cell r="AA92">
            <v>83</v>
          </cell>
          <cell r="AB92">
            <v>19.585400952622628</v>
          </cell>
          <cell r="AC92">
            <v>0</v>
          </cell>
          <cell r="AD92">
            <v>0</v>
          </cell>
          <cell r="AE92">
            <v>0</v>
          </cell>
          <cell r="AF92">
            <v>0</v>
          </cell>
          <cell r="AG92">
            <v>326466</v>
          </cell>
          <cell r="AH92">
            <v>0</v>
          </cell>
          <cell r="AI92">
            <v>0</v>
          </cell>
          <cell r="AJ92">
            <v>326466</v>
          </cell>
          <cell r="AK92">
            <v>0</v>
          </cell>
          <cell r="AL92">
            <v>21297</v>
          </cell>
          <cell r="AM92">
            <v>347763</v>
          </cell>
          <cell r="AN92">
            <v>0</v>
          </cell>
          <cell r="AO92">
            <v>0</v>
          </cell>
          <cell r="AP92">
            <v>0</v>
          </cell>
          <cell r="AQ92">
            <v>0</v>
          </cell>
          <cell r="AR92">
            <v>347763</v>
          </cell>
          <cell r="AS92" t="str">
            <v xml:space="preserve"> </v>
          </cell>
          <cell r="AT92">
            <v>83</v>
          </cell>
          <cell r="AU92">
            <v>0</v>
          </cell>
          <cell r="AV92">
            <v>0</v>
          </cell>
          <cell r="AW92">
            <v>0</v>
          </cell>
          <cell r="AX92">
            <v>0</v>
          </cell>
          <cell r="AY92">
            <v>0</v>
          </cell>
          <cell r="AZ92">
            <v>0</v>
          </cell>
          <cell r="CB92">
            <v>83</v>
          </cell>
          <cell r="CC92">
            <v>83</v>
          </cell>
          <cell r="CD92" t="str">
            <v>EAST BRIDGEWATER</v>
          </cell>
          <cell r="CE92">
            <v>326466</v>
          </cell>
          <cell r="CF92">
            <v>259110</v>
          </cell>
          <cell r="CG92">
            <v>67356</v>
          </cell>
          <cell r="CH92">
            <v>54889.799999999996</v>
          </cell>
          <cell r="CI92">
            <v>20326.800000000003</v>
          </cell>
          <cell r="CJ92">
            <v>0</v>
          </cell>
          <cell r="CK92">
            <v>142572.59999999998</v>
          </cell>
          <cell r="CL92">
            <v>119830.99547611893</v>
          </cell>
          <cell r="DB92">
            <v>83</v>
          </cell>
          <cell r="DC92" t="str">
            <v>EAST BRIDGEWATER</v>
          </cell>
          <cell r="DH92">
            <v>0</v>
          </cell>
          <cell r="DL92">
            <v>0</v>
          </cell>
          <cell r="DM92">
            <v>0</v>
          </cell>
          <cell r="DO92">
            <v>0</v>
          </cell>
          <cell r="DU92">
            <v>0</v>
          </cell>
          <cell r="DW92">
            <v>0</v>
          </cell>
          <cell r="ED92">
            <v>0</v>
          </cell>
          <cell r="EF92">
            <v>83</v>
          </cell>
        </row>
        <row r="93">
          <cell r="A93">
            <v>84</v>
          </cell>
          <cell r="B93">
            <v>84</v>
          </cell>
          <cell r="C93" t="str">
            <v>EAST BROOKFIELD</v>
          </cell>
          <cell r="D93">
            <v>0</v>
          </cell>
          <cell r="E93">
            <v>0</v>
          </cell>
          <cell r="F93">
            <v>0</v>
          </cell>
          <cell r="G93">
            <v>0</v>
          </cell>
          <cell r="H93">
            <v>0</v>
          </cell>
          <cell r="J93">
            <v>0</v>
          </cell>
          <cell r="K93">
            <v>0</v>
          </cell>
          <cell r="L93">
            <v>0</v>
          </cell>
          <cell r="N93">
            <v>0</v>
          </cell>
          <cell r="P93">
            <v>0</v>
          </cell>
          <cell r="Q93">
            <v>0</v>
          </cell>
          <cell r="R93">
            <v>0</v>
          </cell>
          <cell r="S93">
            <v>0</v>
          </cell>
          <cell r="T93">
            <v>0</v>
          </cell>
          <cell r="U93">
            <v>0</v>
          </cell>
          <cell r="W93">
            <v>0</v>
          </cell>
          <cell r="AA93">
            <v>84</v>
          </cell>
          <cell r="AT93">
            <v>84</v>
          </cell>
          <cell r="AU93">
            <v>0</v>
          </cell>
          <cell r="AV93">
            <v>0</v>
          </cell>
          <cell r="AW93">
            <v>0</v>
          </cell>
          <cell r="AX93">
            <v>0</v>
          </cell>
          <cell r="AY93">
            <v>0</v>
          </cell>
          <cell r="AZ93">
            <v>0</v>
          </cell>
          <cell r="CB93">
            <v>84</v>
          </cell>
          <cell r="CC93">
            <v>84</v>
          </cell>
          <cell r="CD93" t="str">
            <v>EAST BROOKFIELD</v>
          </cell>
          <cell r="CE93">
            <v>0</v>
          </cell>
          <cell r="CF93">
            <v>0</v>
          </cell>
          <cell r="CG93">
            <v>0</v>
          </cell>
          <cell r="CH93">
            <v>0</v>
          </cell>
          <cell r="CI93">
            <v>0</v>
          </cell>
          <cell r="CJ93">
            <v>0</v>
          </cell>
          <cell r="CK93">
            <v>0</v>
          </cell>
          <cell r="CL93">
            <v>0</v>
          </cell>
          <cell r="DB93">
            <v>84</v>
          </cell>
          <cell r="DC93" t="str">
            <v>EAST BROOKFIELD</v>
          </cell>
          <cell r="DH93">
            <v>0</v>
          </cell>
          <cell r="DL93">
            <v>0</v>
          </cell>
          <cell r="DM93">
            <v>0</v>
          </cell>
          <cell r="DO93">
            <v>0</v>
          </cell>
          <cell r="DU93">
            <v>0</v>
          </cell>
          <cell r="DW93">
            <v>0</v>
          </cell>
          <cell r="ED93">
            <v>0</v>
          </cell>
          <cell r="EF93">
            <v>84</v>
          </cell>
        </row>
        <row r="94">
          <cell r="A94">
            <v>85</v>
          </cell>
          <cell r="B94">
            <v>86</v>
          </cell>
          <cell r="C94" t="str">
            <v>EASTHAM</v>
          </cell>
          <cell r="D94">
            <v>0</v>
          </cell>
          <cell r="E94">
            <v>0</v>
          </cell>
          <cell r="F94">
            <v>0</v>
          </cell>
          <cell r="G94">
            <v>0</v>
          </cell>
          <cell r="H94">
            <v>0</v>
          </cell>
          <cell r="J94">
            <v>0</v>
          </cell>
          <cell r="K94">
            <v>0</v>
          </cell>
          <cell r="L94">
            <v>0</v>
          </cell>
          <cell r="N94">
            <v>0</v>
          </cell>
          <cell r="P94">
            <v>0</v>
          </cell>
          <cell r="Q94">
            <v>0</v>
          </cell>
          <cell r="R94">
            <v>0</v>
          </cell>
          <cell r="S94">
            <v>0</v>
          </cell>
          <cell r="T94">
            <v>0</v>
          </cell>
          <cell r="U94">
            <v>0</v>
          </cell>
          <cell r="W94">
            <v>0</v>
          </cell>
          <cell r="AA94">
            <v>85</v>
          </cell>
          <cell r="AT94">
            <v>85</v>
          </cell>
          <cell r="AU94">
            <v>0</v>
          </cell>
          <cell r="AV94">
            <v>0</v>
          </cell>
          <cell r="AW94">
            <v>0</v>
          </cell>
          <cell r="AX94">
            <v>0</v>
          </cell>
          <cell r="AY94">
            <v>0</v>
          </cell>
          <cell r="AZ94">
            <v>0</v>
          </cell>
          <cell r="CB94">
            <v>85</v>
          </cell>
          <cell r="CC94">
            <v>86</v>
          </cell>
          <cell r="CD94" t="str">
            <v>EASTHAM</v>
          </cell>
          <cell r="CE94">
            <v>0</v>
          </cell>
          <cell r="CF94">
            <v>0</v>
          </cell>
          <cell r="CG94">
            <v>0</v>
          </cell>
          <cell r="CH94">
            <v>0</v>
          </cell>
          <cell r="CI94">
            <v>0</v>
          </cell>
          <cell r="CJ94">
            <v>0</v>
          </cell>
          <cell r="CK94">
            <v>0</v>
          </cell>
          <cell r="CL94">
            <v>0</v>
          </cell>
          <cell r="DB94">
            <v>85</v>
          </cell>
          <cell r="DC94" t="str">
            <v>EASTHAM</v>
          </cell>
          <cell r="DH94">
            <v>0</v>
          </cell>
          <cell r="DL94">
            <v>0</v>
          </cell>
          <cell r="DM94">
            <v>0</v>
          </cell>
          <cell r="DO94">
            <v>0</v>
          </cell>
          <cell r="DU94">
            <v>0</v>
          </cell>
          <cell r="DW94">
            <v>0</v>
          </cell>
          <cell r="ED94">
            <v>0</v>
          </cell>
          <cell r="EF94">
            <v>85</v>
          </cell>
        </row>
        <row r="95">
          <cell r="A95">
            <v>86</v>
          </cell>
          <cell r="B95">
            <v>87</v>
          </cell>
          <cell r="C95" t="str">
            <v>EASTHAMPTON</v>
          </cell>
          <cell r="D95">
            <v>120.26902037046037</v>
          </cell>
          <cell r="E95">
            <v>1630862</v>
          </cell>
          <cell r="F95">
            <v>0</v>
          </cell>
          <cell r="G95">
            <v>130854</v>
          </cell>
          <cell r="H95">
            <v>1761716</v>
          </cell>
          <cell r="J95">
            <v>130854</v>
          </cell>
          <cell r="K95">
            <v>171763.9639433987</v>
          </cell>
          <cell r="L95">
            <v>302617.96394339867</v>
          </cell>
          <cell r="N95">
            <v>1459098.0360566014</v>
          </cell>
          <cell r="P95">
            <v>130854</v>
          </cell>
          <cell r="Q95">
            <v>0</v>
          </cell>
          <cell r="R95">
            <v>0</v>
          </cell>
          <cell r="S95">
            <v>0</v>
          </cell>
          <cell r="T95">
            <v>171763.9639433987</v>
          </cell>
          <cell r="U95">
            <v>302617.96394339867</v>
          </cell>
          <cell r="W95">
            <v>356435.20000000001</v>
          </cell>
          <cell r="AA95">
            <v>86</v>
          </cell>
          <cell r="AB95">
            <v>120.26902037046037</v>
          </cell>
          <cell r="AC95">
            <v>0</v>
          </cell>
          <cell r="AD95">
            <v>0</v>
          </cell>
          <cell r="AE95">
            <v>32.999999999999986</v>
          </cell>
          <cell r="AF95">
            <v>0</v>
          </cell>
          <cell r="AG95">
            <v>1630862</v>
          </cell>
          <cell r="AH95">
            <v>0</v>
          </cell>
          <cell r="AI95">
            <v>0</v>
          </cell>
          <cell r="AJ95">
            <v>1630862</v>
          </cell>
          <cell r="AK95">
            <v>0</v>
          </cell>
          <cell r="AL95">
            <v>130854</v>
          </cell>
          <cell r="AM95">
            <v>1761716</v>
          </cell>
          <cell r="AN95">
            <v>0</v>
          </cell>
          <cell r="AO95">
            <v>0</v>
          </cell>
          <cell r="AP95">
            <v>0</v>
          </cell>
          <cell r="AQ95">
            <v>0</v>
          </cell>
          <cell r="AR95">
            <v>1761716</v>
          </cell>
          <cell r="AS95" t="str">
            <v xml:space="preserve"> </v>
          </cell>
          <cell r="AT95">
            <v>86</v>
          </cell>
          <cell r="AU95">
            <v>32.999999999999986</v>
          </cell>
          <cell r="AV95">
            <v>0</v>
          </cell>
          <cell r="AW95">
            <v>0</v>
          </cell>
          <cell r="AX95">
            <v>0</v>
          </cell>
          <cell r="AY95">
            <v>0</v>
          </cell>
          <cell r="AZ95">
            <v>0</v>
          </cell>
          <cell r="CB95">
            <v>86</v>
          </cell>
          <cell r="CC95">
            <v>87</v>
          </cell>
          <cell r="CD95" t="str">
            <v>EASTHAMPTON</v>
          </cell>
          <cell r="CE95">
            <v>1630862</v>
          </cell>
          <cell r="CF95">
            <v>1492390</v>
          </cell>
          <cell r="CG95">
            <v>138472</v>
          </cell>
          <cell r="CH95">
            <v>34824</v>
          </cell>
          <cell r="CI95">
            <v>52285.200000000012</v>
          </cell>
          <cell r="CJ95">
            <v>0</v>
          </cell>
          <cell r="CK95">
            <v>225581.2</v>
          </cell>
          <cell r="CL95">
            <v>171763.9639433987</v>
          </cell>
          <cell r="DB95">
            <v>86</v>
          </cell>
          <cell r="DC95" t="str">
            <v>EASTHAMPTON</v>
          </cell>
          <cell r="DH95">
            <v>0</v>
          </cell>
          <cell r="DL95">
            <v>0</v>
          </cell>
          <cell r="DM95">
            <v>0</v>
          </cell>
          <cell r="DO95">
            <v>0</v>
          </cell>
          <cell r="DU95">
            <v>0</v>
          </cell>
          <cell r="DW95">
            <v>0</v>
          </cell>
          <cell r="ED95">
            <v>0</v>
          </cell>
          <cell r="EF95">
            <v>86</v>
          </cell>
        </row>
        <row r="96">
          <cell r="A96">
            <v>87</v>
          </cell>
          <cell r="B96">
            <v>85</v>
          </cell>
          <cell r="C96" t="str">
            <v>EAST LONGMEADOW</v>
          </cell>
          <cell r="D96">
            <v>20.517419552733056</v>
          </cell>
          <cell r="E96">
            <v>412953</v>
          </cell>
          <cell r="F96">
            <v>0</v>
          </cell>
          <cell r="G96">
            <v>22311</v>
          </cell>
          <cell r="H96">
            <v>435264</v>
          </cell>
          <cell r="J96">
            <v>22311</v>
          </cell>
          <cell r="K96">
            <v>173122.16991760395</v>
          </cell>
          <cell r="L96">
            <v>195433.16991760395</v>
          </cell>
          <cell r="N96">
            <v>239830.83008239605</v>
          </cell>
          <cell r="P96">
            <v>22311</v>
          </cell>
          <cell r="Q96">
            <v>0</v>
          </cell>
          <cell r="R96">
            <v>0</v>
          </cell>
          <cell r="S96">
            <v>0</v>
          </cell>
          <cell r="T96">
            <v>173122.16991760395</v>
          </cell>
          <cell r="U96">
            <v>195433.16991760395</v>
          </cell>
          <cell r="W96">
            <v>205472.19999999998</v>
          </cell>
          <cell r="AA96">
            <v>87</v>
          </cell>
          <cell r="AB96">
            <v>20.517419552733056</v>
          </cell>
          <cell r="AC96">
            <v>0</v>
          </cell>
          <cell r="AD96">
            <v>0</v>
          </cell>
          <cell r="AE96">
            <v>3.9999999999999987</v>
          </cell>
          <cell r="AF96">
            <v>0</v>
          </cell>
          <cell r="AG96">
            <v>412953</v>
          </cell>
          <cell r="AH96">
            <v>0</v>
          </cell>
          <cell r="AI96">
            <v>0</v>
          </cell>
          <cell r="AJ96">
            <v>412953</v>
          </cell>
          <cell r="AK96">
            <v>0</v>
          </cell>
          <cell r="AL96">
            <v>22311</v>
          </cell>
          <cell r="AM96">
            <v>435264</v>
          </cell>
          <cell r="AN96">
            <v>0</v>
          </cell>
          <cell r="AO96">
            <v>0</v>
          </cell>
          <cell r="AP96">
            <v>0</v>
          </cell>
          <cell r="AQ96">
            <v>0</v>
          </cell>
          <cell r="AR96">
            <v>435264</v>
          </cell>
          <cell r="AS96" t="str">
            <v xml:space="preserve"> </v>
          </cell>
          <cell r="AT96">
            <v>87</v>
          </cell>
          <cell r="AU96">
            <v>3.9999999999999987</v>
          </cell>
          <cell r="AV96">
            <v>0</v>
          </cell>
          <cell r="AW96">
            <v>0</v>
          </cell>
          <cell r="AX96">
            <v>0</v>
          </cell>
          <cell r="AY96">
            <v>0</v>
          </cell>
          <cell r="AZ96">
            <v>0</v>
          </cell>
          <cell r="CB96">
            <v>87</v>
          </cell>
          <cell r="CC96">
            <v>85</v>
          </cell>
          <cell r="CD96" t="str">
            <v>EAST LONGMEADOW</v>
          </cell>
          <cell r="CE96">
            <v>412953</v>
          </cell>
          <cell r="CF96">
            <v>331304</v>
          </cell>
          <cell r="CG96">
            <v>81649</v>
          </cell>
          <cell r="CH96">
            <v>95682.599999999991</v>
          </cell>
          <cell r="CI96">
            <v>5829.6</v>
          </cell>
          <cell r="CJ96">
            <v>0</v>
          </cell>
          <cell r="CK96">
            <v>183161.19999999998</v>
          </cell>
          <cell r="CL96">
            <v>173122.16991760395</v>
          </cell>
          <cell r="DB96">
            <v>87</v>
          </cell>
          <cell r="DC96" t="str">
            <v>EAST LONGMEADOW</v>
          </cell>
          <cell r="DH96">
            <v>0</v>
          </cell>
          <cell r="DL96">
            <v>0</v>
          </cell>
          <cell r="DM96">
            <v>0</v>
          </cell>
          <cell r="DO96">
            <v>0</v>
          </cell>
          <cell r="DU96">
            <v>0</v>
          </cell>
          <cell r="DW96">
            <v>0</v>
          </cell>
          <cell r="ED96">
            <v>0</v>
          </cell>
          <cell r="EF96">
            <v>87</v>
          </cell>
        </row>
        <row r="97">
          <cell r="A97">
            <v>88</v>
          </cell>
          <cell r="B97">
            <v>88</v>
          </cell>
          <cell r="C97" t="str">
            <v>EASTON</v>
          </cell>
          <cell r="D97">
            <v>14.07795407313807</v>
          </cell>
          <cell r="E97">
            <v>253646</v>
          </cell>
          <cell r="F97">
            <v>0</v>
          </cell>
          <cell r="G97">
            <v>15315</v>
          </cell>
          <cell r="H97">
            <v>268961</v>
          </cell>
          <cell r="J97">
            <v>15315</v>
          </cell>
          <cell r="K97">
            <v>13841</v>
          </cell>
          <cell r="L97">
            <v>29156</v>
          </cell>
          <cell r="N97">
            <v>239805</v>
          </cell>
          <cell r="P97">
            <v>15315</v>
          </cell>
          <cell r="Q97">
            <v>0</v>
          </cell>
          <cell r="R97">
            <v>0</v>
          </cell>
          <cell r="S97">
            <v>0</v>
          </cell>
          <cell r="T97">
            <v>13841</v>
          </cell>
          <cell r="U97">
            <v>29156</v>
          </cell>
          <cell r="W97">
            <v>29156</v>
          </cell>
          <cell r="AA97">
            <v>88</v>
          </cell>
          <cell r="AB97">
            <v>14.07795407313807</v>
          </cell>
          <cell r="AC97">
            <v>0</v>
          </cell>
          <cell r="AD97">
            <v>0</v>
          </cell>
          <cell r="AE97">
            <v>0</v>
          </cell>
          <cell r="AF97">
            <v>0</v>
          </cell>
          <cell r="AG97">
            <v>253646</v>
          </cell>
          <cell r="AH97">
            <v>0</v>
          </cell>
          <cell r="AI97">
            <v>0</v>
          </cell>
          <cell r="AJ97">
            <v>253646</v>
          </cell>
          <cell r="AK97">
            <v>0</v>
          </cell>
          <cell r="AL97">
            <v>15315</v>
          </cell>
          <cell r="AM97">
            <v>268961</v>
          </cell>
          <cell r="AN97">
            <v>0</v>
          </cell>
          <cell r="AO97">
            <v>0</v>
          </cell>
          <cell r="AP97">
            <v>0</v>
          </cell>
          <cell r="AQ97">
            <v>0</v>
          </cell>
          <cell r="AR97">
            <v>268961</v>
          </cell>
          <cell r="AS97" t="str">
            <v xml:space="preserve"> </v>
          </cell>
          <cell r="AT97">
            <v>88</v>
          </cell>
          <cell r="AU97">
            <v>0</v>
          </cell>
          <cell r="AV97">
            <v>0</v>
          </cell>
          <cell r="AW97">
            <v>0</v>
          </cell>
          <cell r="AX97">
            <v>0</v>
          </cell>
          <cell r="AY97">
            <v>0</v>
          </cell>
          <cell r="AZ97">
            <v>0</v>
          </cell>
          <cell r="CB97">
            <v>88</v>
          </cell>
          <cell r="CC97">
            <v>88</v>
          </cell>
          <cell r="CD97" t="str">
            <v>EASTON</v>
          </cell>
          <cell r="CE97">
            <v>253646</v>
          </cell>
          <cell r="CF97">
            <v>239805</v>
          </cell>
          <cell r="CG97">
            <v>13841</v>
          </cell>
          <cell r="CH97">
            <v>0</v>
          </cell>
          <cell r="CI97">
            <v>0</v>
          </cell>
          <cell r="CJ97">
            <v>0</v>
          </cell>
          <cell r="CK97">
            <v>13841</v>
          </cell>
          <cell r="CL97">
            <v>13841</v>
          </cell>
          <cell r="DB97">
            <v>88</v>
          </cell>
          <cell r="DC97" t="str">
            <v>EASTON</v>
          </cell>
          <cell r="DH97">
            <v>0</v>
          </cell>
          <cell r="DL97">
            <v>0</v>
          </cell>
          <cell r="DM97">
            <v>0</v>
          </cell>
          <cell r="DO97">
            <v>0</v>
          </cell>
          <cell r="DU97">
            <v>0</v>
          </cell>
          <cell r="DW97">
            <v>0</v>
          </cell>
          <cell r="ED97">
            <v>0</v>
          </cell>
          <cell r="EF97">
            <v>88</v>
          </cell>
        </row>
        <row r="98">
          <cell r="A98">
            <v>89</v>
          </cell>
          <cell r="B98">
            <v>89</v>
          </cell>
          <cell r="C98" t="str">
            <v>EDGARTOWN</v>
          </cell>
          <cell r="D98">
            <v>25.090909090909093</v>
          </cell>
          <cell r="E98">
            <v>806895</v>
          </cell>
          <cell r="F98">
            <v>0</v>
          </cell>
          <cell r="G98">
            <v>27297</v>
          </cell>
          <cell r="H98">
            <v>834192</v>
          </cell>
          <cell r="J98">
            <v>27297</v>
          </cell>
          <cell r="K98">
            <v>160549</v>
          </cell>
          <cell r="L98">
            <v>187846</v>
          </cell>
          <cell r="N98">
            <v>646346</v>
          </cell>
          <cell r="P98">
            <v>27297</v>
          </cell>
          <cell r="Q98">
            <v>0</v>
          </cell>
          <cell r="R98">
            <v>0</v>
          </cell>
          <cell r="S98">
            <v>0</v>
          </cell>
          <cell r="T98">
            <v>160549</v>
          </cell>
          <cell r="U98">
            <v>187846</v>
          </cell>
          <cell r="W98">
            <v>187846</v>
          </cell>
          <cell r="AA98">
            <v>89</v>
          </cell>
          <cell r="AB98">
            <v>25.090909090909093</v>
          </cell>
          <cell r="AC98">
            <v>0</v>
          </cell>
          <cell r="AD98">
            <v>0</v>
          </cell>
          <cell r="AE98">
            <v>11</v>
          </cell>
          <cell r="AF98">
            <v>0</v>
          </cell>
          <cell r="AG98">
            <v>806895</v>
          </cell>
          <cell r="AH98">
            <v>0</v>
          </cell>
          <cell r="AI98">
            <v>0</v>
          </cell>
          <cell r="AJ98">
            <v>806895</v>
          </cell>
          <cell r="AK98">
            <v>0</v>
          </cell>
          <cell r="AL98">
            <v>27297</v>
          </cell>
          <cell r="AM98">
            <v>834192</v>
          </cell>
          <cell r="AN98">
            <v>0</v>
          </cell>
          <cell r="AO98">
            <v>0</v>
          </cell>
          <cell r="AP98">
            <v>0</v>
          </cell>
          <cell r="AQ98">
            <v>0</v>
          </cell>
          <cell r="AR98">
            <v>834192</v>
          </cell>
          <cell r="AS98" t="str">
            <v xml:space="preserve"> </v>
          </cell>
          <cell r="AT98">
            <v>89</v>
          </cell>
          <cell r="AU98">
            <v>11</v>
          </cell>
          <cell r="AV98">
            <v>0</v>
          </cell>
          <cell r="AW98">
            <v>0</v>
          </cell>
          <cell r="AX98">
            <v>0</v>
          </cell>
          <cell r="AY98">
            <v>0</v>
          </cell>
          <cell r="AZ98">
            <v>0</v>
          </cell>
          <cell r="CB98">
            <v>89</v>
          </cell>
          <cell r="CC98">
            <v>89</v>
          </cell>
          <cell r="CD98" t="str">
            <v>EDGARTOWN</v>
          </cell>
          <cell r="CE98">
            <v>806895</v>
          </cell>
          <cell r="CF98">
            <v>646346</v>
          </cell>
          <cell r="CG98">
            <v>160549</v>
          </cell>
          <cell r="CH98">
            <v>0</v>
          </cell>
          <cell r="CI98">
            <v>0</v>
          </cell>
          <cell r="CJ98">
            <v>0</v>
          </cell>
          <cell r="CK98">
            <v>160549</v>
          </cell>
          <cell r="CL98">
            <v>160549</v>
          </cell>
          <cell r="DB98">
            <v>89</v>
          </cell>
          <cell r="DC98" t="str">
            <v>EDGARTOWN</v>
          </cell>
          <cell r="DH98">
            <v>0</v>
          </cell>
          <cell r="DL98">
            <v>0</v>
          </cell>
          <cell r="DM98">
            <v>0</v>
          </cell>
          <cell r="DO98">
            <v>0</v>
          </cell>
          <cell r="DU98">
            <v>0</v>
          </cell>
          <cell r="DW98">
            <v>0</v>
          </cell>
          <cell r="ED98">
            <v>0</v>
          </cell>
          <cell r="EF98">
            <v>89</v>
          </cell>
        </row>
        <row r="99">
          <cell r="A99">
            <v>90</v>
          </cell>
          <cell r="B99">
            <v>90</v>
          </cell>
          <cell r="C99" t="str">
            <v>EGREMONT</v>
          </cell>
          <cell r="D99">
            <v>0</v>
          </cell>
          <cell r="E99">
            <v>0</v>
          </cell>
          <cell r="F99">
            <v>0</v>
          </cell>
          <cell r="G99">
            <v>0</v>
          </cell>
          <cell r="H99">
            <v>0</v>
          </cell>
          <cell r="J99">
            <v>0</v>
          </cell>
          <cell r="K99">
            <v>0</v>
          </cell>
          <cell r="L99">
            <v>0</v>
          </cell>
          <cell r="N99">
            <v>0</v>
          </cell>
          <cell r="P99">
            <v>0</v>
          </cell>
          <cell r="Q99">
            <v>0</v>
          </cell>
          <cell r="R99">
            <v>0</v>
          </cell>
          <cell r="S99">
            <v>0</v>
          </cell>
          <cell r="T99">
            <v>0</v>
          </cell>
          <cell r="U99">
            <v>0</v>
          </cell>
          <cell r="W99">
            <v>0</v>
          </cell>
          <cell r="AA99">
            <v>90</v>
          </cell>
          <cell r="AT99">
            <v>90</v>
          </cell>
          <cell r="AU99">
            <v>0</v>
          </cell>
          <cell r="AV99">
            <v>0</v>
          </cell>
          <cell r="AW99">
            <v>0</v>
          </cell>
          <cell r="AX99">
            <v>0</v>
          </cell>
          <cell r="AY99">
            <v>0</v>
          </cell>
          <cell r="AZ99">
            <v>0</v>
          </cell>
          <cell r="CB99">
            <v>90</v>
          </cell>
          <cell r="CC99">
            <v>90</v>
          </cell>
          <cell r="CD99" t="str">
            <v>EGREMONT</v>
          </cell>
          <cell r="CE99">
            <v>0</v>
          </cell>
          <cell r="CF99">
            <v>0</v>
          </cell>
          <cell r="CG99">
            <v>0</v>
          </cell>
          <cell r="CH99">
            <v>0</v>
          </cell>
          <cell r="CI99">
            <v>0</v>
          </cell>
          <cell r="CJ99">
            <v>0</v>
          </cell>
          <cell r="CK99">
            <v>0</v>
          </cell>
          <cell r="CL99">
            <v>0</v>
          </cell>
          <cell r="DB99">
            <v>90</v>
          </cell>
          <cell r="DC99" t="str">
            <v>EGREMONT</v>
          </cell>
          <cell r="DH99">
            <v>0</v>
          </cell>
          <cell r="DL99">
            <v>0</v>
          </cell>
          <cell r="DM99">
            <v>0</v>
          </cell>
          <cell r="DO99">
            <v>0</v>
          </cell>
          <cell r="DU99">
            <v>0</v>
          </cell>
          <cell r="DW99">
            <v>0</v>
          </cell>
          <cell r="ED99">
            <v>0</v>
          </cell>
          <cell r="EF99">
            <v>90</v>
          </cell>
        </row>
        <row r="100">
          <cell r="A100">
            <v>91</v>
          </cell>
          <cell r="B100">
            <v>91</v>
          </cell>
          <cell r="C100" t="str">
            <v>ERVING</v>
          </cell>
          <cell r="D100">
            <v>2.0091743119266057</v>
          </cell>
          <cell r="E100">
            <v>53550</v>
          </cell>
          <cell r="F100">
            <v>0</v>
          </cell>
          <cell r="G100">
            <v>2184</v>
          </cell>
          <cell r="H100">
            <v>55734</v>
          </cell>
          <cell r="J100">
            <v>2184</v>
          </cell>
          <cell r="K100">
            <v>0</v>
          </cell>
          <cell r="L100">
            <v>2184</v>
          </cell>
          <cell r="N100">
            <v>53550</v>
          </cell>
          <cell r="P100">
            <v>2184</v>
          </cell>
          <cell r="Q100">
            <v>0</v>
          </cell>
          <cell r="R100">
            <v>0</v>
          </cell>
          <cell r="S100">
            <v>0</v>
          </cell>
          <cell r="T100">
            <v>0</v>
          </cell>
          <cell r="U100">
            <v>2184</v>
          </cell>
          <cell r="W100">
            <v>7135.2000000000007</v>
          </cell>
          <cell r="AA100">
            <v>91</v>
          </cell>
          <cell r="AB100">
            <v>2.0091743119266057</v>
          </cell>
          <cell r="AC100">
            <v>0</v>
          </cell>
          <cell r="AD100">
            <v>0</v>
          </cell>
          <cell r="AE100">
            <v>0</v>
          </cell>
          <cell r="AF100">
            <v>0</v>
          </cell>
          <cell r="AG100">
            <v>53550</v>
          </cell>
          <cell r="AH100">
            <v>0</v>
          </cell>
          <cell r="AI100">
            <v>0</v>
          </cell>
          <cell r="AJ100">
            <v>53550</v>
          </cell>
          <cell r="AK100">
            <v>0</v>
          </cell>
          <cell r="AL100">
            <v>2184</v>
          </cell>
          <cell r="AM100">
            <v>55734</v>
          </cell>
          <cell r="AN100">
            <v>0</v>
          </cell>
          <cell r="AO100">
            <v>0</v>
          </cell>
          <cell r="AP100">
            <v>0</v>
          </cell>
          <cell r="AQ100">
            <v>0</v>
          </cell>
          <cell r="AR100">
            <v>55734</v>
          </cell>
          <cell r="AS100" t="str">
            <v xml:space="preserve"> </v>
          </cell>
          <cell r="AT100">
            <v>91</v>
          </cell>
          <cell r="AU100">
            <v>0</v>
          </cell>
          <cell r="AV100">
            <v>0</v>
          </cell>
          <cell r="AW100">
            <v>0</v>
          </cell>
          <cell r="AX100">
            <v>0</v>
          </cell>
          <cell r="AY100">
            <v>0</v>
          </cell>
          <cell r="AZ100">
            <v>0</v>
          </cell>
          <cell r="CB100">
            <v>91</v>
          </cell>
          <cell r="CC100">
            <v>91</v>
          </cell>
          <cell r="CD100" t="str">
            <v>ERVING</v>
          </cell>
          <cell r="CE100">
            <v>53550</v>
          </cell>
          <cell r="CF100">
            <v>59592</v>
          </cell>
          <cell r="CG100">
            <v>0</v>
          </cell>
          <cell r="CH100">
            <v>0</v>
          </cell>
          <cell r="CI100">
            <v>4951.2000000000007</v>
          </cell>
          <cell r="CJ100">
            <v>0</v>
          </cell>
          <cell r="CK100">
            <v>4951.2000000000007</v>
          </cell>
          <cell r="CL100">
            <v>0</v>
          </cell>
          <cell r="DB100">
            <v>91</v>
          </cell>
          <cell r="DC100" t="str">
            <v>ERVING</v>
          </cell>
          <cell r="DH100">
            <v>0</v>
          </cell>
          <cell r="DL100">
            <v>0</v>
          </cell>
          <cell r="DM100">
            <v>0</v>
          </cell>
          <cell r="DO100">
            <v>0</v>
          </cell>
          <cell r="DU100">
            <v>0</v>
          </cell>
          <cell r="DW100">
            <v>0</v>
          </cell>
          <cell r="ED100">
            <v>0</v>
          </cell>
          <cell r="EF100">
            <v>91</v>
          </cell>
        </row>
        <row r="101">
          <cell r="A101">
            <v>92</v>
          </cell>
          <cell r="B101">
            <v>92</v>
          </cell>
          <cell r="C101" t="str">
            <v>ESSEX</v>
          </cell>
          <cell r="D101">
            <v>0</v>
          </cell>
          <cell r="E101">
            <v>0</v>
          </cell>
          <cell r="F101">
            <v>0</v>
          </cell>
          <cell r="G101">
            <v>0</v>
          </cell>
          <cell r="H101">
            <v>0</v>
          </cell>
          <cell r="J101">
            <v>0</v>
          </cell>
          <cell r="K101">
            <v>0</v>
          </cell>
          <cell r="L101">
            <v>0</v>
          </cell>
          <cell r="N101">
            <v>0</v>
          </cell>
          <cell r="P101">
            <v>0</v>
          </cell>
          <cell r="Q101">
            <v>0</v>
          </cell>
          <cell r="R101">
            <v>0</v>
          </cell>
          <cell r="S101">
            <v>0</v>
          </cell>
          <cell r="T101">
            <v>0</v>
          </cell>
          <cell r="U101">
            <v>0</v>
          </cell>
          <cell r="W101">
            <v>0</v>
          </cell>
          <cell r="AA101">
            <v>92</v>
          </cell>
          <cell r="AT101">
            <v>92</v>
          </cell>
          <cell r="AU101">
            <v>0</v>
          </cell>
          <cell r="AV101">
            <v>0</v>
          </cell>
          <cell r="AW101">
            <v>0</v>
          </cell>
          <cell r="AX101">
            <v>0</v>
          </cell>
          <cell r="AY101">
            <v>0</v>
          </cell>
          <cell r="AZ101">
            <v>0</v>
          </cell>
          <cell r="CB101">
            <v>92</v>
          </cell>
          <cell r="CC101">
            <v>92</v>
          </cell>
          <cell r="CD101" t="str">
            <v>ESSEX</v>
          </cell>
          <cell r="CE101">
            <v>0</v>
          </cell>
          <cell r="CF101">
            <v>0</v>
          </cell>
          <cell r="CG101">
            <v>0</v>
          </cell>
          <cell r="CH101">
            <v>0</v>
          </cell>
          <cell r="CI101">
            <v>0</v>
          </cell>
          <cell r="CJ101">
            <v>0</v>
          </cell>
          <cell r="CK101">
            <v>0</v>
          </cell>
          <cell r="CL101">
            <v>0</v>
          </cell>
          <cell r="DB101">
            <v>92</v>
          </cell>
          <cell r="DC101" t="str">
            <v>ESSEX</v>
          </cell>
          <cell r="DH101">
            <v>0</v>
          </cell>
          <cell r="DL101">
            <v>0</v>
          </cell>
          <cell r="DM101">
            <v>0</v>
          </cell>
          <cell r="DO101">
            <v>0</v>
          </cell>
          <cell r="DU101">
            <v>0</v>
          </cell>
          <cell r="DW101">
            <v>0</v>
          </cell>
          <cell r="ED101">
            <v>0</v>
          </cell>
          <cell r="EF101">
            <v>92</v>
          </cell>
        </row>
        <row r="102">
          <cell r="A102">
            <v>93</v>
          </cell>
          <cell r="B102">
            <v>93</v>
          </cell>
          <cell r="C102" t="str">
            <v>EVERETT</v>
          </cell>
          <cell r="D102">
            <v>698.98755182252273</v>
          </cell>
          <cell r="E102">
            <v>10673779</v>
          </cell>
          <cell r="F102">
            <v>0</v>
          </cell>
          <cell r="G102">
            <v>760481</v>
          </cell>
          <cell r="H102">
            <v>11434260</v>
          </cell>
          <cell r="J102">
            <v>760481</v>
          </cell>
          <cell r="K102">
            <v>2075349.8625845835</v>
          </cell>
          <cell r="L102">
            <v>2835830.8625845835</v>
          </cell>
          <cell r="N102">
            <v>8598429.1374154165</v>
          </cell>
          <cell r="P102">
            <v>760481</v>
          </cell>
          <cell r="Q102">
            <v>0</v>
          </cell>
          <cell r="R102">
            <v>0</v>
          </cell>
          <cell r="S102">
            <v>0</v>
          </cell>
          <cell r="T102">
            <v>2075349.8625845835</v>
          </cell>
          <cell r="U102">
            <v>2835830.8625845835</v>
          </cell>
          <cell r="W102">
            <v>2873881</v>
          </cell>
          <cell r="AA102">
            <v>93</v>
          </cell>
          <cell r="AB102">
            <v>698.98755182252273</v>
          </cell>
          <cell r="AC102">
            <v>0</v>
          </cell>
          <cell r="AD102">
            <v>0</v>
          </cell>
          <cell r="AE102">
            <v>331.07692307692326</v>
          </cell>
          <cell r="AF102">
            <v>0</v>
          </cell>
          <cell r="AG102">
            <v>10673779</v>
          </cell>
          <cell r="AH102">
            <v>0</v>
          </cell>
          <cell r="AI102">
            <v>0</v>
          </cell>
          <cell r="AJ102">
            <v>10673779</v>
          </cell>
          <cell r="AK102">
            <v>0</v>
          </cell>
          <cell r="AL102">
            <v>760481</v>
          </cell>
          <cell r="AM102">
            <v>11434260</v>
          </cell>
          <cell r="AN102">
            <v>0</v>
          </cell>
          <cell r="AO102">
            <v>0</v>
          </cell>
          <cell r="AP102">
            <v>0</v>
          </cell>
          <cell r="AQ102">
            <v>0</v>
          </cell>
          <cell r="AR102">
            <v>11434260</v>
          </cell>
          <cell r="AS102" t="str">
            <v xml:space="preserve"> </v>
          </cell>
          <cell r="AT102">
            <v>93</v>
          </cell>
          <cell r="AU102">
            <v>331.07692307692326</v>
          </cell>
          <cell r="AV102">
            <v>0</v>
          </cell>
          <cell r="AW102">
            <v>0</v>
          </cell>
          <cell r="AX102">
            <v>0</v>
          </cell>
          <cell r="AY102">
            <v>0</v>
          </cell>
          <cell r="AZ102">
            <v>0</v>
          </cell>
          <cell r="CB102">
            <v>93</v>
          </cell>
          <cell r="CC102">
            <v>93</v>
          </cell>
          <cell r="CD102" t="str">
            <v>EVERETT</v>
          </cell>
          <cell r="CE102">
            <v>10673779</v>
          </cell>
          <cell r="CF102">
            <v>9425279</v>
          </cell>
          <cell r="CG102">
            <v>1248500</v>
          </cell>
          <cell r="CH102">
            <v>864900</v>
          </cell>
          <cell r="CI102">
            <v>0</v>
          </cell>
          <cell r="CJ102">
            <v>0</v>
          </cell>
          <cell r="CK102">
            <v>2113400</v>
          </cell>
          <cell r="CL102">
            <v>2075349.8625845835</v>
          </cell>
          <cell r="DB102">
            <v>93</v>
          </cell>
          <cell r="DC102" t="str">
            <v>EVERETT</v>
          </cell>
          <cell r="DH102">
            <v>0</v>
          </cell>
          <cell r="DL102">
            <v>0</v>
          </cell>
          <cell r="DM102">
            <v>0</v>
          </cell>
          <cell r="DO102">
            <v>0</v>
          </cell>
          <cell r="DU102">
            <v>0</v>
          </cell>
          <cell r="DW102">
            <v>0</v>
          </cell>
          <cell r="ED102">
            <v>0</v>
          </cell>
          <cell r="EF102">
            <v>93</v>
          </cell>
        </row>
        <row r="103">
          <cell r="A103">
            <v>94</v>
          </cell>
          <cell r="B103">
            <v>94</v>
          </cell>
          <cell r="C103" t="str">
            <v>FAIRHAVEN</v>
          </cell>
          <cell r="D103">
            <v>1.1059322033898304</v>
          </cell>
          <cell r="E103">
            <v>19215</v>
          </cell>
          <cell r="F103">
            <v>0</v>
          </cell>
          <cell r="G103">
            <v>1206</v>
          </cell>
          <cell r="H103">
            <v>20421</v>
          </cell>
          <cell r="J103">
            <v>1206</v>
          </cell>
          <cell r="K103">
            <v>3554</v>
          </cell>
          <cell r="L103">
            <v>4760</v>
          </cell>
          <cell r="N103">
            <v>15661</v>
          </cell>
          <cell r="P103">
            <v>1206</v>
          </cell>
          <cell r="Q103">
            <v>0</v>
          </cell>
          <cell r="R103">
            <v>0</v>
          </cell>
          <cell r="S103">
            <v>0</v>
          </cell>
          <cell r="T103">
            <v>3554</v>
          </cell>
          <cell r="U103">
            <v>4760</v>
          </cell>
          <cell r="W103">
            <v>4760</v>
          </cell>
          <cell r="AA103">
            <v>94</v>
          </cell>
          <cell r="AB103">
            <v>1.1059322033898304</v>
          </cell>
          <cell r="AC103">
            <v>0</v>
          </cell>
          <cell r="AD103">
            <v>0</v>
          </cell>
          <cell r="AE103">
            <v>0</v>
          </cell>
          <cell r="AF103">
            <v>0</v>
          </cell>
          <cell r="AG103">
            <v>19215</v>
          </cell>
          <cell r="AH103">
            <v>0</v>
          </cell>
          <cell r="AI103">
            <v>0</v>
          </cell>
          <cell r="AJ103">
            <v>19215</v>
          </cell>
          <cell r="AK103">
            <v>0</v>
          </cell>
          <cell r="AL103">
            <v>1206</v>
          </cell>
          <cell r="AM103">
            <v>20421</v>
          </cell>
          <cell r="AN103">
            <v>0</v>
          </cell>
          <cell r="AO103">
            <v>0</v>
          </cell>
          <cell r="AP103">
            <v>0</v>
          </cell>
          <cell r="AQ103">
            <v>0</v>
          </cell>
          <cell r="AR103">
            <v>20421</v>
          </cell>
          <cell r="AS103" t="str">
            <v xml:space="preserve"> </v>
          </cell>
          <cell r="AT103">
            <v>94</v>
          </cell>
          <cell r="AU103">
            <v>0</v>
          </cell>
          <cell r="AV103">
            <v>0</v>
          </cell>
          <cell r="AW103">
            <v>0</v>
          </cell>
          <cell r="AX103">
            <v>0</v>
          </cell>
          <cell r="AY103">
            <v>0</v>
          </cell>
          <cell r="AZ103">
            <v>0</v>
          </cell>
          <cell r="CB103">
            <v>94</v>
          </cell>
          <cell r="CC103">
            <v>94</v>
          </cell>
          <cell r="CD103" t="str">
            <v>FAIRHAVEN</v>
          </cell>
          <cell r="CE103">
            <v>19215</v>
          </cell>
          <cell r="CF103">
            <v>15661</v>
          </cell>
          <cell r="CG103">
            <v>3554</v>
          </cell>
          <cell r="CH103">
            <v>0</v>
          </cell>
          <cell r="CI103">
            <v>0</v>
          </cell>
          <cell r="CJ103">
            <v>0</v>
          </cell>
          <cell r="CK103">
            <v>3554</v>
          </cell>
          <cell r="CL103">
            <v>3554</v>
          </cell>
          <cell r="DB103">
            <v>94</v>
          </cell>
          <cell r="DC103" t="str">
            <v>FAIRHAVEN</v>
          </cell>
          <cell r="DH103">
            <v>0</v>
          </cell>
          <cell r="DL103">
            <v>0</v>
          </cell>
          <cell r="DM103">
            <v>0</v>
          </cell>
          <cell r="DO103">
            <v>0</v>
          </cell>
          <cell r="DU103">
            <v>0</v>
          </cell>
          <cell r="DW103">
            <v>0</v>
          </cell>
          <cell r="ED103">
            <v>0</v>
          </cell>
          <cell r="EF103">
            <v>94</v>
          </cell>
        </row>
        <row r="104">
          <cell r="A104">
            <v>95</v>
          </cell>
          <cell r="B104">
            <v>95</v>
          </cell>
          <cell r="C104" t="str">
            <v>FALL RIVER</v>
          </cell>
          <cell r="D104">
            <v>1984.9868577066472</v>
          </cell>
          <cell r="E104">
            <v>31285208</v>
          </cell>
          <cell r="F104">
            <v>0</v>
          </cell>
          <cell r="G104">
            <v>2159668</v>
          </cell>
          <cell r="H104">
            <v>33444876</v>
          </cell>
          <cell r="J104">
            <v>2159668</v>
          </cell>
          <cell r="K104">
            <v>8169413.2873035027</v>
          </cell>
          <cell r="L104">
            <v>10329081.287303504</v>
          </cell>
          <cell r="N104">
            <v>23115794.712696496</v>
          </cell>
          <cell r="P104">
            <v>2159668</v>
          </cell>
          <cell r="Q104">
            <v>0</v>
          </cell>
          <cell r="R104">
            <v>0</v>
          </cell>
          <cell r="S104">
            <v>0</v>
          </cell>
          <cell r="T104">
            <v>8169413.2873035027</v>
          </cell>
          <cell r="U104">
            <v>10329081.287303504</v>
          </cell>
          <cell r="W104">
            <v>10949457.6</v>
          </cell>
          <cell r="AA104">
            <v>95</v>
          </cell>
          <cell r="AB104">
            <v>1984.9868577066472</v>
          </cell>
          <cell r="AC104">
            <v>0</v>
          </cell>
          <cell r="AD104">
            <v>0</v>
          </cell>
          <cell r="AE104">
            <v>38.999999999999993</v>
          </cell>
          <cell r="AF104">
            <v>0</v>
          </cell>
          <cell r="AG104">
            <v>31285208</v>
          </cell>
          <cell r="AH104">
            <v>0</v>
          </cell>
          <cell r="AI104">
            <v>0</v>
          </cell>
          <cell r="AJ104">
            <v>31285208</v>
          </cell>
          <cell r="AK104">
            <v>0</v>
          </cell>
          <cell r="AL104">
            <v>2159668</v>
          </cell>
          <cell r="AM104">
            <v>33444876</v>
          </cell>
          <cell r="AN104">
            <v>0</v>
          </cell>
          <cell r="AO104">
            <v>0</v>
          </cell>
          <cell r="AP104">
            <v>0</v>
          </cell>
          <cell r="AQ104">
            <v>0</v>
          </cell>
          <cell r="AR104">
            <v>33444876</v>
          </cell>
          <cell r="AS104" t="str">
            <v xml:space="preserve"> </v>
          </cell>
          <cell r="AT104">
            <v>95</v>
          </cell>
          <cell r="AU104">
            <v>38.999999999999993</v>
          </cell>
          <cell r="AV104">
            <v>0</v>
          </cell>
          <cell r="AW104">
            <v>0</v>
          </cell>
          <cell r="AX104">
            <v>0</v>
          </cell>
          <cell r="AY104">
            <v>0</v>
          </cell>
          <cell r="AZ104">
            <v>0</v>
          </cell>
          <cell r="CB104">
            <v>95</v>
          </cell>
          <cell r="CC104">
            <v>95</v>
          </cell>
          <cell r="CD104" t="str">
            <v>FALL RIVER</v>
          </cell>
          <cell r="CE104">
            <v>31285208</v>
          </cell>
          <cell r="CF104">
            <v>23849633</v>
          </cell>
          <cell r="CG104">
            <v>7435575</v>
          </cell>
          <cell r="CH104">
            <v>767608.2</v>
          </cell>
          <cell r="CI104">
            <v>586606.4</v>
          </cell>
          <cell r="CJ104">
            <v>0</v>
          </cell>
          <cell r="CK104">
            <v>8789789.5999999996</v>
          </cell>
          <cell r="CL104">
            <v>8169413.2873035027</v>
          </cell>
          <cell r="DB104">
            <v>95</v>
          </cell>
          <cell r="DC104" t="str">
            <v>FALL RIVER</v>
          </cell>
          <cell r="DH104">
            <v>0</v>
          </cell>
          <cell r="DL104">
            <v>0</v>
          </cell>
          <cell r="DM104">
            <v>0</v>
          </cell>
          <cell r="DO104">
            <v>0</v>
          </cell>
          <cell r="DU104">
            <v>0</v>
          </cell>
          <cell r="DW104">
            <v>0</v>
          </cell>
          <cell r="ED104">
            <v>0</v>
          </cell>
          <cell r="EF104">
            <v>95</v>
          </cell>
        </row>
        <row r="105">
          <cell r="A105">
            <v>96</v>
          </cell>
          <cell r="B105">
            <v>96</v>
          </cell>
          <cell r="C105" t="str">
            <v>FALMOUTH</v>
          </cell>
          <cell r="D105">
            <v>129.99595709636819</v>
          </cell>
          <cell r="E105">
            <v>2901756</v>
          </cell>
          <cell r="F105">
            <v>0</v>
          </cell>
          <cell r="G105">
            <v>141439</v>
          </cell>
          <cell r="H105">
            <v>3043195</v>
          </cell>
          <cell r="J105">
            <v>141439</v>
          </cell>
          <cell r="K105">
            <v>657745.20547755319</v>
          </cell>
          <cell r="L105">
            <v>799184.20547755319</v>
          </cell>
          <cell r="N105">
            <v>2244010.7945224466</v>
          </cell>
          <cell r="P105">
            <v>141439</v>
          </cell>
          <cell r="Q105">
            <v>0</v>
          </cell>
          <cell r="R105">
            <v>0</v>
          </cell>
          <cell r="S105">
            <v>0</v>
          </cell>
          <cell r="T105">
            <v>657745.20547755319</v>
          </cell>
          <cell r="U105">
            <v>799184.20547755319</v>
          </cell>
          <cell r="W105">
            <v>862986</v>
          </cell>
          <cell r="AA105">
            <v>96</v>
          </cell>
          <cell r="AB105">
            <v>129.99595709636819</v>
          </cell>
          <cell r="AC105">
            <v>0</v>
          </cell>
          <cell r="AD105">
            <v>0</v>
          </cell>
          <cell r="AE105">
            <v>39</v>
          </cell>
          <cell r="AF105">
            <v>0</v>
          </cell>
          <cell r="AG105">
            <v>2901756</v>
          </cell>
          <cell r="AH105">
            <v>0</v>
          </cell>
          <cell r="AI105">
            <v>0</v>
          </cell>
          <cell r="AJ105">
            <v>2901756</v>
          </cell>
          <cell r="AK105">
            <v>0</v>
          </cell>
          <cell r="AL105">
            <v>141439</v>
          </cell>
          <cell r="AM105">
            <v>3043195</v>
          </cell>
          <cell r="AN105">
            <v>0</v>
          </cell>
          <cell r="AO105">
            <v>0</v>
          </cell>
          <cell r="AP105">
            <v>0</v>
          </cell>
          <cell r="AQ105">
            <v>0</v>
          </cell>
          <cell r="AR105">
            <v>3043195</v>
          </cell>
          <cell r="AS105" t="str">
            <v xml:space="preserve"> </v>
          </cell>
          <cell r="AT105">
            <v>96</v>
          </cell>
          <cell r="AU105">
            <v>39</v>
          </cell>
          <cell r="AV105">
            <v>0</v>
          </cell>
          <cell r="AW105">
            <v>0</v>
          </cell>
          <cell r="AX105">
            <v>0</v>
          </cell>
          <cell r="AY105">
            <v>0</v>
          </cell>
          <cell r="AZ105">
            <v>0</v>
          </cell>
          <cell r="CB105">
            <v>96</v>
          </cell>
          <cell r="CC105">
            <v>96</v>
          </cell>
          <cell r="CD105" t="str">
            <v>FALMOUTH</v>
          </cell>
          <cell r="CE105">
            <v>2901756</v>
          </cell>
          <cell r="CF105">
            <v>2603638</v>
          </cell>
          <cell r="CG105">
            <v>298118</v>
          </cell>
          <cell r="CH105">
            <v>376176.6</v>
          </cell>
          <cell r="CI105">
            <v>47252.399999999994</v>
          </cell>
          <cell r="CJ105">
            <v>0</v>
          </cell>
          <cell r="CK105">
            <v>721547</v>
          </cell>
          <cell r="CL105">
            <v>657745.20547755319</v>
          </cell>
          <cell r="DB105">
            <v>96</v>
          </cell>
          <cell r="DC105" t="str">
            <v>FALMOUTH</v>
          </cell>
          <cell r="DH105">
            <v>0</v>
          </cell>
          <cell r="DL105">
            <v>0</v>
          </cell>
          <cell r="DM105">
            <v>0</v>
          </cell>
          <cell r="DO105">
            <v>0</v>
          </cell>
          <cell r="DU105">
            <v>0</v>
          </cell>
          <cell r="DW105">
            <v>0</v>
          </cell>
          <cell r="ED105">
            <v>0</v>
          </cell>
          <cell r="EF105">
            <v>96</v>
          </cell>
        </row>
        <row r="106">
          <cell r="A106">
            <v>97</v>
          </cell>
          <cell r="B106">
            <v>97</v>
          </cell>
          <cell r="C106" t="str">
            <v>FITCHBURG</v>
          </cell>
          <cell r="D106">
            <v>271.47709124177646</v>
          </cell>
          <cell r="E106">
            <v>4020890</v>
          </cell>
          <cell r="F106">
            <v>0</v>
          </cell>
          <cell r="G106">
            <v>295374</v>
          </cell>
          <cell r="H106">
            <v>4316264</v>
          </cell>
          <cell r="J106">
            <v>295374</v>
          </cell>
          <cell r="K106">
            <v>1006536.4212583934</v>
          </cell>
          <cell r="L106">
            <v>1301910.4212583934</v>
          </cell>
          <cell r="N106">
            <v>3014353.5787416063</v>
          </cell>
          <cell r="P106">
            <v>295374</v>
          </cell>
          <cell r="Q106">
            <v>0</v>
          </cell>
          <cell r="R106">
            <v>0</v>
          </cell>
          <cell r="S106">
            <v>0</v>
          </cell>
          <cell r="T106">
            <v>1006536.4212583934</v>
          </cell>
          <cell r="U106">
            <v>1301910.4212583934</v>
          </cell>
          <cell r="W106">
            <v>1408790.4</v>
          </cell>
          <cell r="AA106">
            <v>97</v>
          </cell>
          <cell r="AB106">
            <v>271.47709124177646</v>
          </cell>
          <cell r="AC106">
            <v>0</v>
          </cell>
          <cell r="AD106">
            <v>0</v>
          </cell>
          <cell r="AE106">
            <v>10</v>
          </cell>
          <cell r="AF106">
            <v>0</v>
          </cell>
          <cell r="AG106">
            <v>4020890</v>
          </cell>
          <cell r="AH106">
            <v>0</v>
          </cell>
          <cell r="AI106">
            <v>0</v>
          </cell>
          <cell r="AJ106">
            <v>4020890</v>
          </cell>
          <cell r="AK106">
            <v>0</v>
          </cell>
          <cell r="AL106">
            <v>295374</v>
          </cell>
          <cell r="AM106">
            <v>4316264</v>
          </cell>
          <cell r="AN106">
            <v>0</v>
          </cell>
          <cell r="AO106">
            <v>0</v>
          </cell>
          <cell r="AP106">
            <v>0</v>
          </cell>
          <cell r="AQ106">
            <v>0</v>
          </cell>
          <cell r="AR106">
            <v>4316264</v>
          </cell>
          <cell r="AS106" t="str">
            <v xml:space="preserve"> </v>
          </cell>
          <cell r="AT106">
            <v>97</v>
          </cell>
          <cell r="AU106">
            <v>10</v>
          </cell>
          <cell r="AV106">
            <v>0</v>
          </cell>
          <cell r="AW106">
            <v>0</v>
          </cell>
          <cell r="AX106">
            <v>0</v>
          </cell>
          <cell r="AY106">
            <v>0</v>
          </cell>
          <cell r="AZ106">
            <v>0</v>
          </cell>
          <cell r="CB106">
            <v>97</v>
          </cell>
          <cell r="CC106">
            <v>97</v>
          </cell>
          <cell r="CD106" t="str">
            <v>FITCHBURG</v>
          </cell>
          <cell r="CE106">
            <v>4020890</v>
          </cell>
          <cell r="CF106">
            <v>3347065</v>
          </cell>
          <cell r="CG106">
            <v>673825</v>
          </cell>
          <cell r="CH106">
            <v>348022.2</v>
          </cell>
          <cell r="CI106">
            <v>91569.200000000012</v>
          </cell>
          <cell r="CJ106">
            <v>0</v>
          </cell>
          <cell r="CK106">
            <v>1113416.3999999999</v>
          </cell>
          <cell r="CL106">
            <v>1006536.4212583934</v>
          </cell>
          <cell r="DB106">
            <v>97</v>
          </cell>
          <cell r="DC106" t="str">
            <v>FITCHBURG</v>
          </cell>
          <cell r="DH106">
            <v>0</v>
          </cell>
          <cell r="DL106">
            <v>0</v>
          </cell>
          <cell r="DM106">
            <v>0</v>
          </cell>
          <cell r="DO106">
            <v>0</v>
          </cell>
          <cell r="DU106">
            <v>0</v>
          </cell>
          <cell r="DW106">
            <v>0</v>
          </cell>
          <cell r="ED106">
            <v>0</v>
          </cell>
          <cell r="EF106">
            <v>97</v>
          </cell>
        </row>
        <row r="107">
          <cell r="A107">
            <v>98</v>
          </cell>
          <cell r="B107">
            <v>98</v>
          </cell>
          <cell r="C107" t="str">
            <v>FLORIDA</v>
          </cell>
          <cell r="D107">
            <v>0.99180327868852469</v>
          </cell>
          <cell r="E107">
            <v>27804</v>
          </cell>
          <cell r="F107">
            <v>0</v>
          </cell>
          <cell r="G107">
            <v>1078</v>
          </cell>
          <cell r="H107">
            <v>28882</v>
          </cell>
          <cell r="J107">
            <v>1078</v>
          </cell>
          <cell r="K107">
            <v>1631.7054779105013</v>
          </cell>
          <cell r="L107">
            <v>2709.705477910501</v>
          </cell>
          <cell r="N107">
            <v>26172.294522089498</v>
          </cell>
          <cell r="P107">
            <v>1078</v>
          </cell>
          <cell r="Q107">
            <v>0</v>
          </cell>
          <cell r="R107">
            <v>0</v>
          </cell>
          <cell r="S107">
            <v>0</v>
          </cell>
          <cell r="T107">
            <v>1631.7054779105013</v>
          </cell>
          <cell r="U107">
            <v>2709.705477910501</v>
          </cell>
          <cell r="W107">
            <v>2720</v>
          </cell>
          <cell r="AA107">
            <v>98</v>
          </cell>
          <cell r="AB107">
            <v>0.99180327868852469</v>
          </cell>
          <cell r="AC107">
            <v>0</v>
          </cell>
          <cell r="AD107">
            <v>0</v>
          </cell>
          <cell r="AE107">
            <v>0</v>
          </cell>
          <cell r="AF107">
            <v>0</v>
          </cell>
          <cell r="AG107">
            <v>27804</v>
          </cell>
          <cell r="AH107">
            <v>0</v>
          </cell>
          <cell r="AI107">
            <v>0</v>
          </cell>
          <cell r="AJ107">
            <v>27804</v>
          </cell>
          <cell r="AK107">
            <v>0</v>
          </cell>
          <cell r="AL107">
            <v>1078</v>
          </cell>
          <cell r="AM107">
            <v>28882</v>
          </cell>
          <cell r="AN107">
            <v>0</v>
          </cell>
          <cell r="AO107">
            <v>0</v>
          </cell>
          <cell r="AP107">
            <v>0</v>
          </cell>
          <cell r="AQ107">
            <v>0</v>
          </cell>
          <cell r="AR107">
            <v>28882</v>
          </cell>
          <cell r="AS107" t="str">
            <v xml:space="preserve"> </v>
          </cell>
          <cell r="AT107">
            <v>98</v>
          </cell>
          <cell r="AU107">
            <v>0</v>
          </cell>
          <cell r="AV107">
            <v>0</v>
          </cell>
          <cell r="AW107">
            <v>0</v>
          </cell>
          <cell r="AX107">
            <v>0</v>
          </cell>
          <cell r="AY107">
            <v>0</v>
          </cell>
          <cell r="AZ107">
            <v>0</v>
          </cell>
          <cell r="CB107">
            <v>98</v>
          </cell>
          <cell r="CC107">
            <v>98</v>
          </cell>
          <cell r="CD107" t="str">
            <v>FLORIDA</v>
          </cell>
          <cell r="CE107">
            <v>27804</v>
          </cell>
          <cell r="CF107">
            <v>26396</v>
          </cell>
          <cell r="CG107">
            <v>1408</v>
          </cell>
          <cell r="CH107">
            <v>234</v>
          </cell>
          <cell r="CI107">
            <v>0</v>
          </cell>
          <cell r="CJ107">
            <v>0</v>
          </cell>
          <cell r="CK107">
            <v>1642</v>
          </cell>
          <cell r="CL107">
            <v>1631.7054779105013</v>
          </cell>
          <cell r="DB107">
            <v>98</v>
          </cell>
          <cell r="DC107" t="str">
            <v>FLORIDA</v>
          </cell>
          <cell r="DH107">
            <v>0</v>
          </cell>
          <cell r="DL107">
            <v>0</v>
          </cell>
          <cell r="DM107">
            <v>0</v>
          </cell>
          <cell r="DO107">
            <v>0</v>
          </cell>
          <cell r="DU107">
            <v>0</v>
          </cell>
          <cell r="DW107">
            <v>0</v>
          </cell>
          <cell r="ED107">
            <v>0</v>
          </cell>
          <cell r="EF107">
            <v>98</v>
          </cell>
        </row>
        <row r="108">
          <cell r="A108">
            <v>99</v>
          </cell>
          <cell r="B108">
            <v>99</v>
          </cell>
          <cell r="C108" t="str">
            <v>FOXBOROUGH</v>
          </cell>
          <cell r="D108">
            <v>105.68383658969802</v>
          </cell>
          <cell r="E108">
            <v>2252120</v>
          </cell>
          <cell r="F108">
            <v>0</v>
          </cell>
          <cell r="G108">
            <v>114985</v>
          </cell>
          <cell r="H108">
            <v>2367105</v>
          </cell>
          <cell r="J108">
            <v>114985</v>
          </cell>
          <cell r="K108">
            <v>302088.82751433877</v>
          </cell>
          <cell r="L108">
            <v>417073.82751433877</v>
          </cell>
          <cell r="N108">
            <v>1950031.1724856612</v>
          </cell>
          <cell r="P108">
            <v>114985</v>
          </cell>
          <cell r="Q108">
            <v>0</v>
          </cell>
          <cell r="R108">
            <v>0</v>
          </cell>
          <cell r="S108">
            <v>0</v>
          </cell>
          <cell r="T108">
            <v>302088.82751433877</v>
          </cell>
          <cell r="U108">
            <v>417073.82751433877</v>
          </cell>
          <cell r="W108">
            <v>450023.2</v>
          </cell>
          <cell r="AA108">
            <v>99</v>
          </cell>
          <cell r="AB108">
            <v>105.68383658969802</v>
          </cell>
          <cell r="AC108">
            <v>0</v>
          </cell>
          <cell r="AD108">
            <v>0</v>
          </cell>
          <cell r="AE108">
            <v>10.000000000000002</v>
          </cell>
          <cell r="AF108">
            <v>0</v>
          </cell>
          <cell r="AG108">
            <v>2252120</v>
          </cell>
          <cell r="AH108">
            <v>0</v>
          </cell>
          <cell r="AI108">
            <v>0</v>
          </cell>
          <cell r="AJ108">
            <v>2252120</v>
          </cell>
          <cell r="AK108">
            <v>0</v>
          </cell>
          <cell r="AL108">
            <v>114985</v>
          </cell>
          <cell r="AM108">
            <v>2367105</v>
          </cell>
          <cell r="AN108">
            <v>0</v>
          </cell>
          <cell r="AO108">
            <v>0</v>
          </cell>
          <cell r="AP108">
            <v>0</v>
          </cell>
          <cell r="AQ108">
            <v>0</v>
          </cell>
          <cell r="AR108">
            <v>2367105</v>
          </cell>
          <cell r="AS108" t="str">
            <v xml:space="preserve"> </v>
          </cell>
          <cell r="AT108">
            <v>99</v>
          </cell>
          <cell r="AU108">
            <v>10.000000000000002</v>
          </cell>
          <cell r="AV108">
            <v>0</v>
          </cell>
          <cell r="AW108">
            <v>0</v>
          </cell>
          <cell r="AX108">
            <v>0</v>
          </cell>
          <cell r="AY108">
            <v>0</v>
          </cell>
          <cell r="AZ108">
            <v>0</v>
          </cell>
          <cell r="CB108">
            <v>99</v>
          </cell>
          <cell r="CC108">
            <v>99</v>
          </cell>
          <cell r="CD108" t="str">
            <v>FOXBOROUGH</v>
          </cell>
          <cell r="CE108">
            <v>2252120</v>
          </cell>
          <cell r="CF108">
            <v>1971270</v>
          </cell>
          <cell r="CG108">
            <v>280850</v>
          </cell>
          <cell r="CH108">
            <v>22216.2</v>
          </cell>
          <cell r="CI108">
            <v>31972</v>
          </cell>
          <cell r="CJ108">
            <v>0</v>
          </cell>
          <cell r="CK108">
            <v>335038.2</v>
          </cell>
          <cell r="CL108">
            <v>302088.82751433877</v>
          </cell>
          <cell r="DB108">
            <v>99</v>
          </cell>
          <cell r="DC108" t="str">
            <v>FOXBOROUGH</v>
          </cell>
          <cell r="DH108">
            <v>0</v>
          </cell>
          <cell r="DL108">
            <v>0</v>
          </cell>
          <cell r="DM108">
            <v>0</v>
          </cell>
          <cell r="DO108">
            <v>0</v>
          </cell>
          <cell r="DU108">
            <v>0</v>
          </cell>
          <cell r="DW108">
            <v>0</v>
          </cell>
          <cell r="ED108">
            <v>0</v>
          </cell>
          <cell r="EF108">
            <v>99</v>
          </cell>
        </row>
        <row r="109">
          <cell r="A109">
            <v>100</v>
          </cell>
          <cell r="B109">
            <v>100</v>
          </cell>
          <cell r="C109" t="str">
            <v>FRAMINGHAM</v>
          </cell>
          <cell r="D109">
            <v>367.16837339041786</v>
          </cell>
          <cell r="E109">
            <v>6923121</v>
          </cell>
          <cell r="F109">
            <v>0</v>
          </cell>
          <cell r="G109">
            <v>399489</v>
          </cell>
          <cell r="H109">
            <v>7322610</v>
          </cell>
          <cell r="J109">
            <v>399489</v>
          </cell>
          <cell r="K109">
            <v>1121859.0421896987</v>
          </cell>
          <cell r="L109">
            <v>1521348.0421896987</v>
          </cell>
          <cell r="N109">
            <v>5801261.9578103013</v>
          </cell>
          <cell r="P109">
            <v>399489</v>
          </cell>
          <cell r="Q109">
            <v>0</v>
          </cell>
          <cell r="R109">
            <v>0</v>
          </cell>
          <cell r="S109">
            <v>0</v>
          </cell>
          <cell r="T109">
            <v>1121859.0421896987</v>
          </cell>
          <cell r="U109">
            <v>1521348.0421896987</v>
          </cell>
          <cell r="W109">
            <v>1648079.5999999999</v>
          </cell>
          <cell r="AA109">
            <v>100</v>
          </cell>
          <cell r="AB109">
            <v>367.16837339041786</v>
          </cell>
          <cell r="AC109">
            <v>0</v>
          </cell>
          <cell r="AD109">
            <v>0</v>
          </cell>
          <cell r="AE109">
            <v>36.999999999999972</v>
          </cell>
          <cell r="AF109">
            <v>0</v>
          </cell>
          <cell r="AG109">
            <v>6923121</v>
          </cell>
          <cell r="AH109">
            <v>0</v>
          </cell>
          <cell r="AI109">
            <v>0</v>
          </cell>
          <cell r="AJ109">
            <v>6923121</v>
          </cell>
          <cell r="AK109">
            <v>0</v>
          </cell>
          <cell r="AL109">
            <v>399489</v>
          </cell>
          <cell r="AM109">
            <v>7322610</v>
          </cell>
          <cell r="AN109">
            <v>0</v>
          </cell>
          <cell r="AO109">
            <v>0</v>
          </cell>
          <cell r="AP109">
            <v>0</v>
          </cell>
          <cell r="AQ109">
            <v>0</v>
          </cell>
          <cell r="AR109">
            <v>7322610</v>
          </cell>
          <cell r="AS109" t="str">
            <v xml:space="preserve"> </v>
          </cell>
          <cell r="AT109">
            <v>100</v>
          </cell>
          <cell r="AU109">
            <v>36.999999999999972</v>
          </cell>
          <cell r="AV109">
            <v>0</v>
          </cell>
          <cell r="AW109">
            <v>0</v>
          </cell>
          <cell r="AX109">
            <v>0</v>
          </cell>
          <cell r="AY109">
            <v>0</v>
          </cell>
          <cell r="AZ109">
            <v>0</v>
          </cell>
          <cell r="CB109">
            <v>100</v>
          </cell>
          <cell r="CC109">
            <v>100</v>
          </cell>
          <cell r="CD109" t="str">
            <v>FRAMINGHAM</v>
          </cell>
          <cell r="CE109">
            <v>6923121</v>
          </cell>
          <cell r="CF109">
            <v>6055404</v>
          </cell>
          <cell r="CG109">
            <v>867717</v>
          </cell>
          <cell r="CH109">
            <v>265837.2</v>
          </cell>
          <cell r="CI109">
            <v>115036.40000000001</v>
          </cell>
          <cell r="CJ109">
            <v>0</v>
          </cell>
          <cell r="CK109">
            <v>1248590.5999999999</v>
          </cell>
          <cell r="CL109">
            <v>1121859.0421896987</v>
          </cell>
          <cell r="DB109">
            <v>100</v>
          </cell>
          <cell r="DC109" t="str">
            <v>FRAMINGHAM</v>
          </cell>
          <cell r="DH109">
            <v>0</v>
          </cell>
          <cell r="DL109">
            <v>0</v>
          </cell>
          <cell r="DM109">
            <v>0</v>
          </cell>
          <cell r="DO109">
            <v>0</v>
          </cell>
          <cell r="DU109">
            <v>0</v>
          </cell>
          <cell r="DW109">
            <v>0</v>
          </cell>
          <cell r="ED109">
            <v>0</v>
          </cell>
          <cell r="EF109">
            <v>100</v>
          </cell>
        </row>
        <row r="110">
          <cell r="A110">
            <v>101</v>
          </cell>
          <cell r="B110">
            <v>101</v>
          </cell>
          <cell r="C110" t="str">
            <v>FRANKLIN</v>
          </cell>
          <cell r="D110">
            <v>364.56403233130595</v>
          </cell>
          <cell r="E110">
            <v>5369497</v>
          </cell>
          <cell r="F110">
            <v>0</v>
          </cell>
          <cell r="G110">
            <v>396648</v>
          </cell>
          <cell r="H110">
            <v>5766145</v>
          </cell>
          <cell r="J110">
            <v>396648</v>
          </cell>
          <cell r="K110">
            <v>698679.10501362372</v>
          </cell>
          <cell r="L110">
            <v>1095327.1050136238</v>
          </cell>
          <cell r="N110">
            <v>4670817.8949863762</v>
          </cell>
          <cell r="P110">
            <v>396648</v>
          </cell>
          <cell r="Q110">
            <v>0</v>
          </cell>
          <cell r="R110">
            <v>0</v>
          </cell>
          <cell r="S110">
            <v>0</v>
          </cell>
          <cell r="T110">
            <v>698679.10501362372</v>
          </cell>
          <cell r="U110">
            <v>1095327.1050136238</v>
          </cell>
          <cell r="W110">
            <v>1171619.8</v>
          </cell>
          <cell r="AA110">
            <v>101</v>
          </cell>
          <cell r="AB110">
            <v>364.56403233130595</v>
          </cell>
          <cell r="AC110">
            <v>0</v>
          </cell>
          <cell r="AD110">
            <v>0</v>
          </cell>
          <cell r="AE110">
            <v>2</v>
          </cell>
          <cell r="AF110">
            <v>0</v>
          </cell>
          <cell r="AG110">
            <v>5369497</v>
          </cell>
          <cell r="AH110">
            <v>0</v>
          </cell>
          <cell r="AI110">
            <v>0</v>
          </cell>
          <cell r="AJ110">
            <v>5369497</v>
          </cell>
          <cell r="AK110">
            <v>0</v>
          </cell>
          <cell r="AL110">
            <v>396648</v>
          </cell>
          <cell r="AM110">
            <v>5766145</v>
          </cell>
          <cell r="AN110">
            <v>0</v>
          </cell>
          <cell r="AO110">
            <v>0</v>
          </cell>
          <cell r="AP110">
            <v>0</v>
          </cell>
          <cell r="AQ110">
            <v>0</v>
          </cell>
          <cell r="AR110">
            <v>5766145</v>
          </cell>
          <cell r="AS110" t="str">
            <v xml:space="preserve"> </v>
          </cell>
          <cell r="AT110">
            <v>101</v>
          </cell>
          <cell r="AU110">
            <v>2</v>
          </cell>
          <cell r="AV110">
            <v>0</v>
          </cell>
          <cell r="AW110">
            <v>0</v>
          </cell>
          <cell r="AX110">
            <v>0</v>
          </cell>
          <cell r="AY110">
            <v>0</v>
          </cell>
          <cell r="AZ110">
            <v>0</v>
          </cell>
          <cell r="CB110">
            <v>101</v>
          </cell>
          <cell r="CC110">
            <v>101</v>
          </cell>
          <cell r="CD110" t="str">
            <v>FRANKLIN</v>
          </cell>
          <cell r="CE110">
            <v>5369497</v>
          </cell>
          <cell r="CF110">
            <v>4684897</v>
          </cell>
          <cell r="CG110">
            <v>684600</v>
          </cell>
          <cell r="CH110">
            <v>14727</v>
          </cell>
          <cell r="CI110">
            <v>75644.800000000003</v>
          </cell>
          <cell r="CJ110">
            <v>0</v>
          </cell>
          <cell r="CK110">
            <v>774971.8</v>
          </cell>
          <cell r="CL110">
            <v>698679.10501362372</v>
          </cell>
          <cell r="DB110">
            <v>101</v>
          </cell>
          <cell r="DC110" t="str">
            <v>FRANKLIN</v>
          </cell>
          <cell r="DH110">
            <v>0</v>
          </cell>
          <cell r="DL110">
            <v>0</v>
          </cell>
          <cell r="DM110">
            <v>0</v>
          </cell>
          <cell r="DO110">
            <v>0</v>
          </cell>
          <cell r="DU110">
            <v>0</v>
          </cell>
          <cell r="DW110">
            <v>0</v>
          </cell>
          <cell r="ED110">
            <v>0</v>
          </cell>
          <cell r="EF110">
            <v>101</v>
          </cell>
        </row>
        <row r="111">
          <cell r="A111">
            <v>102</v>
          </cell>
          <cell r="B111">
            <v>102</v>
          </cell>
          <cell r="C111" t="str">
            <v>FREETOWN</v>
          </cell>
          <cell r="D111">
            <v>0</v>
          </cell>
          <cell r="E111">
            <v>0</v>
          </cell>
          <cell r="F111">
            <v>0</v>
          </cell>
          <cell r="G111">
            <v>0</v>
          </cell>
          <cell r="H111">
            <v>0</v>
          </cell>
          <cell r="J111">
            <v>0</v>
          </cell>
          <cell r="K111">
            <v>0</v>
          </cell>
          <cell r="L111">
            <v>0</v>
          </cell>
          <cell r="N111">
            <v>0</v>
          </cell>
          <cell r="P111">
            <v>0</v>
          </cell>
          <cell r="Q111">
            <v>0</v>
          </cell>
          <cell r="R111">
            <v>0</v>
          </cell>
          <cell r="S111">
            <v>0</v>
          </cell>
          <cell r="T111">
            <v>0</v>
          </cell>
          <cell r="U111">
            <v>0</v>
          </cell>
          <cell r="W111">
            <v>0</v>
          </cell>
          <cell r="AA111">
            <v>102</v>
          </cell>
          <cell r="AT111">
            <v>102</v>
          </cell>
          <cell r="AU111">
            <v>0</v>
          </cell>
          <cell r="AV111">
            <v>0</v>
          </cell>
          <cell r="AW111">
            <v>0</v>
          </cell>
          <cell r="AX111">
            <v>0</v>
          </cell>
          <cell r="AY111">
            <v>0</v>
          </cell>
          <cell r="AZ111">
            <v>0</v>
          </cell>
          <cell r="CB111">
            <v>102</v>
          </cell>
          <cell r="CC111">
            <v>102</v>
          </cell>
          <cell r="CD111" t="str">
            <v>FREETOWN</v>
          </cell>
          <cell r="CE111">
            <v>0</v>
          </cell>
          <cell r="CF111">
            <v>0</v>
          </cell>
          <cell r="CG111">
            <v>0</v>
          </cell>
          <cell r="CH111">
            <v>0</v>
          </cell>
          <cell r="CI111">
            <v>0</v>
          </cell>
          <cell r="CJ111">
            <v>0</v>
          </cell>
          <cell r="CK111">
            <v>0</v>
          </cell>
          <cell r="CL111">
            <v>0</v>
          </cell>
          <cell r="DB111">
            <v>102</v>
          </cell>
          <cell r="DC111" t="str">
            <v>FREETOWN</v>
          </cell>
          <cell r="DH111">
            <v>0</v>
          </cell>
          <cell r="DL111">
            <v>0</v>
          </cell>
          <cell r="DM111">
            <v>0</v>
          </cell>
          <cell r="DO111">
            <v>0</v>
          </cell>
          <cell r="DU111">
            <v>0</v>
          </cell>
          <cell r="DW111">
            <v>0</v>
          </cell>
          <cell r="EC111" t="str">
            <v>fy12</v>
          </cell>
          <cell r="ED111">
            <v>0</v>
          </cell>
          <cell r="EF111">
            <v>102</v>
          </cell>
        </row>
        <row r="112">
          <cell r="A112">
            <v>103</v>
          </cell>
          <cell r="B112">
            <v>103</v>
          </cell>
          <cell r="C112" t="str">
            <v>GARDNER</v>
          </cell>
          <cell r="D112">
            <v>24.325830387197087</v>
          </cell>
          <cell r="E112">
            <v>375412</v>
          </cell>
          <cell r="F112">
            <v>0</v>
          </cell>
          <cell r="G112">
            <v>26458</v>
          </cell>
          <cell r="H112">
            <v>401870</v>
          </cell>
          <cell r="J112">
            <v>26458</v>
          </cell>
          <cell r="K112">
            <v>64034</v>
          </cell>
          <cell r="L112">
            <v>90492</v>
          </cell>
          <cell r="N112">
            <v>311378</v>
          </cell>
          <cell r="P112">
            <v>26458</v>
          </cell>
          <cell r="Q112">
            <v>0</v>
          </cell>
          <cell r="R112">
            <v>0</v>
          </cell>
          <cell r="S112">
            <v>0</v>
          </cell>
          <cell r="T112">
            <v>64034</v>
          </cell>
          <cell r="U112">
            <v>90492</v>
          </cell>
          <cell r="W112">
            <v>116931.6</v>
          </cell>
          <cell r="AA112">
            <v>103</v>
          </cell>
          <cell r="AB112">
            <v>24.325830387197087</v>
          </cell>
          <cell r="AC112">
            <v>0</v>
          </cell>
          <cell r="AD112">
            <v>0</v>
          </cell>
          <cell r="AE112">
            <v>6.0256410256410238</v>
          </cell>
          <cell r="AF112">
            <v>0</v>
          </cell>
          <cell r="AG112">
            <v>375412</v>
          </cell>
          <cell r="AH112">
            <v>0</v>
          </cell>
          <cell r="AI112">
            <v>0</v>
          </cell>
          <cell r="AJ112">
            <v>375412</v>
          </cell>
          <cell r="AK112">
            <v>0</v>
          </cell>
          <cell r="AL112">
            <v>26458</v>
          </cell>
          <cell r="AM112">
            <v>401870</v>
          </cell>
          <cell r="AN112">
            <v>0</v>
          </cell>
          <cell r="AO112">
            <v>0</v>
          </cell>
          <cell r="AP112">
            <v>0</v>
          </cell>
          <cell r="AQ112">
            <v>0</v>
          </cell>
          <cell r="AR112">
            <v>401870</v>
          </cell>
          <cell r="AS112" t="str">
            <v xml:space="preserve"> </v>
          </cell>
          <cell r="AT112">
            <v>103</v>
          </cell>
          <cell r="AU112">
            <v>6.0256410256410238</v>
          </cell>
          <cell r="AV112">
            <v>0</v>
          </cell>
          <cell r="AW112">
            <v>0</v>
          </cell>
          <cell r="AX112">
            <v>0</v>
          </cell>
          <cell r="AY112">
            <v>0</v>
          </cell>
          <cell r="AZ112">
            <v>0</v>
          </cell>
          <cell r="CB112">
            <v>103</v>
          </cell>
          <cell r="CC112">
            <v>103</v>
          </cell>
          <cell r="CD112" t="str">
            <v>GARDNER</v>
          </cell>
          <cell r="CE112">
            <v>375412</v>
          </cell>
          <cell r="CF112">
            <v>311378</v>
          </cell>
          <cell r="CG112">
            <v>64034</v>
          </cell>
          <cell r="CH112">
            <v>0</v>
          </cell>
          <cell r="CI112">
            <v>26439.600000000002</v>
          </cell>
          <cell r="CJ112">
            <v>0</v>
          </cell>
          <cell r="CK112">
            <v>90473.600000000006</v>
          </cell>
          <cell r="CL112">
            <v>64034</v>
          </cell>
          <cell r="DB112">
            <v>103</v>
          </cell>
          <cell r="DC112" t="str">
            <v>GARDNER</v>
          </cell>
          <cell r="DH112">
            <v>0</v>
          </cell>
          <cell r="DL112">
            <v>0</v>
          </cell>
          <cell r="DM112">
            <v>0</v>
          </cell>
          <cell r="DO112">
            <v>0</v>
          </cell>
          <cell r="DU112">
            <v>0</v>
          </cell>
          <cell r="DW112">
            <v>0</v>
          </cell>
          <cell r="ED112">
            <v>0</v>
          </cell>
          <cell r="EF112">
            <v>103</v>
          </cell>
        </row>
        <row r="113">
          <cell r="A113">
            <v>104</v>
          </cell>
          <cell r="B113">
            <v>104</v>
          </cell>
          <cell r="C113" t="str">
            <v>AQUINNAH</v>
          </cell>
          <cell r="D113">
            <v>0</v>
          </cell>
          <cell r="E113">
            <v>0</v>
          </cell>
          <cell r="F113">
            <v>0</v>
          </cell>
          <cell r="G113">
            <v>0</v>
          </cell>
          <cell r="H113">
            <v>0</v>
          </cell>
          <cell r="J113">
            <v>0</v>
          </cell>
          <cell r="K113">
            <v>0</v>
          </cell>
          <cell r="L113">
            <v>0</v>
          </cell>
          <cell r="N113">
            <v>0</v>
          </cell>
          <cell r="P113">
            <v>0</v>
          </cell>
          <cell r="Q113">
            <v>0</v>
          </cell>
          <cell r="R113">
            <v>0</v>
          </cell>
          <cell r="S113">
            <v>0</v>
          </cell>
          <cell r="T113">
            <v>0</v>
          </cell>
          <cell r="U113">
            <v>0</v>
          </cell>
          <cell r="W113">
            <v>0</v>
          </cell>
          <cell r="AA113">
            <v>104</v>
          </cell>
          <cell r="AT113">
            <v>104</v>
          </cell>
          <cell r="AU113">
            <v>0</v>
          </cell>
          <cell r="AV113">
            <v>0</v>
          </cell>
          <cell r="AW113">
            <v>0</v>
          </cell>
          <cell r="AX113">
            <v>0</v>
          </cell>
          <cell r="AY113">
            <v>0</v>
          </cell>
          <cell r="AZ113">
            <v>0</v>
          </cell>
          <cell r="CB113">
            <v>104</v>
          </cell>
          <cell r="CC113">
            <v>104</v>
          </cell>
          <cell r="CD113" t="str">
            <v>AQUINNAH</v>
          </cell>
          <cell r="CE113">
            <v>0</v>
          </cell>
          <cell r="CF113">
            <v>0</v>
          </cell>
          <cell r="CG113">
            <v>0</v>
          </cell>
          <cell r="CH113">
            <v>0</v>
          </cell>
          <cell r="CI113">
            <v>0</v>
          </cell>
          <cell r="CJ113">
            <v>0</v>
          </cell>
          <cell r="CK113">
            <v>0</v>
          </cell>
          <cell r="CL113">
            <v>0</v>
          </cell>
          <cell r="DB113">
            <v>104</v>
          </cell>
          <cell r="DC113" t="str">
            <v>AQUINNAH</v>
          </cell>
          <cell r="DH113">
            <v>0</v>
          </cell>
          <cell r="DL113">
            <v>0</v>
          </cell>
          <cell r="DM113">
            <v>0</v>
          </cell>
          <cell r="DO113">
            <v>0</v>
          </cell>
          <cell r="DU113">
            <v>0</v>
          </cell>
          <cell r="DW113">
            <v>0</v>
          </cell>
          <cell r="ED113">
            <v>0</v>
          </cell>
          <cell r="EF113">
            <v>104</v>
          </cell>
        </row>
        <row r="114">
          <cell r="A114">
            <v>105</v>
          </cell>
          <cell r="B114">
            <v>105</v>
          </cell>
          <cell r="C114" t="str">
            <v>GEORGETOWN</v>
          </cell>
          <cell r="D114">
            <v>3</v>
          </cell>
          <cell r="E114">
            <v>43371</v>
          </cell>
          <cell r="F114">
            <v>0</v>
          </cell>
          <cell r="G114">
            <v>3267</v>
          </cell>
          <cell r="H114">
            <v>46638</v>
          </cell>
          <cell r="J114">
            <v>3267</v>
          </cell>
          <cell r="K114">
            <v>5546.7492861900564</v>
          </cell>
          <cell r="L114">
            <v>8813.7492861900573</v>
          </cell>
          <cell r="N114">
            <v>37824.250713809946</v>
          </cell>
          <cell r="P114">
            <v>3267</v>
          </cell>
          <cell r="Q114">
            <v>0</v>
          </cell>
          <cell r="R114">
            <v>0</v>
          </cell>
          <cell r="S114">
            <v>0</v>
          </cell>
          <cell r="T114">
            <v>5546.7492861900564</v>
          </cell>
          <cell r="U114">
            <v>8813.7492861900573</v>
          </cell>
          <cell r="W114">
            <v>9006.5999999999985</v>
          </cell>
          <cell r="AA114">
            <v>105</v>
          </cell>
          <cell r="AB114">
            <v>3</v>
          </cell>
          <cell r="AC114">
            <v>0</v>
          </cell>
          <cell r="AD114">
            <v>0</v>
          </cell>
          <cell r="AE114">
            <v>2.0000000000000004</v>
          </cell>
          <cell r="AF114">
            <v>0</v>
          </cell>
          <cell r="AG114">
            <v>43371</v>
          </cell>
          <cell r="AH114">
            <v>0</v>
          </cell>
          <cell r="AI114">
            <v>0</v>
          </cell>
          <cell r="AJ114">
            <v>43371</v>
          </cell>
          <cell r="AK114">
            <v>0</v>
          </cell>
          <cell r="AL114">
            <v>3267</v>
          </cell>
          <cell r="AM114">
            <v>46638</v>
          </cell>
          <cell r="AN114">
            <v>0</v>
          </cell>
          <cell r="AO114">
            <v>0</v>
          </cell>
          <cell r="AP114">
            <v>0</v>
          </cell>
          <cell r="AQ114">
            <v>0</v>
          </cell>
          <cell r="AR114">
            <v>46638</v>
          </cell>
          <cell r="AS114" t="str">
            <v xml:space="preserve"> </v>
          </cell>
          <cell r="AT114">
            <v>105</v>
          </cell>
          <cell r="AU114">
            <v>2.0000000000000004</v>
          </cell>
          <cell r="AV114">
            <v>0</v>
          </cell>
          <cell r="AW114">
            <v>0</v>
          </cell>
          <cell r="AX114">
            <v>0</v>
          </cell>
          <cell r="AY114">
            <v>0</v>
          </cell>
          <cell r="AZ114">
            <v>0</v>
          </cell>
          <cell r="CB114">
            <v>105</v>
          </cell>
          <cell r="CC114">
            <v>105</v>
          </cell>
          <cell r="CD114" t="str">
            <v>GEORGETOWN</v>
          </cell>
          <cell r="CE114">
            <v>43371</v>
          </cell>
          <cell r="CF114">
            <v>42015</v>
          </cell>
          <cell r="CG114">
            <v>1356</v>
          </cell>
          <cell r="CH114">
            <v>4383.5999999999995</v>
          </cell>
          <cell r="CI114">
            <v>0</v>
          </cell>
          <cell r="CJ114">
            <v>0</v>
          </cell>
          <cell r="CK114">
            <v>5739.5999999999995</v>
          </cell>
          <cell r="CL114">
            <v>5546.7492861900564</v>
          </cell>
          <cell r="DB114">
            <v>105</v>
          </cell>
          <cell r="DC114" t="str">
            <v>GEORGETOWN</v>
          </cell>
          <cell r="DH114">
            <v>0</v>
          </cell>
          <cell r="DL114">
            <v>0</v>
          </cell>
          <cell r="DM114">
            <v>0</v>
          </cell>
          <cell r="DO114">
            <v>0</v>
          </cell>
          <cell r="DU114">
            <v>0</v>
          </cell>
          <cell r="DW114">
            <v>0</v>
          </cell>
          <cell r="ED114">
            <v>0</v>
          </cell>
          <cell r="EF114">
            <v>105</v>
          </cell>
        </row>
        <row r="115">
          <cell r="A115">
            <v>106</v>
          </cell>
          <cell r="B115">
            <v>106</v>
          </cell>
          <cell r="C115" t="str">
            <v>GILL</v>
          </cell>
          <cell r="D115">
            <v>0</v>
          </cell>
          <cell r="E115">
            <v>0</v>
          </cell>
          <cell r="F115">
            <v>0</v>
          </cell>
          <cell r="G115">
            <v>0</v>
          </cell>
          <cell r="H115">
            <v>0</v>
          </cell>
          <cell r="J115">
            <v>0</v>
          </cell>
          <cell r="K115">
            <v>0</v>
          </cell>
          <cell r="L115">
            <v>0</v>
          </cell>
          <cell r="N115">
            <v>0</v>
          </cell>
          <cell r="P115">
            <v>0</v>
          </cell>
          <cell r="Q115">
            <v>0</v>
          </cell>
          <cell r="R115">
            <v>0</v>
          </cell>
          <cell r="S115">
            <v>0</v>
          </cell>
          <cell r="T115">
            <v>0</v>
          </cell>
          <cell r="U115">
            <v>0</v>
          </cell>
          <cell r="W115">
            <v>0</v>
          </cell>
          <cell r="AA115">
            <v>106</v>
          </cell>
          <cell r="AT115">
            <v>106</v>
          </cell>
          <cell r="AU115">
            <v>0</v>
          </cell>
          <cell r="AV115">
            <v>0</v>
          </cell>
          <cell r="AW115">
            <v>0</v>
          </cell>
          <cell r="AX115">
            <v>0</v>
          </cell>
          <cell r="AY115">
            <v>0</v>
          </cell>
          <cell r="AZ115">
            <v>0</v>
          </cell>
          <cell r="CB115">
            <v>106</v>
          </cell>
          <cell r="CC115">
            <v>106</v>
          </cell>
          <cell r="CD115" t="str">
            <v>GILL</v>
          </cell>
          <cell r="CE115">
            <v>0</v>
          </cell>
          <cell r="CF115">
            <v>0</v>
          </cell>
          <cell r="CG115">
            <v>0</v>
          </cell>
          <cell r="CH115">
            <v>0</v>
          </cell>
          <cell r="CI115">
            <v>0</v>
          </cell>
          <cell r="CJ115">
            <v>0</v>
          </cell>
          <cell r="CK115">
            <v>0</v>
          </cell>
          <cell r="CL115">
            <v>0</v>
          </cell>
          <cell r="DB115">
            <v>106</v>
          </cell>
          <cell r="DC115" t="str">
            <v>GILL</v>
          </cell>
          <cell r="DH115">
            <v>0</v>
          </cell>
          <cell r="DL115">
            <v>0</v>
          </cell>
          <cell r="DM115">
            <v>0</v>
          </cell>
          <cell r="DO115">
            <v>0</v>
          </cell>
          <cell r="DU115">
            <v>0</v>
          </cell>
          <cell r="DW115">
            <v>0</v>
          </cell>
          <cell r="ED115">
            <v>0</v>
          </cell>
          <cell r="EF115">
            <v>106</v>
          </cell>
        </row>
        <row r="116">
          <cell r="A116">
            <v>107</v>
          </cell>
          <cell r="B116">
            <v>107</v>
          </cell>
          <cell r="C116" t="str">
            <v>GLOUCESTER</v>
          </cell>
          <cell r="D116">
            <v>2.0080808080808081</v>
          </cell>
          <cell r="E116">
            <v>30520</v>
          </cell>
          <cell r="F116">
            <v>0</v>
          </cell>
          <cell r="G116">
            <v>2184</v>
          </cell>
          <cell r="H116">
            <v>32704</v>
          </cell>
          <cell r="J116">
            <v>2184</v>
          </cell>
          <cell r="K116">
            <v>2594</v>
          </cell>
          <cell r="L116">
            <v>4778</v>
          </cell>
          <cell r="N116">
            <v>27926</v>
          </cell>
          <cell r="P116">
            <v>2184</v>
          </cell>
          <cell r="Q116">
            <v>0</v>
          </cell>
          <cell r="R116">
            <v>0</v>
          </cell>
          <cell r="S116">
            <v>0</v>
          </cell>
          <cell r="T116">
            <v>2594</v>
          </cell>
          <cell r="U116">
            <v>4778</v>
          </cell>
          <cell r="W116">
            <v>15109.6</v>
          </cell>
          <cell r="AA116">
            <v>107</v>
          </cell>
          <cell r="AB116">
            <v>2.0080808080808081</v>
          </cell>
          <cell r="AC116">
            <v>0</v>
          </cell>
          <cell r="AD116">
            <v>0</v>
          </cell>
          <cell r="AE116">
            <v>0.99999999999999978</v>
          </cell>
          <cell r="AF116">
            <v>0</v>
          </cell>
          <cell r="AG116">
            <v>30520</v>
          </cell>
          <cell r="AH116">
            <v>0</v>
          </cell>
          <cell r="AI116">
            <v>0</v>
          </cell>
          <cell r="AJ116">
            <v>30520</v>
          </cell>
          <cell r="AK116">
            <v>0</v>
          </cell>
          <cell r="AL116">
            <v>2184</v>
          </cell>
          <cell r="AM116">
            <v>32704</v>
          </cell>
          <cell r="AN116">
            <v>0</v>
          </cell>
          <cell r="AO116">
            <v>0</v>
          </cell>
          <cell r="AP116">
            <v>0</v>
          </cell>
          <cell r="AQ116">
            <v>0</v>
          </cell>
          <cell r="AR116">
            <v>32704</v>
          </cell>
          <cell r="AS116" t="str">
            <v xml:space="preserve"> </v>
          </cell>
          <cell r="AT116">
            <v>107</v>
          </cell>
          <cell r="AU116">
            <v>0.99999999999999978</v>
          </cell>
          <cell r="AV116">
            <v>0</v>
          </cell>
          <cell r="AW116">
            <v>0</v>
          </cell>
          <cell r="AX116">
            <v>0</v>
          </cell>
          <cell r="AY116">
            <v>0</v>
          </cell>
          <cell r="AZ116">
            <v>0</v>
          </cell>
          <cell r="CB116">
            <v>107</v>
          </cell>
          <cell r="CC116">
            <v>107</v>
          </cell>
          <cell r="CD116" t="str">
            <v>GLOUCESTER</v>
          </cell>
          <cell r="CE116">
            <v>30520</v>
          </cell>
          <cell r="CF116">
            <v>27926</v>
          </cell>
          <cell r="CG116">
            <v>2594</v>
          </cell>
          <cell r="CH116">
            <v>0</v>
          </cell>
          <cell r="CI116">
            <v>10331.6</v>
          </cell>
          <cell r="CJ116">
            <v>0</v>
          </cell>
          <cell r="CK116">
            <v>12925.6</v>
          </cell>
          <cell r="CL116">
            <v>2594</v>
          </cell>
          <cell r="DB116">
            <v>107</v>
          </cell>
          <cell r="DC116" t="str">
            <v>GLOUCESTER</v>
          </cell>
          <cell r="DH116">
            <v>0</v>
          </cell>
          <cell r="DL116">
            <v>0</v>
          </cell>
          <cell r="DM116">
            <v>0</v>
          </cell>
          <cell r="DO116">
            <v>0</v>
          </cell>
          <cell r="DU116">
            <v>0</v>
          </cell>
          <cell r="DW116">
            <v>0</v>
          </cell>
          <cell r="ED116">
            <v>0</v>
          </cell>
          <cell r="EF116">
            <v>107</v>
          </cell>
        </row>
        <row r="117">
          <cell r="A117">
            <v>108</v>
          </cell>
          <cell r="B117">
            <v>108</v>
          </cell>
          <cell r="C117" t="str">
            <v>GOSHEN</v>
          </cell>
          <cell r="D117">
            <v>0</v>
          </cell>
          <cell r="E117">
            <v>0</v>
          </cell>
          <cell r="F117">
            <v>0</v>
          </cell>
          <cell r="G117">
            <v>0</v>
          </cell>
          <cell r="H117">
            <v>0</v>
          </cell>
          <cell r="J117">
            <v>0</v>
          </cell>
          <cell r="K117">
            <v>0</v>
          </cell>
          <cell r="L117">
            <v>0</v>
          </cell>
          <cell r="N117">
            <v>0</v>
          </cell>
          <cell r="P117">
            <v>0</v>
          </cell>
          <cell r="Q117">
            <v>0</v>
          </cell>
          <cell r="R117">
            <v>0</v>
          </cell>
          <cell r="S117">
            <v>0</v>
          </cell>
          <cell r="T117">
            <v>0</v>
          </cell>
          <cell r="U117">
            <v>0</v>
          </cell>
          <cell r="W117">
            <v>0</v>
          </cell>
          <cell r="AA117">
            <v>108</v>
          </cell>
          <cell r="AT117">
            <v>108</v>
          </cell>
          <cell r="AU117">
            <v>0</v>
          </cell>
          <cell r="AV117">
            <v>0</v>
          </cell>
          <cell r="AW117">
            <v>0</v>
          </cell>
          <cell r="AX117">
            <v>0</v>
          </cell>
          <cell r="AY117">
            <v>0</v>
          </cell>
          <cell r="AZ117">
            <v>0</v>
          </cell>
          <cell r="CB117">
            <v>108</v>
          </cell>
          <cell r="CC117">
            <v>108</v>
          </cell>
          <cell r="CD117" t="str">
            <v>GOSHEN</v>
          </cell>
          <cell r="CE117">
            <v>0</v>
          </cell>
          <cell r="CF117">
            <v>0</v>
          </cell>
          <cell r="CG117">
            <v>0</v>
          </cell>
          <cell r="CH117">
            <v>0</v>
          </cell>
          <cell r="CI117">
            <v>0</v>
          </cell>
          <cell r="CJ117">
            <v>0</v>
          </cell>
          <cell r="CK117">
            <v>0</v>
          </cell>
          <cell r="CL117">
            <v>0</v>
          </cell>
          <cell r="DB117">
            <v>108</v>
          </cell>
          <cell r="DC117" t="str">
            <v>GOSHEN</v>
          </cell>
          <cell r="DH117">
            <v>0</v>
          </cell>
          <cell r="DL117">
            <v>0</v>
          </cell>
          <cell r="DM117">
            <v>0</v>
          </cell>
          <cell r="DO117">
            <v>0</v>
          </cell>
          <cell r="DU117">
            <v>0</v>
          </cell>
          <cell r="DW117">
            <v>0</v>
          </cell>
          <cell r="ED117">
            <v>0</v>
          </cell>
          <cell r="EF117">
            <v>108</v>
          </cell>
        </row>
        <row r="118">
          <cell r="A118">
            <v>109</v>
          </cell>
          <cell r="B118">
            <v>109</v>
          </cell>
          <cell r="C118" t="str">
            <v>GOSNOLD</v>
          </cell>
          <cell r="D118">
            <v>0</v>
          </cell>
          <cell r="E118">
            <v>0</v>
          </cell>
          <cell r="F118">
            <v>0</v>
          </cell>
          <cell r="G118">
            <v>0</v>
          </cell>
          <cell r="H118">
            <v>0</v>
          </cell>
          <cell r="J118">
            <v>0</v>
          </cell>
          <cell r="K118">
            <v>0</v>
          </cell>
          <cell r="L118">
            <v>0</v>
          </cell>
          <cell r="N118">
            <v>0</v>
          </cell>
          <cell r="P118">
            <v>0</v>
          </cell>
          <cell r="Q118">
            <v>0</v>
          </cell>
          <cell r="R118">
            <v>0</v>
          </cell>
          <cell r="S118">
            <v>0</v>
          </cell>
          <cell r="T118">
            <v>0</v>
          </cell>
          <cell r="U118">
            <v>0</v>
          </cell>
          <cell r="W118">
            <v>0</v>
          </cell>
          <cell r="AA118">
            <v>109</v>
          </cell>
          <cell r="AT118">
            <v>109</v>
          </cell>
          <cell r="AU118">
            <v>0</v>
          </cell>
          <cell r="AV118">
            <v>0</v>
          </cell>
          <cell r="AW118">
            <v>0</v>
          </cell>
          <cell r="AX118">
            <v>0</v>
          </cell>
          <cell r="AY118">
            <v>0</v>
          </cell>
          <cell r="AZ118">
            <v>0</v>
          </cell>
          <cell r="CB118">
            <v>109</v>
          </cell>
          <cell r="CC118">
            <v>109</v>
          </cell>
          <cell r="CD118" t="str">
            <v>GOSNOLD</v>
          </cell>
          <cell r="CE118">
            <v>0</v>
          </cell>
          <cell r="CF118">
            <v>0</v>
          </cell>
          <cell r="CG118">
            <v>0</v>
          </cell>
          <cell r="CH118">
            <v>0</v>
          </cell>
          <cell r="CI118">
            <v>0</v>
          </cell>
          <cell r="CJ118">
            <v>0</v>
          </cell>
          <cell r="CK118">
            <v>0</v>
          </cell>
          <cell r="CL118">
            <v>0</v>
          </cell>
          <cell r="DB118">
            <v>109</v>
          </cell>
          <cell r="DC118" t="str">
            <v>GOSNOLD</v>
          </cell>
          <cell r="DH118">
            <v>0</v>
          </cell>
          <cell r="DL118">
            <v>0</v>
          </cell>
          <cell r="DM118">
            <v>0</v>
          </cell>
          <cell r="DO118">
            <v>0</v>
          </cell>
          <cell r="DU118">
            <v>0</v>
          </cell>
          <cell r="DW118">
            <v>0</v>
          </cell>
          <cell r="ED118">
            <v>0</v>
          </cell>
          <cell r="EF118">
            <v>109</v>
          </cell>
        </row>
        <row r="119">
          <cell r="A119">
            <v>110</v>
          </cell>
          <cell r="B119">
            <v>110</v>
          </cell>
          <cell r="C119" t="str">
            <v>GRAFTON</v>
          </cell>
          <cell r="D119">
            <v>20.018652849740931</v>
          </cell>
          <cell r="E119">
            <v>304328</v>
          </cell>
          <cell r="F119">
            <v>0</v>
          </cell>
          <cell r="G119">
            <v>21778</v>
          </cell>
          <cell r="H119">
            <v>326106</v>
          </cell>
          <cell r="J119">
            <v>21778</v>
          </cell>
          <cell r="K119">
            <v>21494</v>
          </cell>
          <cell r="L119">
            <v>43272</v>
          </cell>
          <cell r="N119">
            <v>282834</v>
          </cell>
          <cell r="P119">
            <v>21778</v>
          </cell>
          <cell r="Q119">
            <v>0</v>
          </cell>
          <cell r="R119">
            <v>0</v>
          </cell>
          <cell r="S119">
            <v>0</v>
          </cell>
          <cell r="T119">
            <v>21494</v>
          </cell>
          <cell r="U119">
            <v>43272</v>
          </cell>
          <cell r="W119">
            <v>43272</v>
          </cell>
          <cell r="AA119">
            <v>110</v>
          </cell>
          <cell r="AB119">
            <v>20.018652849740931</v>
          </cell>
          <cell r="AC119">
            <v>0</v>
          </cell>
          <cell r="AD119">
            <v>0</v>
          </cell>
          <cell r="AE119">
            <v>11.999999999999998</v>
          </cell>
          <cell r="AF119">
            <v>0</v>
          </cell>
          <cell r="AG119">
            <v>304328</v>
          </cell>
          <cell r="AH119">
            <v>0</v>
          </cell>
          <cell r="AI119">
            <v>0</v>
          </cell>
          <cell r="AJ119">
            <v>304328</v>
          </cell>
          <cell r="AK119">
            <v>0</v>
          </cell>
          <cell r="AL119">
            <v>21778</v>
          </cell>
          <cell r="AM119">
            <v>326106</v>
          </cell>
          <cell r="AN119">
            <v>0</v>
          </cell>
          <cell r="AO119">
            <v>0</v>
          </cell>
          <cell r="AP119">
            <v>0</v>
          </cell>
          <cell r="AQ119">
            <v>0</v>
          </cell>
          <cell r="AR119">
            <v>326106</v>
          </cell>
          <cell r="AS119" t="str">
            <v xml:space="preserve"> </v>
          </cell>
          <cell r="AT119">
            <v>110</v>
          </cell>
          <cell r="AU119">
            <v>11.999999999999998</v>
          </cell>
          <cell r="AV119">
            <v>0</v>
          </cell>
          <cell r="AW119">
            <v>0</v>
          </cell>
          <cell r="AX119">
            <v>0</v>
          </cell>
          <cell r="AY119">
            <v>0</v>
          </cell>
          <cell r="AZ119">
            <v>0</v>
          </cell>
          <cell r="CB119">
            <v>110</v>
          </cell>
          <cell r="CC119">
            <v>110</v>
          </cell>
          <cell r="CD119" t="str">
            <v>GRAFTON</v>
          </cell>
          <cell r="CE119">
            <v>304328</v>
          </cell>
          <cell r="CF119">
            <v>282834</v>
          </cell>
          <cell r="CG119">
            <v>21494</v>
          </cell>
          <cell r="CH119">
            <v>0</v>
          </cell>
          <cell r="CI119">
            <v>0</v>
          </cell>
          <cell r="CJ119">
            <v>0</v>
          </cell>
          <cell r="CK119">
            <v>21494</v>
          </cell>
          <cell r="CL119">
            <v>21494</v>
          </cell>
          <cell r="DB119">
            <v>110</v>
          </cell>
          <cell r="DC119" t="str">
            <v>GRAFTON</v>
          </cell>
          <cell r="DH119">
            <v>0</v>
          </cell>
          <cell r="DL119">
            <v>0</v>
          </cell>
          <cell r="DM119">
            <v>0</v>
          </cell>
          <cell r="DO119">
            <v>0</v>
          </cell>
          <cell r="DU119">
            <v>0</v>
          </cell>
          <cell r="DW119">
            <v>0</v>
          </cell>
          <cell r="ED119">
            <v>0</v>
          </cell>
          <cell r="EF119">
            <v>110</v>
          </cell>
        </row>
        <row r="120">
          <cell r="A120">
            <v>111</v>
          </cell>
          <cell r="B120">
            <v>111</v>
          </cell>
          <cell r="C120" t="str">
            <v>GRANBY</v>
          </cell>
          <cell r="D120">
            <v>20.295658819539149</v>
          </cell>
          <cell r="E120">
            <v>304160</v>
          </cell>
          <cell r="F120">
            <v>0</v>
          </cell>
          <cell r="G120">
            <v>22077</v>
          </cell>
          <cell r="H120">
            <v>326237</v>
          </cell>
          <cell r="J120">
            <v>22077</v>
          </cell>
          <cell r="K120">
            <v>19628.650302988888</v>
          </cell>
          <cell r="L120">
            <v>41705.650302988885</v>
          </cell>
          <cell r="N120">
            <v>284531.34969701112</v>
          </cell>
          <cell r="P120">
            <v>22077</v>
          </cell>
          <cell r="Q120">
            <v>0</v>
          </cell>
          <cell r="R120">
            <v>0</v>
          </cell>
          <cell r="S120">
            <v>0</v>
          </cell>
          <cell r="T120">
            <v>19628.650302988888</v>
          </cell>
          <cell r="U120">
            <v>41705.650302988885</v>
          </cell>
          <cell r="W120">
            <v>66731.600000000006</v>
          </cell>
          <cell r="AA120">
            <v>111</v>
          </cell>
          <cell r="AB120">
            <v>20.295658819539149</v>
          </cell>
          <cell r="AC120">
            <v>0</v>
          </cell>
          <cell r="AD120">
            <v>0</v>
          </cell>
          <cell r="AE120">
            <v>0.99999999999999978</v>
          </cell>
          <cell r="AF120">
            <v>0</v>
          </cell>
          <cell r="AG120">
            <v>304160</v>
          </cell>
          <cell r="AH120">
            <v>0</v>
          </cell>
          <cell r="AI120">
            <v>0</v>
          </cell>
          <cell r="AJ120">
            <v>304160</v>
          </cell>
          <cell r="AK120">
            <v>0</v>
          </cell>
          <cell r="AL120">
            <v>22077</v>
          </cell>
          <cell r="AM120">
            <v>326237</v>
          </cell>
          <cell r="AN120">
            <v>0</v>
          </cell>
          <cell r="AO120">
            <v>0</v>
          </cell>
          <cell r="AP120">
            <v>0</v>
          </cell>
          <cell r="AQ120">
            <v>0</v>
          </cell>
          <cell r="AR120">
            <v>326237</v>
          </cell>
          <cell r="AS120" t="str">
            <v xml:space="preserve"> </v>
          </cell>
          <cell r="AT120">
            <v>111</v>
          </cell>
          <cell r="AU120">
            <v>0.99999999999999978</v>
          </cell>
          <cell r="AV120">
            <v>0</v>
          </cell>
          <cell r="AW120">
            <v>0</v>
          </cell>
          <cell r="AX120">
            <v>0</v>
          </cell>
          <cell r="AY120">
            <v>0</v>
          </cell>
          <cell r="AZ120">
            <v>0</v>
          </cell>
          <cell r="CB120">
            <v>111</v>
          </cell>
          <cell r="CC120">
            <v>111</v>
          </cell>
          <cell r="CD120" t="str">
            <v>GRANBY</v>
          </cell>
          <cell r="CE120">
            <v>304160</v>
          </cell>
          <cell r="CF120">
            <v>294083</v>
          </cell>
          <cell r="CG120">
            <v>10077</v>
          </cell>
          <cell r="CH120">
            <v>9991.1999999999989</v>
          </cell>
          <cell r="CI120">
            <v>24586.400000000001</v>
          </cell>
          <cell r="CJ120">
            <v>0</v>
          </cell>
          <cell r="CK120">
            <v>44654.6</v>
          </cell>
          <cell r="CL120">
            <v>19628.650302988888</v>
          </cell>
          <cell r="DB120">
            <v>111</v>
          </cell>
          <cell r="DC120" t="str">
            <v>GRANBY</v>
          </cell>
          <cell r="DH120">
            <v>0</v>
          </cell>
          <cell r="DL120">
            <v>0</v>
          </cell>
          <cell r="DM120">
            <v>0</v>
          </cell>
          <cell r="DO120">
            <v>0</v>
          </cell>
          <cell r="DU120">
            <v>0</v>
          </cell>
          <cell r="DW120">
            <v>0</v>
          </cell>
          <cell r="ED120">
            <v>0</v>
          </cell>
          <cell r="EF120">
            <v>111</v>
          </cell>
        </row>
        <row r="121">
          <cell r="A121">
            <v>112</v>
          </cell>
          <cell r="B121">
            <v>112</v>
          </cell>
          <cell r="C121" t="str">
            <v>GRANVILLE</v>
          </cell>
          <cell r="D121">
            <v>0</v>
          </cell>
          <cell r="E121">
            <v>0</v>
          </cell>
          <cell r="F121">
            <v>0</v>
          </cell>
          <cell r="G121">
            <v>0</v>
          </cell>
          <cell r="H121">
            <v>0</v>
          </cell>
          <cell r="J121">
            <v>0</v>
          </cell>
          <cell r="K121">
            <v>0</v>
          </cell>
          <cell r="L121">
            <v>0</v>
          </cell>
          <cell r="N121">
            <v>0</v>
          </cell>
          <cell r="P121">
            <v>0</v>
          </cell>
          <cell r="Q121">
            <v>0</v>
          </cell>
          <cell r="R121">
            <v>0</v>
          </cell>
          <cell r="S121">
            <v>0</v>
          </cell>
          <cell r="T121">
            <v>0</v>
          </cell>
          <cell r="U121">
            <v>0</v>
          </cell>
          <cell r="W121">
            <v>0</v>
          </cell>
          <cell r="AA121">
            <v>112</v>
          </cell>
          <cell r="AT121">
            <v>112</v>
          </cell>
          <cell r="AU121">
            <v>0</v>
          </cell>
          <cell r="AV121">
            <v>0</v>
          </cell>
          <cell r="AW121">
            <v>0</v>
          </cell>
          <cell r="AX121">
            <v>0</v>
          </cell>
          <cell r="AY121">
            <v>0</v>
          </cell>
          <cell r="AZ121">
            <v>0</v>
          </cell>
          <cell r="CB121">
            <v>112</v>
          </cell>
          <cell r="CC121">
            <v>112</v>
          </cell>
          <cell r="CD121" t="str">
            <v>GRANVILLE</v>
          </cell>
          <cell r="CE121">
            <v>0</v>
          </cell>
          <cell r="CF121">
            <v>0</v>
          </cell>
          <cell r="CG121">
            <v>0</v>
          </cell>
          <cell r="CH121">
            <v>0</v>
          </cell>
          <cell r="CI121">
            <v>0</v>
          </cell>
          <cell r="CJ121">
            <v>0</v>
          </cell>
          <cell r="CK121">
            <v>0</v>
          </cell>
          <cell r="CL121">
            <v>0</v>
          </cell>
          <cell r="DB121">
            <v>112</v>
          </cell>
          <cell r="DC121" t="str">
            <v>GRANVILLE</v>
          </cell>
          <cell r="DH121">
            <v>0</v>
          </cell>
          <cell r="DL121">
            <v>0</v>
          </cell>
          <cell r="DM121">
            <v>0</v>
          </cell>
          <cell r="DO121">
            <v>0</v>
          </cell>
          <cell r="DU121">
            <v>0</v>
          </cell>
          <cell r="DW121">
            <v>0</v>
          </cell>
          <cell r="EC121" t="str">
            <v>fy13</v>
          </cell>
          <cell r="ED121">
            <v>0</v>
          </cell>
          <cell r="EF121">
            <v>112</v>
          </cell>
        </row>
        <row r="122">
          <cell r="A122">
            <v>113</v>
          </cell>
          <cell r="B122">
            <v>113</v>
          </cell>
          <cell r="C122" t="str">
            <v>GREAT BARRINGTON</v>
          </cell>
          <cell r="D122">
            <v>0</v>
          </cell>
          <cell r="E122">
            <v>0</v>
          </cell>
          <cell r="F122">
            <v>0</v>
          </cell>
          <cell r="G122">
            <v>0</v>
          </cell>
          <cell r="H122">
            <v>0</v>
          </cell>
          <cell r="J122">
            <v>0</v>
          </cell>
          <cell r="K122">
            <v>0</v>
          </cell>
          <cell r="L122">
            <v>0</v>
          </cell>
          <cell r="N122">
            <v>0</v>
          </cell>
          <cell r="P122">
            <v>0</v>
          </cell>
          <cell r="Q122">
            <v>0</v>
          </cell>
          <cell r="R122">
            <v>0</v>
          </cell>
          <cell r="S122">
            <v>0</v>
          </cell>
          <cell r="T122">
            <v>0</v>
          </cell>
          <cell r="U122">
            <v>0</v>
          </cell>
          <cell r="W122">
            <v>0</v>
          </cell>
          <cell r="AA122">
            <v>113</v>
          </cell>
          <cell r="AT122">
            <v>113</v>
          </cell>
          <cell r="AU122">
            <v>0</v>
          </cell>
          <cell r="AV122">
            <v>0</v>
          </cell>
          <cell r="AW122">
            <v>0</v>
          </cell>
          <cell r="AX122">
            <v>0</v>
          </cell>
          <cell r="AY122">
            <v>0</v>
          </cell>
          <cell r="AZ122">
            <v>0</v>
          </cell>
          <cell r="CB122">
            <v>113</v>
          </cell>
          <cell r="CC122">
            <v>113</v>
          </cell>
          <cell r="CD122" t="str">
            <v>GREAT BARRINGTON</v>
          </cell>
          <cell r="CE122">
            <v>0</v>
          </cell>
          <cell r="CF122">
            <v>0</v>
          </cell>
          <cell r="CG122">
            <v>0</v>
          </cell>
          <cell r="CH122">
            <v>0</v>
          </cell>
          <cell r="CI122">
            <v>0</v>
          </cell>
          <cell r="CJ122">
            <v>0</v>
          </cell>
          <cell r="CK122">
            <v>0</v>
          </cell>
          <cell r="CL122">
            <v>0</v>
          </cell>
          <cell r="DB122">
            <v>113</v>
          </cell>
          <cell r="DC122" t="str">
            <v>GREAT BARRINGTON</v>
          </cell>
          <cell r="DH122">
            <v>0</v>
          </cell>
          <cell r="DL122">
            <v>0</v>
          </cell>
          <cell r="DM122">
            <v>0</v>
          </cell>
          <cell r="DO122">
            <v>0</v>
          </cell>
          <cell r="DU122">
            <v>0</v>
          </cell>
          <cell r="DW122">
            <v>0</v>
          </cell>
          <cell r="ED122">
            <v>0</v>
          </cell>
          <cell r="EF122">
            <v>113</v>
          </cell>
        </row>
        <row r="123">
          <cell r="A123">
            <v>114</v>
          </cell>
          <cell r="B123">
            <v>114</v>
          </cell>
          <cell r="C123" t="str">
            <v>GREENFIELD</v>
          </cell>
          <cell r="D123">
            <v>93.181705491215524</v>
          </cell>
          <cell r="E123">
            <v>1530204</v>
          </cell>
          <cell r="F123">
            <v>0</v>
          </cell>
          <cell r="G123">
            <v>101392</v>
          </cell>
          <cell r="H123">
            <v>1631596</v>
          </cell>
          <cell r="J123">
            <v>101392</v>
          </cell>
          <cell r="K123">
            <v>135875.07662417711</v>
          </cell>
          <cell r="L123">
            <v>237267.07662417711</v>
          </cell>
          <cell r="N123">
            <v>1394328.9233758228</v>
          </cell>
          <cell r="P123">
            <v>101392</v>
          </cell>
          <cell r="Q123">
            <v>0</v>
          </cell>
          <cell r="R123">
            <v>0</v>
          </cell>
          <cell r="S123">
            <v>0</v>
          </cell>
          <cell r="T123">
            <v>135875.07662417711</v>
          </cell>
          <cell r="U123">
            <v>237267.07662417711</v>
          </cell>
          <cell r="W123">
            <v>307064</v>
          </cell>
          <cell r="AA123">
            <v>114</v>
          </cell>
          <cell r="AB123">
            <v>93.181705491215524</v>
          </cell>
          <cell r="AC123">
            <v>0</v>
          </cell>
          <cell r="AD123">
            <v>0</v>
          </cell>
          <cell r="AE123">
            <v>17.999999999999996</v>
          </cell>
          <cell r="AF123">
            <v>0</v>
          </cell>
          <cell r="AG123">
            <v>1530204</v>
          </cell>
          <cell r="AH123">
            <v>0</v>
          </cell>
          <cell r="AI123">
            <v>0</v>
          </cell>
          <cell r="AJ123">
            <v>1530204</v>
          </cell>
          <cell r="AK123">
            <v>0</v>
          </cell>
          <cell r="AL123">
            <v>101392</v>
          </cell>
          <cell r="AM123">
            <v>1631596</v>
          </cell>
          <cell r="AN123">
            <v>0</v>
          </cell>
          <cell r="AO123">
            <v>0</v>
          </cell>
          <cell r="AP123">
            <v>0</v>
          </cell>
          <cell r="AQ123">
            <v>0</v>
          </cell>
          <cell r="AR123">
            <v>1631596</v>
          </cell>
          <cell r="AS123" t="str">
            <v xml:space="preserve"> </v>
          </cell>
          <cell r="AT123">
            <v>114</v>
          </cell>
          <cell r="AU123">
            <v>17.999999999999996</v>
          </cell>
          <cell r="AV123">
            <v>0</v>
          </cell>
          <cell r="AW123">
            <v>0</v>
          </cell>
          <cell r="AX123">
            <v>0</v>
          </cell>
          <cell r="AY123">
            <v>0</v>
          </cell>
          <cell r="AZ123">
            <v>0</v>
          </cell>
          <cell r="CB123">
            <v>114</v>
          </cell>
          <cell r="CC123">
            <v>114</v>
          </cell>
          <cell r="CD123" t="str">
            <v>GREENFIELD</v>
          </cell>
          <cell r="CE123">
            <v>1530204</v>
          </cell>
          <cell r="CF123">
            <v>1414767</v>
          </cell>
          <cell r="CG123">
            <v>115437</v>
          </cell>
          <cell r="CH123">
            <v>21378.6</v>
          </cell>
          <cell r="CI123">
            <v>68856.400000000009</v>
          </cell>
          <cell r="CJ123">
            <v>0</v>
          </cell>
          <cell r="CK123">
            <v>205672</v>
          </cell>
          <cell r="CL123">
            <v>135875.07662417711</v>
          </cell>
          <cell r="DB123">
            <v>114</v>
          </cell>
          <cell r="DC123" t="str">
            <v>GREENFIELD</v>
          </cell>
          <cell r="DH123">
            <v>0</v>
          </cell>
          <cell r="DL123">
            <v>0</v>
          </cell>
          <cell r="DM123">
            <v>0</v>
          </cell>
          <cell r="DO123">
            <v>0</v>
          </cell>
          <cell r="DU123">
            <v>0</v>
          </cell>
          <cell r="DW123">
            <v>0</v>
          </cell>
          <cell r="ED123">
            <v>0</v>
          </cell>
          <cell r="EF123">
            <v>114</v>
          </cell>
        </row>
        <row r="124">
          <cell r="A124">
            <v>115</v>
          </cell>
          <cell r="B124">
            <v>115</v>
          </cell>
          <cell r="C124" t="str">
            <v>GROTON</v>
          </cell>
          <cell r="D124">
            <v>0</v>
          </cell>
          <cell r="E124">
            <v>0</v>
          </cell>
          <cell r="F124">
            <v>0</v>
          </cell>
          <cell r="G124">
            <v>0</v>
          </cell>
          <cell r="H124">
            <v>0</v>
          </cell>
          <cell r="J124">
            <v>0</v>
          </cell>
          <cell r="K124">
            <v>0</v>
          </cell>
          <cell r="L124">
            <v>0</v>
          </cell>
          <cell r="N124">
            <v>0</v>
          </cell>
          <cell r="P124">
            <v>0</v>
          </cell>
          <cell r="Q124">
            <v>0</v>
          </cell>
          <cell r="R124">
            <v>0</v>
          </cell>
          <cell r="S124">
            <v>0</v>
          </cell>
          <cell r="T124">
            <v>0</v>
          </cell>
          <cell r="U124">
            <v>0</v>
          </cell>
          <cell r="W124">
            <v>0</v>
          </cell>
          <cell r="AA124">
            <v>115</v>
          </cell>
          <cell r="AT124">
            <v>115</v>
          </cell>
          <cell r="AU124">
            <v>0</v>
          </cell>
          <cell r="AV124">
            <v>0</v>
          </cell>
          <cell r="AW124">
            <v>0</v>
          </cell>
          <cell r="AX124">
            <v>0</v>
          </cell>
          <cell r="AY124">
            <v>0</v>
          </cell>
          <cell r="AZ124">
            <v>0</v>
          </cell>
          <cell r="CB124">
            <v>115</v>
          </cell>
          <cell r="CC124">
            <v>115</v>
          </cell>
          <cell r="CD124" t="str">
            <v>GROTON</v>
          </cell>
          <cell r="CE124">
            <v>0</v>
          </cell>
          <cell r="CF124">
            <v>0</v>
          </cell>
          <cell r="CG124">
            <v>0</v>
          </cell>
          <cell r="CH124">
            <v>0</v>
          </cell>
          <cell r="CI124">
            <v>0</v>
          </cell>
          <cell r="CJ124">
            <v>0</v>
          </cell>
          <cell r="CK124">
            <v>0</v>
          </cell>
          <cell r="CL124">
            <v>0</v>
          </cell>
          <cell r="DB124">
            <v>115</v>
          </cell>
          <cell r="DC124" t="str">
            <v>GROTON</v>
          </cell>
          <cell r="DH124">
            <v>0</v>
          </cell>
          <cell r="DL124">
            <v>0</v>
          </cell>
          <cell r="DM124">
            <v>0</v>
          </cell>
          <cell r="DO124">
            <v>0</v>
          </cell>
          <cell r="DU124">
            <v>0</v>
          </cell>
          <cell r="DW124">
            <v>0</v>
          </cell>
          <cell r="ED124">
            <v>0</v>
          </cell>
          <cell r="EF124">
            <v>115</v>
          </cell>
        </row>
        <row r="125">
          <cell r="A125">
            <v>116</v>
          </cell>
          <cell r="B125">
            <v>116</v>
          </cell>
          <cell r="C125" t="str">
            <v>GROVELAND</v>
          </cell>
          <cell r="D125">
            <v>0</v>
          </cell>
          <cell r="E125">
            <v>0</v>
          </cell>
          <cell r="F125">
            <v>0</v>
          </cell>
          <cell r="G125">
            <v>0</v>
          </cell>
          <cell r="H125">
            <v>0</v>
          </cell>
          <cell r="J125">
            <v>0</v>
          </cell>
          <cell r="K125">
            <v>0</v>
          </cell>
          <cell r="L125">
            <v>0</v>
          </cell>
          <cell r="N125">
            <v>0</v>
          </cell>
          <cell r="P125">
            <v>0</v>
          </cell>
          <cell r="Q125">
            <v>0</v>
          </cell>
          <cell r="R125">
            <v>0</v>
          </cell>
          <cell r="S125">
            <v>0</v>
          </cell>
          <cell r="T125">
            <v>0</v>
          </cell>
          <cell r="U125">
            <v>0</v>
          </cell>
          <cell r="W125">
            <v>0</v>
          </cell>
          <cell r="AA125">
            <v>116</v>
          </cell>
          <cell r="AT125">
            <v>116</v>
          </cell>
          <cell r="AU125">
            <v>0</v>
          </cell>
          <cell r="AV125">
            <v>0</v>
          </cell>
          <cell r="AW125">
            <v>0</v>
          </cell>
          <cell r="AX125">
            <v>0</v>
          </cell>
          <cell r="AY125">
            <v>0</v>
          </cell>
          <cell r="AZ125">
            <v>0</v>
          </cell>
          <cell r="CB125">
            <v>116</v>
          </cell>
          <cell r="CC125">
            <v>116</v>
          </cell>
          <cell r="CD125" t="str">
            <v>GROVELAND</v>
          </cell>
          <cell r="CE125">
            <v>0</v>
          </cell>
          <cell r="CF125">
            <v>0</v>
          </cell>
          <cell r="CG125">
            <v>0</v>
          </cell>
          <cell r="CH125">
            <v>0</v>
          </cell>
          <cell r="CI125">
            <v>0</v>
          </cell>
          <cell r="CJ125">
            <v>0</v>
          </cell>
          <cell r="CK125">
            <v>0</v>
          </cell>
          <cell r="CL125">
            <v>0</v>
          </cell>
          <cell r="DB125">
            <v>116</v>
          </cell>
          <cell r="DC125" t="str">
            <v>GROVELAND</v>
          </cell>
          <cell r="DH125">
            <v>0</v>
          </cell>
          <cell r="DL125">
            <v>0</v>
          </cell>
          <cell r="DM125">
            <v>0</v>
          </cell>
          <cell r="DO125">
            <v>0</v>
          </cell>
          <cell r="DU125">
            <v>0</v>
          </cell>
          <cell r="DW125">
            <v>0</v>
          </cell>
          <cell r="ED125">
            <v>0</v>
          </cell>
          <cell r="EF125">
            <v>116</v>
          </cell>
        </row>
        <row r="126">
          <cell r="A126">
            <v>117</v>
          </cell>
          <cell r="B126">
            <v>117</v>
          </cell>
          <cell r="C126" t="str">
            <v>HADLEY</v>
          </cell>
          <cell r="D126">
            <v>49.759853050175636</v>
          </cell>
          <cell r="E126">
            <v>834235</v>
          </cell>
          <cell r="F126">
            <v>0</v>
          </cell>
          <cell r="G126">
            <v>54133</v>
          </cell>
          <cell r="H126">
            <v>888368</v>
          </cell>
          <cell r="J126">
            <v>54133</v>
          </cell>
          <cell r="K126">
            <v>120588.29433928448</v>
          </cell>
          <cell r="L126">
            <v>174721.29433928448</v>
          </cell>
          <cell r="N126">
            <v>713646.70566071547</v>
          </cell>
          <cell r="P126">
            <v>54133</v>
          </cell>
          <cell r="Q126">
            <v>0</v>
          </cell>
          <cell r="R126">
            <v>0</v>
          </cell>
          <cell r="S126">
            <v>0</v>
          </cell>
          <cell r="T126">
            <v>120588.29433928448</v>
          </cell>
          <cell r="U126">
            <v>174721.29433928448</v>
          </cell>
          <cell r="W126">
            <v>211746.2</v>
          </cell>
          <cell r="AA126">
            <v>117</v>
          </cell>
          <cell r="AB126">
            <v>49.759853050175636</v>
          </cell>
          <cell r="AC126">
            <v>0</v>
          </cell>
          <cell r="AD126">
            <v>0</v>
          </cell>
          <cell r="AE126">
            <v>2.9999999999999987</v>
          </cell>
          <cell r="AF126">
            <v>0</v>
          </cell>
          <cell r="AG126">
            <v>834235</v>
          </cell>
          <cell r="AH126">
            <v>0</v>
          </cell>
          <cell r="AI126">
            <v>0</v>
          </cell>
          <cell r="AJ126">
            <v>834235</v>
          </cell>
          <cell r="AK126">
            <v>0</v>
          </cell>
          <cell r="AL126">
            <v>54133</v>
          </cell>
          <cell r="AM126">
            <v>888368</v>
          </cell>
          <cell r="AN126">
            <v>0</v>
          </cell>
          <cell r="AO126">
            <v>0</v>
          </cell>
          <cell r="AP126">
            <v>0</v>
          </cell>
          <cell r="AQ126">
            <v>0</v>
          </cell>
          <cell r="AR126">
            <v>888368</v>
          </cell>
          <cell r="AS126" t="str">
            <v xml:space="preserve"> </v>
          </cell>
          <cell r="AT126">
            <v>117</v>
          </cell>
          <cell r="AU126">
            <v>2.9999999999999987</v>
          </cell>
          <cell r="AV126">
            <v>0</v>
          </cell>
          <cell r="AW126">
            <v>0</v>
          </cell>
          <cell r="AX126">
            <v>0</v>
          </cell>
          <cell r="AY126">
            <v>0</v>
          </cell>
          <cell r="AZ126">
            <v>0</v>
          </cell>
          <cell r="CB126">
            <v>117</v>
          </cell>
          <cell r="CC126">
            <v>117</v>
          </cell>
          <cell r="CD126" t="str">
            <v>HADLEY</v>
          </cell>
          <cell r="CE126">
            <v>834235</v>
          </cell>
          <cell r="CF126">
            <v>778180</v>
          </cell>
          <cell r="CG126">
            <v>56055</v>
          </cell>
          <cell r="CH126">
            <v>67503</v>
          </cell>
          <cell r="CI126">
            <v>34055.200000000004</v>
          </cell>
          <cell r="CJ126">
            <v>0</v>
          </cell>
          <cell r="CK126">
            <v>157613.20000000001</v>
          </cell>
          <cell r="CL126">
            <v>120588.29433928448</v>
          </cell>
          <cell r="DB126">
            <v>117</v>
          </cell>
          <cell r="DC126" t="str">
            <v>HADLEY</v>
          </cell>
          <cell r="DH126">
            <v>0</v>
          </cell>
          <cell r="DL126">
            <v>0</v>
          </cell>
          <cell r="DM126">
            <v>0</v>
          </cell>
          <cell r="DO126">
            <v>0</v>
          </cell>
          <cell r="DU126">
            <v>0</v>
          </cell>
          <cell r="DW126">
            <v>0</v>
          </cell>
          <cell r="ED126">
            <v>0</v>
          </cell>
          <cell r="EF126">
            <v>117</v>
          </cell>
        </row>
        <row r="127">
          <cell r="A127">
            <v>118</v>
          </cell>
          <cell r="B127">
            <v>118</v>
          </cell>
          <cell r="C127" t="str">
            <v>HALIFAX</v>
          </cell>
          <cell r="D127">
            <v>3.1163213376953842</v>
          </cell>
          <cell r="E127">
            <v>55001</v>
          </cell>
          <cell r="F127">
            <v>0</v>
          </cell>
          <cell r="G127">
            <v>3388</v>
          </cell>
          <cell r="H127">
            <v>58389</v>
          </cell>
          <cell r="J127">
            <v>3388</v>
          </cell>
          <cell r="K127">
            <v>16704.530041282014</v>
          </cell>
          <cell r="L127">
            <v>20092.530041282014</v>
          </cell>
          <cell r="N127">
            <v>38296.469958717986</v>
          </cell>
          <cell r="P127">
            <v>3388</v>
          </cell>
          <cell r="Q127">
            <v>0</v>
          </cell>
          <cell r="R127">
            <v>0</v>
          </cell>
          <cell r="S127">
            <v>0</v>
          </cell>
          <cell r="T127">
            <v>16704.530041282014</v>
          </cell>
          <cell r="U127">
            <v>20092.530041282014</v>
          </cell>
          <cell r="W127">
            <v>22566.2</v>
          </cell>
          <cell r="AA127">
            <v>118</v>
          </cell>
          <cell r="AB127">
            <v>3.1163213376953842</v>
          </cell>
          <cell r="AC127">
            <v>0</v>
          </cell>
          <cell r="AD127">
            <v>0</v>
          </cell>
          <cell r="AE127">
            <v>0</v>
          </cell>
          <cell r="AF127">
            <v>0</v>
          </cell>
          <cell r="AG127">
            <v>55001</v>
          </cell>
          <cell r="AH127">
            <v>0</v>
          </cell>
          <cell r="AI127">
            <v>0</v>
          </cell>
          <cell r="AJ127">
            <v>55001</v>
          </cell>
          <cell r="AK127">
            <v>0</v>
          </cell>
          <cell r="AL127">
            <v>3388</v>
          </cell>
          <cell r="AM127">
            <v>58389</v>
          </cell>
          <cell r="AN127">
            <v>0</v>
          </cell>
          <cell r="AO127">
            <v>0</v>
          </cell>
          <cell r="AP127">
            <v>0</v>
          </cell>
          <cell r="AQ127">
            <v>0</v>
          </cell>
          <cell r="AR127">
            <v>58389</v>
          </cell>
          <cell r="AS127" t="str">
            <v xml:space="preserve"> </v>
          </cell>
          <cell r="AT127">
            <v>118</v>
          </cell>
          <cell r="AU127">
            <v>0</v>
          </cell>
          <cell r="AV127">
            <v>0</v>
          </cell>
          <cell r="AW127">
            <v>0</v>
          </cell>
          <cell r="AX127">
            <v>0</v>
          </cell>
          <cell r="AY127">
            <v>0</v>
          </cell>
          <cell r="AZ127">
            <v>0</v>
          </cell>
          <cell r="CB127">
            <v>118</v>
          </cell>
          <cell r="CC127">
            <v>118</v>
          </cell>
          <cell r="CD127" t="str">
            <v>HALIFAX</v>
          </cell>
          <cell r="CE127">
            <v>55001</v>
          </cell>
          <cell r="CF127">
            <v>44539</v>
          </cell>
          <cell r="CG127">
            <v>10462</v>
          </cell>
          <cell r="CH127">
            <v>6529.8</v>
          </cell>
          <cell r="CI127">
            <v>2186.4</v>
          </cell>
          <cell r="CJ127">
            <v>0</v>
          </cell>
          <cell r="CK127">
            <v>19178.2</v>
          </cell>
          <cell r="CL127">
            <v>16704.530041282014</v>
          </cell>
          <cell r="DB127">
            <v>118</v>
          </cell>
          <cell r="DC127" t="str">
            <v>HALIFAX</v>
          </cell>
          <cell r="DH127">
            <v>0</v>
          </cell>
          <cell r="DL127">
            <v>0</v>
          </cell>
          <cell r="DM127">
            <v>0</v>
          </cell>
          <cell r="DO127">
            <v>0</v>
          </cell>
          <cell r="DU127">
            <v>0</v>
          </cell>
          <cell r="DW127">
            <v>0</v>
          </cell>
          <cell r="ED127">
            <v>0</v>
          </cell>
          <cell r="EF127">
            <v>118</v>
          </cell>
        </row>
        <row r="128">
          <cell r="A128">
            <v>119</v>
          </cell>
          <cell r="B128">
            <v>119</v>
          </cell>
          <cell r="C128" t="str">
            <v>HAMILTON</v>
          </cell>
          <cell r="D128">
            <v>0</v>
          </cell>
          <cell r="E128">
            <v>0</v>
          </cell>
          <cell r="F128">
            <v>0</v>
          </cell>
          <cell r="G128">
            <v>0</v>
          </cell>
          <cell r="H128">
            <v>0</v>
          </cell>
          <cell r="J128">
            <v>0</v>
          </cell>
          <cell r="K128">
            <v>0</v>
          </cell>
          <cell r="L128">
            <v>0</v>
          </cell>
          <cell r="N128">
            <v>0</v>
          </cell>
          <cell r="P128">
            <v>0</v>
          </cell>
          <cell r="Q128">
            <v>0</v>
          </cell>
          <cell r="R128">
            <v>0</v>
          </cell>
          <cell r="S128">
            <v>0</v>
          </cell>
          <cell r="T128">
            <v>0</v>
          </cell>
          <cell r="U128">
            <v>0</v>
          </cell>
          <cell r="W128">
            <v>0</v>
          </cell>
          <cell r="AA128">
            <v>119</v>
          </cell>
          <cell r="AT128">
            <v>119</v>
          </cell>
          <cell r="AU128">
            <v>0</v>
          </cell>
          <cell r="AV128">
            <v>0</v>
          </cell>
          <cell r="AW128">
            <v>0</v>
          </cell>
          <cell r="AX128">
            <v>0</v>
          </cell>
          <cell r="AY128">
            <v>0</v>
          </cell>
          <cell r="AZ128">
            <v>0</v>
          </cell>
          <cell r="CB128">
            <v>119</v>
          </cell>
          <cell r="CC128">
            <v>119</v>
          </cell>
          <cell r="CD128" t="str">
            <v>HAMILTON</v>
          </cell>
          <cell r="CE128">
            <v>0</v>
          </cell>
          <cell r="CF128">
            <v>0</v>
          </cell>
          <cell r="CG128">
            <v>0</v>
          </cell>
          <cell r="CH128">
            <v>0</v>
          </cell>
          <cell r="CI128">
            <v>0</v>
          </cell>
          <cell r="CJ128">
            <v>0</v>
          </cell>
          <cell r="CK128">
            <v>0</v>
          </cell>
          <cell r="CL128">
            <v>0</v>
          </cell>
          <cell r="DB128">
            <v>119</v>
          </cell>
          <cell r="DC128" t="str">
            <v>HAMILTON</v>
          </cell>
          <cell r="DH128">
            <v>0</v>
          </cell>
          <cell r="DL128">
            <v>0</v>
          </cell>
          <cell r="DM128">
            <v>0</v>
          </cell>
          <cell r="DO128">
            <v>0</v>
          </cell>
          <cell r="DU128">
            <v>0</v>
          </cell>
          <cell r="DW128">
            <v>0</v>
          </cell>
          <cell r="ED128">
            <v>0</v>
          </cell>
          <cell r="EF128">
            <v>119</v>
          </cell>
        </row>
        <row r="129">
          <cell r="A129">
            <v>120</v>
          </cell>
          <cell r="B129">
            <v>120</v>
          </cell>
          <cell r="C129" t="str">
            <v>HAMPDEN</v>
          </cell>
          <cell r="D129">
            <v>0</v>
          </cell>
          <cell r="E129">
            <v>0</v>
          </cell>
          <cell r="F129">
            <v>0</v>
          </cell>
          <cell r="G129">
            <v>0</v>
          </cell>
          <cell r="H129">
            <v>0</v>
          </cell>
          <cell r="J129">
            <v>0</v>
          </cell>
          <cell r="K129">
            <v>0</v>
          </cell>
          <cell r="L129">
            <v>0</v>
          </cell>
          <cell r="N129">
            <v>0</v>
          </cell>
          <cell r="P129">
            <v>0</v>
          </cell>
          <cell r="Q129">
            <v>0</v>
          </cell>
          <cell r="R129">
            <v>0</v>
          </cell>
          <cell r="S129">
            <v>0</v>
          </cell>
          <cell r="T129">
            <v>0</v>
          </cell>
          <cell r="U129">
            <v>0</v>
          </cell>
          <cell r="W129">
            <v>0</v>
          </cell>
          <cell r="AA129">
            <v>120</v>
          </cell>
          <cell r="AT129">
            <v>120</v>
          </cell>
          <cell r="AU129">
            <v>0</v>
          </cell>
          <cell r="AV129">
            <v>0</v>
          </cell>
          <cell r="AW129">
            <v>0</v>
          </cell>
          <cell r="AX129">
            <v>0</v>
          </cell>
          <cell r="AY129">
            <v>0</v>
          </cell>
          <cell r="AZ129">
            <v>0</v>
          </cell>
          <cell r="CB129">
            <v>120</v>
          </cell>
          <cell r="CC129">
            <v>120</v>
          </cell>
          <cell r="CD129" t="str">
            <v>HAMPDEN</v>
          </cell>
          <cell r="CE129">
            <v>0</v>
          </cell>
          <cell r="CF129">
            <v>0</v>
          </cell>
          <cell r="CG129">
            <v>0</v>
          </cell>
          <cell r="CH129">
            <v>0</v>
          </cell>
          <cell r="CI129">
            <v>0</v>
          </cell>
          <cell r="CJ129">
            <v>0</v>
          </cell>
          <cell r="CK129">
            <v>0</v>
          </cell>
          <cell r="CL129">
            <v>0</v>
          </cell>
          <cell r="DB129">
            <v>120</v>
          </cell>
          <cell r="DC129" t="str">
            <v>HAMPDEN</v>
          </cell>
          <cell r="DH129">
            <v>0</v>
          </cell>
          <cell r="DL129">
            <v>0</v>
          </cell>
          <cell r="DM129">
            <v>0</v>
          </cell>
          <cell r="DO129">
            <v>0</v>
          </cell>
          <cell r="DU129">
            <v>0</v>
          </cell>
          <cell r="DW129">
            <v>0</v>
          </cell>
          <cell r="ED129">
            <v>0</v>
          </cell>
          <cell r="EF129">
            <v>120</v>
          </cell>
        </row>
        <row r="130">
          <cell r="A130">
            <v>121</v>
          </cell>
          <cell r="B130">
            <v>121</v>
          </cell>
          <cell r="C130" t="str">
            <v>HANCOCK</v>
          </cell>
          <cell r="D130">
            <v>0</v>
          </cell>
          <cell r="E130">
            <v>0</v>
          </cell>
          <cell r="F130">
            <v>0</v>
          </cell>
          <cell r="G130">
            <v>0</v>
          </cell>
          <cell r="H130">
            <v>0</v>
          </cell>
          <cell r="J130">
            <v>0</v>
          </cell>
          <cell r="K130">
            <v>0</v>
          </cell>
          <cell r="L130">
            <v>0</v>
          </cell>
          <cell r="N130">
            <v>0</v>
          </cell>
          <cell r="P130">
            <v>0</v>
          </cell>
          <cell r="Q130">
            <v>0</v>
          </cell>
          <cell r="R130">
            <v>0</v>
          </cell>
          <cell r="S130">
            <v>0</v>
          </cell>
          <cell r="T130">
            <v>0</v>
          </cell>
          <cell r="U130">
            <v>0</v>
          </cell>
          <cell r="W130">
            <v>0</v>
          </cell>
          <cell r="AA130">
            <v>121</v>
          </cell>
          <cell r="AT130">
            <v>121</v>
          </cell>
          <cell r="AU130">
            <v>0</v>
          </cell>
          <cell r="AV130">
            <v>0</v>
          </cell>
          <cell r="AW130">
            <v>0</v>
          </cell>
          <cell r="AX130">
            <v>0</v>
          </cell>
          <cell r="AY130">
            <v>0</v>
          </cell>
          <cell r="AZ130">
            <v>0</v>
          </cell>
          <cell r="CB130">
            <v>121</v>
          </cell>
          <cell r="CC130">
            <v>121</v>
          </cell>
          <cell r="CD130" t="str">
            <v>HANCOCK</v>
          </cell>
          <cell r="CE130">
            <v>0</v>
          </cell>
          <cell r="CF130">
            <v>0</v>
          </cell>
          <cell r="CG130">
            <v>0</v>
          </cell>
          <cell r="CH130">
            <v>0</v>
          </cell>
          <cell r="CI130">
            <v>0</v>
          </cell>
          <cell r="CJ130">
            <v>0</v>
          </cell>
          <cell r="CK130">
            <v>0</v>
          </cell>
          <cell r="CL130">
            <v>0</v>
          </cell>
          <cell r="DB130">
            <v>121</v>
          </cell>
          <cell r="DC130" t="str">
            <v>HANCOCK</v>
          </cell>
          <cell r="DH130">
            <v>0</v>
          </cell>
          <cell r="DL130">
            <v>0</v>
          </cell>
          <cell r="DM130">
            <v>0</v>
          </cell>
          <cell r="DO130">
            <v>0</v>
          </cell>
          <cell r="DU130">
            <v>0</v>
          </cell>
          <cell r="DW130">
            <v>0</v>
          </cell>
          <cell r="ED130">
            <v>0</v>
          </cell>
          <cell r="EF130">
            <v>121</v>
          </cell>
        </row>
        <row r="131">
          <cell r="A131">
            <v>122</v>
          </cell>
          <cell r="B131">
            <v>122</v>
          </cell>
          <cell r="C131" t="str">
            <v>HANOVER</v>
          </cell>
          <cell r="D131">
            <v>28.666666666666661</v>
          </cell>
          <cell r="E131">
            <v>496821</v>
          </cell>
          <cell r="F131">
            <v>0</v>
          </cell>
          <cell r="G131">
            <v>31187</v>
          </cell>
          <cell r="H131">
            <v>528008</v>
          </cell>
          <cell r="J131">
            <v>31187</v>
          </cell>
          <cell r="K131">
            <v>45881.270441809742</v>
          </cell>
          <cell r="L131">
            <v>77068.270441809742</v>
          </cell>
          <cell r="N131">
            <v>450939.72955819027</v>
          </cell>
          <cell r="P131">
            <v>31187</v>
          </cell>
          <cell r="Q131">
            <v>0</v>
          </cell>
          <cell r="R131">
            <v>0</v>
          </cell>
          <cell r="S131">
            <v>0</v>
          </cell>
          <cell r="T131">
            <v>45881.270441809742</v>
          </cell>
          <cell r="U131">
            <v>77068.270441809742</v>
          </cell>
          <cell r="W131">
            <v>86870.799999999988</v>
          </cell>
          <cell r="AA131">
            <v>122</v>
          </cell>
          <cell r="AB131">
            <v>28.666666666666661</v>
          </cell>
          <cell r="AC131">
            <v>0</v>
          </cell>
          <cell r="AD131">
            <v>0</v>
          </cell>
          <cell r="AE131">
            <v>0</v>
          </cell>
          <cell r="AF131">
            <v>0</v>
          </cell>
          <cell r="AG131">
            <v>496821</v>
          </cell>
          <cell r="AH131">
            <v>0</v>
          </cell>
          <cell r="AI131">
            <v>0</v>
          </cell>
          <cell r="AJ131">
            <v>496821</v>
          </cell>
          <cell r="AK131">
            <v>0</v>
          </cell>
          <cell r="AL131">
            <v>31187</v>
          </cell>
          <cell r="AM131">
            <v>528008</v>
          </cell>
          <cell r="AN131">
            <v>0</v>
          </cell>
          <cell r="AO131">
            <v>0</v>
          </cell>
          <cell r="AP131">
            <v>0</v>
          </cell>
          <cell r="AQ131">
            <v>0</v>
          </cell>
          <cell r="AR131">
            <v>528008</v>
          </cell>
          <cell r="AS131" t="str">
            <v xml:space="preserve"> </v>
          </cell>
          <cell r="AT131">
            <v>122</v>
          </cell>
          <cell r="AU131">
            <v>0</v>
          </cell>
          <cell r="AV131">
            <v>0</v>
          </cell>
          <cell r="AW131">
            <v>0</v>
          </cell>
          <cell r="AX131">
            <v>0</v>
          </cell>
          <cell r="AY131">
            <v>0</v>
          </cell>
          <cell r="AZ131">
            <v>0</v>
          </cell>
          <cell r="CB131">
            <v>122</v>
          </cell>
          <cell r="CC131">
            <v>122</v>
          </cell>
          <cell r="CD131" t="str">
            <v>HANOVER</v>
          </cell>
          <cell r="CE131">
            <v>496821</v>
          </cell>
          <cell r="CF131">
            <v>458696</v>
          </cell>
          <cell r="CG131">
            <v>38125</v>
          </cell>
          <cell r="CH131">
            <v>8113.2</v>
          </cell>
          <cell r="CI131">
            <v>9445.6</v>
          </cell>
          <cell r="CJ131">
            <v>0</v>
          </cell>
          <cell r="CK131">
            <v>55683.799999999996</v>
          </cell>
          <cell r="CL131">
            <v>45881.270441809742</v>
          </cell>
          <cell r="DB131">
            <v>122</v>
          </cell>
          <cell r="DC131" t="str">
            <v>HANOVER</v>
          </cell>
          <cell r="DH131">
            <v>0</v>
          </cell>
          <cell r="DL131">
            <v>0</v>
          </cell>
          <cell r="DM131">
            <v>0</v>
          </cell>
          <cell r="DO131">
            <v>0</v>
          </cell>
          <cell r="DU131">
            <v>0</v>
          </cell>
          <cell r="DW131">
            <v>0</v>
          </cell>
          <cell r="ED131">
            <v>0</v>
          </cell>
          <cell r="EF131">
            <v>122</v>
          </cell>
        </row>
        <row r="132">
          <cell r="A132">
            <v>123</v>
          </cell>
          <cell r="B132">
            <v>123</v>
          </cell>
          <cell r="C132" t="str">
            <v>HANSON</v>
          </cell>
          <cell r="D132">
            <v>0</v>
          </cell>
          <cell r="E132">
            <v>0</v>
          </cell>
          <cell r="F132">
            <v>0</v>
          </cell>
          <cell r="G132">
            <v>0</v>
          </cell>
          <cell r="H132">
            <v>0</v>
          </cell>
          <cell r="J132">
            <v>0</v>
          </cell>
          <cell r="K132">
            <v>0</v>
          </cell>
          <cell r="L132">
            <v>0</v>
          </cell>
          <cell r="N132">
            <v>0</v>
          </cell>
          <cell r="P132">
            <v>0</v>
          </cell>
          <cell r="Q132">
            <v>0</v>
          </cell>
          <cell r="R132">
            <v>0</v>
          </cell>
          <cell r="S132">
            <v>0</v>
          </cell>
          <cell r="T132">
            <v>0</v>
          </cell>
          <cell r="U132">
            <v>0</v>
          </cell>
          <cell r="W132">
            <v>0</v>
          </cell>
          <cell r="AA132">
            <v>123</v>
          </cell>
          <cell r="AT132">
            <v>123</v>
          </cell>
          <cell r="AU132">
            <v>0</v>
          </cell>
          <cell r="AV132">
            <v>0</v>
          </cell>
          <cell r="AW132">
            <v>0</v>
          </cell>
          <cell r="AX132">
            <v>0</v>
          </cell>
          <cell r="AY132">
            <v>0</v>
          </cell>
          <cell r="AZ132">
            <v>0</v>
          </cell>
          <cell r="CB132">
            <v>123</v>
          </cell>
          <cell r="CC132">
            <v>123</v>
          </cell>
          <cell r="CD132" t="str">
            <v>HANSON</v>
          </cell>
          <cell r="CE132">
            <v>0</v>
          </cell>
          <cell r="CF132">
            <v>0</v>
          </cell>
          <cell r="CG132">
            <v>0</v>
          </cell>
          <cell r="CH132">
            <v>0</v>
          </cell>
          <cell r="CI132">
            <v>0</v>
          </cell>
          <cell r="CJ132">
            <v>0</v>
          </cell>
          <cell r="CK132">
            <v>0</v>
          </cell>
          <cell r="CL132">
            <v>0</v>
          </cell>
          <cell r="DB132">
            <v>123</v>
          </cell>
          <cell r="DC132" t="str">
            <v>HANSON</v>
          </cell>
          <cell r="DH132">
            <v>0</v>
          </cell>
          <cell r="DL132">
            <v>0</v>
          </cell>
          <cell r="DM132">
            <v>0</v>
          </cell>
          <cell r="DO132">
            <v>0</v>
          </cell>
          <cell r="DU132">
            <v>0</v>
          </cell>
          <cell r="DW132">
            <v>0</v>
          </cell>
          <cell r="ED132">
            <v>0</v>
          </cell>
          <cell r="EF132">
            <v>123</v>
          </cell>
        </row>
        <row r="133">
          <cell r="A133">
            <v>124</v>
          </cell>
          <cell r="B133">
            <v>124</v>
          </cell>
          <cell r="C133" t="str">
            <v>HARDWICK</v>
          </cell>
          <cell r="D133">
            <v>0</v>
          </cell>
          <cell r="E133">
            <v>0</v>
          </cell>
          <cell r="F133">
            <v>0</v>
          </cell>
          <cell r="G133">
            <v>0</v>
          </cell>
          <cell r="H133">
            <v>0</v>
          </cell>
          <cell r="J133">
            <v>0</v>
          </cell>
          <cell r="K133">
            <v>0</v>
          </cell>
          <cell r="L133">
            <v>0</v>
          </cell>
          <cell r="N133">
            <v>0</v>
          </cell>
          <cell r="P133">
            <v>0</v>
          </cell>
          <cell r="Q133">
            <v>0</v>
          </cell>
          <cell r="R133">
            <v>0</v>
          </cell>
          <cell r="S133">
            <v>0</v>
          </cell>
          <cell r="T133">
            <v>0</v>
          </cell>
          <cell r="U133">
            <v>0</v>
          </cell>
          <cell r="W133">
            <v>0</v>
          </cell>
          <cell r="AA133">
            <v>124</v>
          </cell>
          <cell r="AT133">
            <v>124</v>
          </cell>
          <cell r="AU133">
            <v>0</v>
          </cell>
          <cell r="AV133">
            <v>0</v>
          </cell>
          <cell r="AW133">
            <v>0</v>
          </cell>
          <cell r="AX133">
            <v>0</v>
          </cell>
          <cell r="AY133">
            <v>0</v>
          </cell>
          <cell r="AZ133">
            <v>0</v>
          </cell>
          <cell r="CB133">
            <v>124</v>
          </cell>
          <cell r="CC133">
            <v>124</v>
          </cell>
          <cell r="CD133" t="str">
            <v>HARDWICK</v>
          </cell>
          <cell r="CE133">
            <v>0</v>
          </cell>
          <cell r="CF133">
            <v>0</v>
          </cell>
          <cell r="CG133">
            <v>0</v>
          </cell>
          <cell r="CH133">
            <v>0</v>
          </cell>
          <cell r="CI133">
            <v>0</v>
          </cell>
          <cell r="CJ133">
            <v>0</v>
          </cell>
          <cell r="CK133">
            <v>0</v>
          </cell>
          <cell r="CL133">
            <v>0</v>
          </cell>
          <cell r="DB133">
            <v>124</v>
          </cell>
          <cell r="DC133" t="str">
            <v>HARDWICK</v>
          </cell>
          <cell r="DH133">
            <v>0</v>
          </cell>
          <cell r="DL133">
            <v>0</v>
          </cell>
          <cell r="DM133">
            <v>0</v>
          </cell>
          <cell r="DO133">
            <v>0</v>
          </cell>
          <cell r="DU133">
            <v>0</v>
          </cell>
          <cell r="DW133">
            <v>0</v>
          </cell>
          <cell r="ED133">
            <v>0</v>
          </cell>
          <cell r="EF133">
            <v>124</v>
          </cell>
        </row>
        <row r="134">
          <cell r="A134">
            <v>125</v>
          </cell>
          <cell r="B134">
            <v>125</v>
          </cell>
          <cell r="C134" t="str">
            <v>HARVARD</v>
          </cell>
          <cell r="D134">
            <v>27.97927461139896</v>
          </cell>
          <cell r="E134">
            <v>501024</v>
          </cell>
          <cell r="F134">
            <v>0</v>
          </cell>
          <cell r="G134">
            <v>30444</v>
          </cell>
          <cell r="H134">
            <v>531468</v>
          </cell>
          <cell r="J134">
            <v>30444</v>
          </cell>
          <cell r="K134">
            <v>78584.497780746911</v>
          </cell>
          <cell r="L134">
            <v>109028.49778074691</v>
          </cell>
          <cell r="N134">
            <v>422439.5022192531</v>
          </cell>
          <cell r="P134">
            <v>30444</v>
          </cell>
          <cell r="Q134">
            <v>0</v>
          </cell>
          <cell r="R134">
            <v>0</v>
          </cell>
          <cell r="S134">
            <v>0</v>
          </cell>
          <cell r="T134">
            <v>78584.497780746911</v>
          </cell>
          <cell r="U134">
            <v>109028.49778074691</v>
          </cell>
          <cell r="W134">
            <v>144951.40000000002</v>
          </cell>
          <cell r="AA134">
            <v>125</v>
          </cell>
          <cell r="AB134">
            <v>27.97927461139896</v>
          </cell>
          <cell r="AC134">
            <v>0</v>
          </cell>
          <cell r="AD134">
            <v>0</v>
          </cell>
          <cell r="AE134">
            <v>10</v>
          </cell>
          <cell r="AF134">
            <v>0</v>
          </cell>
          <cell r="AG134">
            <v>501024</v>
          </cell>
          <cell r="AH134">
            <v>0</v>
          </cell>
          <cell r="AI134">
            <v>0</v>
          </cell>
          <cell r="AJ134">
            <v>501024</v>
          </cell>
          <cell r="AK134">
            <v>0</v>
          </cell>
          <cell r="AL134">
            <v>30444</v>
          </cell>
          <cell r="AM134">
            <v>531468</v>
          </cell>
          <cell r="AN134">
            <v>0</v>
          </cell>
          <cell r="AO134">
            <v>0</v>
          </cell>
          <cell r="AP134">
            <v>0</v>
          </cell>
          <cell r="AQ134">
            <v>0</v>
          </cell>
          <cell r="AR134">
            <v>531468</v>
          </cell>
          <cell r="AS134" t="str">
            <v xml:space="preserve"> </v>
          </cell>
          <cell r="AT134">
            <v>125</v>
          </cell>
          <cell r="AU134">
            <v>10</v>
          </cell>
          <cell r="AV134">
            <v>0</v>
          </cell>
          <cell r="AW134">
            <v>0</v>
          </cell>
          <cell r="AX134">
            <v>0</v>
          </cell>
          <cell r="AY134">
            <v>0</v>
          </cell>
          <cell r="AZ134">
            <v>0</v>
          </cell>
          <cell r="CB134">
            <v>125</v>
          </cell>
          <cell r="CC134">
            <v>125</v>
          </cell>
          <cell r="CD134" t="str">
            <v>HARVARD</v>
          </cell>
          <cell r="CE134">
            <v>501024</v>
          </cell>
          <cell r="CF134">
            <v>453951</v>
          </cell>
          <cell r="CG134">
            <v>47073</v>
          </cell>
          <cell r="CH134">
            <v>32961.599999999999</v>
          </cell>
          <cell r="CI134">
            <v>34472.800000000003</v>
          </cell>
          <cell r="CJ134">
            <v>0</v>
          </cell>
          <cell r="CK134">
            <v>114507.40000000001</v>
          </cell>
          <cell r="CL134">
            <v>78584.497780746911</v>
          </cell>
          <cell r="DB134">
            <v>125</v>
          </cell>
          <cell r="DC134" t="str">
            <v>HARVARD</v>
          </cell>
          <cell r="DH134">
            <v>0</v>
          </cell>
          <cell r="DL134">
            <v>0</v>
          </cell>
          <cell r="DM134">
            <v>0</v>
          </cell>
          <cell r="DO134">
            <v>0</v>
          </cell>
          <cell r="DU134">
            <v>0</v>
          </cell>
          <cell r="DW134">
            <v>0</v>
          </cell>
          <cell r="ED134">
            <v>0</v>
          </cell>
          <cell r="EF134">
            <v>125</v>
          </cell>
        </row>
        <row r="135">
          <cell r="A135">
            <v>126</v>
          </cell>
          <cell r="B135">
            <v>126</v>
          </cell>
          <cell r="C135" t="str">
            <v>HARWICH</v>
          </cell>
          <cell r="D135">
            <v>0</v>
          </cell>
          <cell r="E135">
            <v>0</v>
          </cell>
          <cell r="F135">
            <v>0</v>
          </cell>
          <cell r="G135">
            <v>0</v>
          </cell>
          <cell r="H135">
            <v>0</v>
          </cell>
          <cell r="J135">
            <v>0</v>
          </cell>
          <cell r="K135">
            <v>0</v>
          </cell>
          <cell r="L135">
            <v>0</v>
          </cell>
          <cell r="N135">
            <v>0</v>
          </cell>
          <cell r="P135">
            <v>0</v>
          </cell>
          <cell r="Q135">
            <v>0</v>
          </cell>
          <cell r="R135">
            <v>0</v>
          </cell>
          <cell r="S135">
            <v>0</v>
          </cell>
          <cell r="T135">
            <v>0</v>
          </cell>
          <cell r="U135">
            <v>0</v>
          </cell>
          <cell r="W135">
            <v>0</v>
          </cell>
          <cell r="AA135">
            <v>126</v>
          </cell>
          <cell r="AT135">
            <v>126</v>
          </cell>
          <cell r="AU135">
            <v>0</v>
          </cell>
          <cell r="AV135">
            <v>0</v>
          </cell>
          <cell r="AW135">
            <v>0</v>
          </cell>
          <cell r="AX135">
            <v>0</v>
          </cell>
          <cell r="AY135">
            <v>0</v>
          </cell>
          <cell r="AZ135">
            <v>0</v>
          </cell>
          <cell r="CB135">
            <v>126</v>
          </cell>
          <cell r="CC135">
            <v>126</v>
          </cell>
          <cell r="CD135" t="str">
            <v>HARWICH</v>
          </cell>
          <cell r="CE135">
            <v>0</v>
          </cell>
          <cell r="CF135">
            <v>0</v>
          </cell>
          <cell r="CG135">
            <v>0</v>
          </cell>
          <cell r="CH135">
            <v>0</v>
          </cell>
          <cell r="CI135">
            <v>0</v>
          </cell>
          <cell r="CJ135">
            <v>0</v>
          </cell>
          <cell r="CK135">
            <v>0</v>
          </cell>
          <cell r="CL135">
            <v>0</v>
          </cell>
          <cell r="DB135">
            <v>126</v>
          </cell>
          <cell r="DC135" t="str">
            <v>HARWICH</v>
          </cell>
          <cell r="DH135">
            <v>0</v>
          </cell>
          <cell r="DL135">
            <v>0</v>
          </cell>
          <cell r="DM135">
            <v>0</v>
          </cell>
          <cell r="DO135">
            <v>0</v>
          </cell>
          <cell r="DU135">
            <v>0</v>
          </cell>
          <cell r="DW135">
            <v>0</v>
          </cell>
          <cell r="EC135" t="str">
            <v>fy13</v>
          </cell>
          <cell r="ED135">
            <v>0</v>
          </cell>
          <cell r="EF135">
            <v>126</v>
          </cell>
        </row>
        <row r="136">
          <cell r="A136">
            <v>127</v>
          </cell>
          <cell r="B136">
            <v>127</v>
          </cell>
          <cell r="C136" t="str">
            <v>HATFIELD</v>
          </cell>
          <cell r="D136">
            <v>12.060348943746391</v>
          </cell>
          <cell r="E136">
            <v>218440</v>
          </cell>
          <cell r="F136">
            <v>0</v>
          </cell>
          <cell r="G136">
            <v>13122</v>
          </cell>
          <cell r="H136">
            <v>231562</v>
          </cell>
          <cell r="J136">
            <v>13122</v>
          </cell>
          <cell r="K136">
            <v>34719.232257783522</v>
          </cell>
          <cell r="L136">
            <v>47841.232257783522</v>
          </cell>
          <cell r="N136">
            <v>183720.76774221647</v>
          </cell>
          <cell r="P136">
            <v>13122</v>
          </cell>
          <cell r="Q136">
            <v>0</v>
          </cell>
          <cell r="R136">
            <v>0</v>
          </cell>
          <cell r="S136">
            <v>0</v>
          </cell>
          <cell r="T136">
            <v>34719.232257783522</v>
          </cell>
          <cell r="U136">
            <v>47841.232257783522</v>
          </cell>
          <cell r="W136">
            <v>53359.6</v>
          </cell>
          <cell r="AA136">
            <v>127</v>
          </cell>
          <cell r="AB136">
            <v>12.060348943746391</v>
          </cell>
          <cell r="AC136">
            <v>0</v>
          </cell>
          <cell r="AD136">
            <v>0</v>
          </cell>
          <cell r="AE136">
            <v>1.0000000000000002</v>
          </cell>
          <cell r="AF136">
            <v>0</v>
          </cell>
          <cell r="AG136">
            <v>218440</v>
          </cell>
          <cell r="AH136">
            <v>0</v>
          </cell>
          <cell r="AI136">
            <v>0</v>
          </cell>
          <cell r="AJ136">
            <v>218440</v>
          </cell>
          <cell r="AK136">
            <v>0</v>
          </cell>
          <cell r="AL136">
            <v>13122</v>
          </cell>
          <cell r="AM136">
            <v>231562</v>
          </cell>
          <cell r="AN136">
            <v>0</v>
          </cell>
          <cell r="AO136">
            <v>0</v>
          </cell>
          <cell r="AP136">
            <v>0</v>
          </cell>
          <cell r="AQ136">
            <v>0</v>
          </cell>
          <cell r="AR136">
            <v>231562</v>
          </cell>
          <cell r="AS136" t="str">
            <v xml:space="preserve"> </v>
          </cell>
          <cell r="AT136">
            <v>127</v>
          </cell>
          <cell r="AU136">
            <v>1.0000000000000002</v>
          </cell>
          <cell r="AV136">
            <v>0</v>
          </cell>
          <cell r="AW136">
            <v>0</v>
          </cell>
          <cell r="AX136">
            <v>0</v>
          </cell>
          <cell r="AY136">
            <v>0</v>
          </cell>
          <cell r="AZ136">
            <v>0</v>
          </cell>
          <cell r="CB136">
            <v>127</v>
          </cell>
          <cell r="CC136">
            <v>127</v>
          </cell>
          <cell r="CD136" t="str">
            <v>HATFIELD</v>
          </cell>
          <cell r="CE136">
            <v>218440</v>
          </cell>
          <cell r="CF136">
            <v>197080</v>
          </cell>
          <cell r="CG136">
            <v>21360</v>
          </cell>
          <cell r="CH136">
            <v>13974</v>
          </cell>
          <cell r="CI136">
            <v>4903.6000000000004</v>
          </cell>
          <cell r="CJ136">
            <v>0</v>
          </cell>
          <cell r="CK136">
            <v>40237.599999999999</v>
          </cell>
          <cell r="CL136">
            <v>34719.232257783522</v>
          </cell>
          <cell r="DB136">
            <v>127</v>
          </cell>
          <cell r="DC136" t="str">
            <v>HATFIELD</v>
          </cell>
          <cell r="DH136">
            <v>0</v>
          </cell>
          <cell r="DL136">
            <v>0</v>
          </cell>
          <cell r="DM136">
            <v>0</v>
          </cell>
          <cell r="DO136">
            <v>0</v>
          </cell>
          <cell r="DU136">
            <v>0</v>
          </cell>
          <cell r="DW136">
            <v>0</v>
          </cell>
          <cell r="ED136">
            <v>0</v>
          </cell>
          <cell r="EF136">
            <v>127</v>
          </cell>
        </row>
        <row r="137">
          <cell r="A137">
            <v>128</v>
          </cell>
          <cell r="B137">
            <v>128</v>
          </cell>
          <cell r="C137" t="str">
            <v>HAVERHILL</v>
          </cell>
          <cell r="D137">
            <v>400.29607954547276</v>
          </cell>
          <cell r="E137">
            <v>5779874</v>
          </cell>
          <cell r="F137">
            <v>0</v>
          </cell>
          <cell r="G137">
            <v>435525</v>
          </cell>
          <cell r="H137">
            <v>6215399</v>
          </cell>
          <cell r="J137">
            <v>435525</v>
          </cell>
          <cell r="K137">
            <v>1105795.7005841627</v>
          </cell>
          <cell r="L137">
            <v>1541320.7005841627</v>
          </cell>
          <cell r="N137">
            <v>4674078.299415837</v>
          </cell>
          <cell r="P137">
            <v>435525</v>
          </cell>
          <cell r="Q137">
            <v>0</v>
          </cell>
          <cell r="R137">
            <v>0</v>
          </cell>
          <cell r="S137">
            <v>0</v>
          </cell>
          <cell r="T137">
            <v>1105795.7005841627</v>
          </cell>
          <cell r="U137">
            <v>1541320.7005841627</v>
          </cell>
          <cell r="W137">
            <v>1686695.6</v>
          </cell>
          <cell r="AA137">
            <v>128</v>
          </cell>
          <cell r="AB137">
            <v>400.29607954547276</v>
          </cell>
          <cell r="AC137">
            <v>0</v>
          </cell>
          <cell r="AD137">
            <v>0</v>
          </cell>
          <cell r="AE137">
            <v>49.999999999999929</v>
          </cell>
          <cell r="AF137">
            <v>0</v>
          </cell>
          <cell r="AG137">
            <v>5779874</v>
          </cell>
          <cell r="AH137">
            <v>0</v>
          </cell>
          <cell r="AI137">
            <v>0</v>
          </cell>
          <cell r="AJ137">
            <v>5779874</v>
          </cell>
          <cell r="AK137">
            <v>0</v>
          </cell>
          <cell r="AL137">
            <v>435525</v>
          </cell>
          <cell r="AM137">
            <v>6215399</v>
          </cell>
          <cell r="AN137">
            <v>0</v>
          </cell>
          <cell r="AO137">
            <v>0</v>
          </cell>
          <cell r="AP137">
            <v>0</v>
          </cell>
          <cell r="AQ137">
            <v>0</v>
          </cell>
          <cell r="AR137">
            <v>6215399</v>
          </cell>
          <cell r="AS137" t="str">
            <v xml:space="preserve"> </v>
          </cell>
          <cell r="AT137">
            <v>128</v>
          </cell>
          <cell r="AU137">
            <v>49.999999999999929</v>
          </cell>
          <cell r="AV137">
            <v>0</v>
          </cell>
          <cell r="AW137">
            <v>0</v>
          </cell>
          <cell r="AX137">
            <v>0</v>
          </cell>
          <cell r="AY137">
            <v>0</v>
          </cell>
          <cell r="AZ137">
            <v>0</v>
          </cell>
          <cell r="CB137">
            <v>128</v>
          </cell>
          <cell r="CC137">
            <v>128</v>
          </cell>
          <cell r="CD137" t="str">
            <v>HAVERHILL</v>
          </cell>
          <cell r="CE137">
            <v>5779874</v>
          </cell>
          <cell r="CF137">
            <v>5124511</v>
          </cell>
          <cell r="CG137">
            <v>655363</v>
          </cell>
          <cell r="CH137">
            <v>471160.8</v>
          </cell>
          <cell r="CI137">
            <v>124646.8</v>
          </cell>
          <cell r="CJ137">
            <v>0</v>
          </cell>
          <cell r="CK137">
            <v>1251170.6000000001</v>
          </cell>
          <cell r="CL137">
            <v>1105795.7005841627</v>
          </cell>
          <cell r="DB137">
            <v>128</v>
          </cell>
          <cell r="DC137" t="str">
            <v>HAVERHILL</v>
          </cell>
          <cell r="DH137">
            <v>0</v>
          </cell>
          <cell r="DL137">
            <v>0</v>
          </cell>
          <cell r="DM137">
            <v>0</v>
          </cell>
          <cell r="DO137">
            <v>0</v>
          </cell>
          <cell r="DU137">
            <v>0</v>
          </cell>
          <cell r="DW137">
            <v>0</v>
          </cell>
          <cell r="ED137">
            <v>0</v>
          </cell>
          <cell r="EF137">
            <v>128</v>
          </cell>
        </row>
        <row r="138">
          <cell r="A138">
            <v>129</v>
          </cell>
          <cell r="B138">
            <v>129</v>
          </cell>
          <cell r="C138" t="str">
            <v>HAWLEY</v>
          </cell>
          <cell r="D138">
            <v>0</v>
          </cell>
          <cell r="E138">
            <v>0</v>
          </cell>
          <cell r="F138">
            <v>0</v>
          </cell>
          <cell r="G138">
            <v>0</v>
          </cell>
          <cell r="H138">
            <v>0</v>
          </cell>
          <cell r="J138">
            <v>0</v>
          </cell>
          <cell r="K138">
            <v>0</v>
          </cell>
          <cell r="L138">
            <v>0</v>
          </cell>
          <cell r="N138">
            <v>0</v>
          </cell>
          <cell r="P138">
            <v>0</v>
          </cell>
          <cell r="Q138">
            <v>0</v>
          </cell>
          <cell r="R138">
            <v>0</v>
          </cell>
          <cell r="S138">
            <v>0</v>
          </cell>
          <cell r="T138">
            <v>0</v>
          </cell>
          <cell r="U138">
            <v>0</v>
          </cell>
          <cell r="W138">
            <v>0</v>
          </cell>
          <cell r="AA138">
            <v>129</v>
          </cell>
          <cell r="AT138">
            <v>129</v>
          </cell>
          <cell r="AU138">
            <v>0</v>
          </cell>
          <cell r="AV138">
            <v>0</v>
          </cell>
          <cell r="AW138">
            <v>0</v>
          </cell>
          <cell r="AX138">
            <v>0</v>
          </cell>
          <cell r="AY138">
            <v>0</v>
          </cell>
          <cell r="AZ138">
            <v>0</v>
          </cell>
          <cell r="CB138">
            <v>129</v>
          </cell>
          <cell r="CC138">
            <v>129</v>
          </cell>
          <cell r="CD138" t="str">
            <v>HAWLEY</v>
          </cell>
          <cell r="CE138">
            <v>0</v>
          </cell>
          <cell r="CF138">
            <v>0</v>
          </cell>
          <cell r="CG138">
            <v>0</v>
          </cell>
          <cell r="CH138">
            <v>0</v>
          </cell>
          <cell r="CI138">
            <v>0</v>
          </cell>
          <cell r="CJ138">
            <v>0</v>
          </cell>
          <cell r="CK138">
            <v>0</v>
          </cell>
          <cell r="CL138">
            <v>0</v>
          </cell>
          <cell r="DB138">
            <v>129</v>
          </cell>
          <cell r="DC138" t="str">
            <v>HAWLEY</v>
          </cell>
          <cell r="DH138">
            <v>0</v>
          </cell>
          <cell r="DL138">
            <v>0</v>
          </cell>
          <cell r="DM138">
            <v>0</v>
          </cell>
          <cell r="DO138">
            <v>0</v>
          </cell>
          <cell r="DU138">
            <v>0</v>
          </cell>
          <cell r="DW138">
            <v>0</v>
          </cell>
          <cell r="ED138">
            <v>0</v>
          </cell>
          <cell r="EF138">
            <v>129</v>
          </cell>
        </row>
        <row r="139">
          <cell r="A139">
            <v>130</v>
          </cell>
          <cell r="B139">
            <v>130</v>
          </cell>
          <cell r="C139" t="str">
            <v>HEATH</v>
          </cell>
          <cell r="D139">
            <v>0</v>
          </cell>
          <cell r="E139">
            <v>0</v>
          </cell>
          <cell r="F139">
            <v>0</v>
          </cell>
          <cell r="G139">
            <v>0</v>
          </cell>
          <cell r="H139">
            <v>0</v>
          </cell>
          <cell r="J139">
            <v>0</v>
          </cell>
          <cell r="K139">
            <v>0</v>
          </cell>
          <cell r="L139">
            <v>0</v>
          </cell>
          <cell r="N139">
            <v>0</v>
          </cell>
          <cell r="P139">
            <v>0</v>
          </cell>
          <cell r="Q139">
            <v>0</v>
          </cell>
          <cell r="R139">
            <v>0</v>
          </cell>
          <cell r="S139">
            <v>0</v>
          </cell>
          <cell r="T139">
            <v>0</v>
          </cell>
          <cell r="U139">
            <v>0</v>
          </cell>
          <cell r="W139">
            <v>0</v>
          </cell>
          <cell r="AA139">
            <v>130</v>
          </cell>
          <cell r="AT139">
            <v>130</v>
          </cell>
          <cell r="AU139">
            <v>0</v>
          </cell>
          <cell r="AV139">
            <v>0</v>
          </cell>
          <cell r="AW139">
            <v>0</v>
          </cell>
          <cell r="AX139">
            <v>0</v>
          </cell>
          <cell r="AY139">
            <v>0</v>
          </cell>
          <cell r="AZ139">
            <v>0</v>
          </cell>
          <cell r="CB139">
            <v>130</v>
          </cell>
          <cell r="CC139">
            <v>130</v>
          </cell>
          <cell r="CD139" t="str">
            <v>HEATH</v>
          </cell>
          <cell r="CE139">
            <v>0</v>
          </cell>
          <cell r="CF139">
            <v>0</v>
          </cell>
          <cell r="CG139">
            <v>0</v>
          </cell>
          <cell r="CH139">
            <v>0</v>
          </cell>
          <cell r="CI139">
            <v>0</v>
          </cell>
          <cell r="CJ139">
            <v>0</v>
          </cell>
          <cell r="CK139">
            <v>0</v>
          </cell>
          <cell r="CL139">
            <v>0</v>
          </cell>
          <cell r="DB139">
            <v>130</v>
          </cell>
          <cell r="DC139" t="str">
            <v>HEATH</v>
          </cell>
          <cell r="DH139">
            <v>0</v>
          </cell>
          <cell r="DL139">
            <v>0</v>
          </cell>
          <cell r="DM139">
            <v>0</v>
          </cell>
          <cell r="DO139">
            <v>0</v>
          </cell>
          <cell r="DU139">
            <v>0</v>
          </cell>
          <cell r="DW139">
            <v>0</v>
          </cell>
          <cell r="ED139">
            <v>0</v>
          </cell>
          <cell r="EF139">
            <v>130</v>
          </cell>
        </row>
        <row r="140">
          <cell r="A140">
            <v>131</v>
          </cell>
          <cell r="B140">
            <v>131</v>
          </cell>
          <cell r="C140" t="str">
            <v>HINGHAM</v>
          </cell>
          <cell r="D140">
            <v>14.520385575241292</v>
          </cell>
          <cell r="E140">
            <v>271358</v>
          </cell>
          <cell r="F140">
            <v>0</v>
          </cell>
          <cell r="G140">
            <v>15807</v>
          </cell>
          <cell r="H140">
            <v>287165</v>
          </cell>
          <cell r="J140">
            <v>15807</v>
          </cell>
          <cell r="K140">
            <v>69094.326279025234</v>
          </cell>
          <cell r="L140">
            <v>84901.326279025234</v>
          </cell>
          <cell r="N140">
            <v>202263.67372097477</v>
          </cell>
          <cell r="P140">
            <v>15807</v>
          </cell>
          <cell r="Q140">
            <v>0</v>
          </cell>
          <cell r="R140">
            <v>0</v>
          </cell>
          <cell r="S140">
            <v>0</v>
          </cell>
          <cell r="T140">
            <v>69094.326279025234</v>
          </cell>
          <cell r="U140">
            <v>84901.326279025234</v>
          </cell>
          <cell r="W140">
            <v>89898.599999999991</v>
          </cell>
          <cell r="AA140">
            <v>131</v>
          </cell>
          <cell r="AB140">
            <v>14.520385575241292</v>
          </cell>
          <cell r="AC140">
            <v>0</v>
          </cell>
          <cell r="AD140">
            <v>0</v>
          </cell>
          <cell r="AE140">
            <v>0</v>
          </cell>
          <cell r="AF140">
            <v>0</v>
          </cell>
          <cell r="AG140">
            <v>271358</v>
          </cell>
          <cell r="AH140">
            <v>0</v>
          </cell>
          <cell r="AI140">
            <v>0</v>
          </cell>
          <cell r="AJ140">
            <v>271358</v>
          </cell>
          <cell r="AK140">
            <v>0</v>
          </cell>
          <cell r="AL140">
            <v>15807</v>
          </cell>
          <cell r="AM140">
            <v>287165</v>
          </cell>
          <cell r="AN140">
            <v>0</v>
          </cell>
          <cell r="AO140">
            <v>0</v>
          </cell>
          <cell r="AP140">
            <v>0</v>
          </cell>
          <cell r="AQ140">
            <v>0</v>
          </cell>
          <cell r="AR140">
            <v>287165</v>
          </cell>
          <cell r="AS140" t="str">
            <v xml:space="preserve"> </v>
          </cell>
          <cell r="AT140">
            <v>131</v>
          </cell>
          <cell r="AU140">
            <v>0</v>
          </cell>
          <cell r="AV140">
            <v>0</v>
          </cell>
          <cell r="AW140">
            <v>0</v>
          </cell>
          <cell r="AX140">
            <v>0</v>
          </cell>
          <cell r="AY140">
            <v>0</v>
          </cell>
          <cell r="AZ140">
            <v>0</v>
          </cell>
          <cell r="CB140">
            <v>131</v>
          </cell>
          <cell r="CC140">
            <v>131</v>
          </cell>
          <cell r="CD140" t="str">
            <v>HINGHAM</v>
          </cell>
          <cell r="CE140">
            <v>271358</v>
          </cell>
          <cell r="CF140">
            <v>242206</v>
          </cell>
          <cell r="CG140">
            <v>29152</v>
          </cell>
          <cell r="CH140">
            <v>41780.400000000001</v>
          </cell>
          <cell r="CI140">
            <v>3159.2000000000007</v>
          </cell>
          <cell r="CJ140">
            <v>0</v>
          </cell>
          <cell r="CK140">
            <v>74091.599999999991</v>
          </cell>
          <cell r="CL140">
            <v>69094.326279025234</v>
          </cell>
          <cell r="DB140">
            <v>131</v>
          </cell>
          <cell r="DC140" t="str">
            <v>HINGHAM</v>
          </cell>
          <cell r="DH140">
            <v>0</v>
          </cell>
          <cell r="DL140">
            <v>0</v>
          </cell>
          <cell r="DM140">
            <v>0</v>
          </cell>
          <cell r="DO140">
            <v>0</v>
          </cell>
          <cell r="DU140">
            <v>0</v>
          </cell>
          <cell r="DW140">
            <v>0</v>
          </cell>
          <cell r="ED140">
            <v>0</v>
          </cell>
          <cell r="EF140">
            <v>131</v>
          </cell>
        </row>
        <row r="141">
          <cell r="A141">
            <v>132</v>
          </cell>
          <cell r="B141">
            <v>132</v>
          </cell>
          <cell r="C141" t="str">
            <v>HINSDALE</v>
          </cell>
          <cell r="D141">
            <v>0</v>
          </cell>
          <cell r="E141">
            <v>0</v>
          </cell>
          <cell r="F141">
            <v>0</v>
          </cell>
          <cell r="G141">
            <v>0</v>
          </cell>
          <cell r="H141">
            <v>0</v>
          </cell>
          <cell r="J141">
            <v>0</v>
          </cell>
          <cell r="K141">
            <v>0</v>
          </cell>
          <cell r="L141">
            <v>0</v>
          </cell>
          <cell r="N141">
            <v>0</v>
          </cell>
          <cell r="P141">
            <v>0</v>
          </cell>
          <cell r="Q141">
            <v>0</v>
          </cell>
          <cell r="R141">
            <v>0</v>
          </cell>
          <cell r="S141">
            <v>0</v>
          </cell>
          <cell r="T141">
            <v>0</v>
          </cell>
          <cell r="U141">
            <v>0</v>
          </cell>
          <cell r="W141">
            <v>0</v>
          </cell>
          <cell r="AA141">
            <v>132</v>
          </cell>
          <cell r="AT141">
            <v>132</v>
          </cell>
          <cell r="AU141">
            <v>0</v>
          </cell>
          <cell r="AV141">
            <v>0</v>
          </cell>
          <cell r="AW141">
            <v>0</v>
          </cell>
          <cell r="AX141">
            <v>0</v>
          </cell>
          <cell r="AY141">
            <v>0</v>
          </cell>
          <cell r="AZ141">
            <v>0</v>
          </cell>
          <cell r="CB141">
            <v>132</v>
          </cell>
          <cell r="CC141">
            <v>132</v>
          </cell>
          <cell r="CD141" t="str">
            <v>HINSDALE</v>
          </cell>
          <cell r="CE141">
            <v>0</v>
          </cell>
          <cell r="CF141">
            <v>0</v>
          </cell>
          <cell r="CG141">
            <v>0</v>
          </cell>
          <cell r="CH141">
            <v>0</v>
          </cell>
          <cell r="CI141">
            <v>0</v>
          </cell>
          <cell r="CJ141">
            <v>0</v>
          </cell>
          <cell r="CK141">
            <v>0</v>
          </cell>
          <cell r="CL141">
            <v>0</v>
          </cell>
          <cell r="DB141">
            <v>132</v>
          </cell>
          <cell r="DC141" t="str">
            <v>HINSDALE</v>
          </cell>
          <cell r="DH141">
            <v>0</v>
          </cell>
          <cell r="DL141">
            <v>0</v>
          </cell>
          <cell r="DM141">
            <v>0</v>
          </cell>
          <cell r="DO141">
            <v>0</v>
          </cell>
          <cell r="DU141">
            <v>0</v>
          </cell>
          <cell r="DW141">
            <v>0</v>
          </cell>
          <cell r="ED141">
            <v>0</v>
          </cell>
          <cell r="EF141">
            <v>132</v>
          </cell>
        </row>
        <row r="142">
          <cell r="A142">
            <v>133</v>
          </cell>
          <cell r="B142">
            <v>133</v>
          </cell>
          <cell r="C142" t="str">
            <v>HOLBROOK</v>
          </cell>
          <cell r="D142">
            <v>53.248213405529114</v>
          </cell>
          <cell r="E142">
            <v>844684</v>
          </cell>
          <cell r="F142">
            <v>0</v>
          </cell>
          <cell r="G142">
            <v>57938</v>
          </cell>
          <cell r="H142">
            <v>902622</v>
          </cell>
          <cell r="J142">
            <v>57938</v>
          </cell>
          <cell r="K142">
            <v>148357.8967386898</v>
          </cell>
          <cell r="L142">
            <v>206295.8967386898</v>
          </cell>
          <cell r="N142">
            <v>696326.10326131014</v>
          </cell>
          <cell r="P142">
            <v>57938</v>
          </cell>
          <cell r="Q142">
            <v>0</v>
          </cell>
          <cell r="R142">
            <v>0</v>
          </cell>
          <cell r="S142">
            <v>0</v>
          </cell>
          <cell r="T142">
            <v>148357.8967386898</v>
          </cell>
          <cell r="U142">
            <v>206295.8967386898</v>
          </cell>
          <cell r="W142">
            <v>237165.2</v>
          </cell>
          <cell r="AA142">
            <v>133</v>
          </cell>
          <cell r="AB142">
            <v>53.248213405529114</v>
          </cell>
          <cell r="AC142">
            <v>0</v>
          </cell>
          <cell r="AD142">
            <v>0</v>
          </cell>
          <cell r="AE142">
            <v>5</v>
          </cell>
          <cell r="AF142">
            <v>0</v>
          </cell>
          <cell r="AG142">
            <v>844684</v>
          </cell>
          <cell r="AH142">
            <v>0</v>
          </cell>
          <cell r="AI142">
            <v>0</v>
          </cell>
          <cell r="AJ142">
            <v>844684</v>
          </cell>
          <cell r="AK142">
            <v>0</v>
          </cell>
          <cell r="AL142">
            <v>57938</v>
          </cell>
          <cell r="AM142">
            <v>902622</v>
          </cell>
          <cell r="AN142">
            <v>0</v>
          </cell>
          <cell r="AO142">
            <v>0</v>
          </cell>
          <cell r="AP142">
            <v>0</v>
          </cell>
          <cell r="AQ142">
            <v>0</v>
          </cell>
          <cell r="AR142">
            <v>902622</v>
          </cell>
          <cell r="AS142" t="str">
            <v xml:space="preserve"> </v>
          </cell>
          <cell r="AT142">
            <v>133</v>
          </cell>
          <cell r="AU142">
            <v>5</v>
          </cell>
          <cell r="AV142">
            <v>0</v>
          </cell>
          <cell r="AW142">
            <v>0</v>
          </cell>
          <cell r="AX142">
            <v>0</v>
          </cell>
          <cell r="AY142">
            <v>0</v>
          </cell>
          <cell r="AZ142">
            <v>0</v>
          </cell>
          <cell r="CB142">
            <v>133</v>
          </cell>
          <cell r="CC142">
            <v>133</v>
          </cell>
          <cell r="CD142" t="str">
            <v>HOLBROOK</v>
          </cell>
          <cell r="CE142">
            <v>844684</v>
          </cell>
          <cell r="CF142">
            <v>764371</v>
          </cell>
          <cell r="CG142">
            <v>80313</v>
          </cell>
          <cell r="CH142">
            <v>71176.2</v>
          </cell>
          <cell r="CI142">
            <v>27738</v>
          </cell>
          <cell r="CJ142">
            <v>0</v>
          </cell>
          <cell r="CK142">
            <v>179227.2</v>
          </cell>
          <cell r="CL142">
            <v>148357.8967386898</v>
          </cell>
          <cell r="DB142">
            <v>133</v>
          </cell>
          <cell r="DC142" t="str">
            <v>HOLBROOK</v>
          </cell>
          <cell r="DH142">
            <v>0</v>
          </cell>
          <cell r="DL142">
            <v>0</v>
          </cell>
          <cell r="DM142">
            <v>0</v>
          </cell>
          <cell r="DO142">
            <v>0</v>
          </cell>
          <cell r="DU142">
            <v>0</v>
          </cell>
          <cell r="DW142">
            <v>0</v>
          </cell>
          <cell r="ED142">
            <v>0</v>
          </cell>
          <cell r="EF142">
            <v>133</v>
          </cell>
        </row>
        <row r="143">
          <cell r="A143">
            <v>134</v>
          </cell>
          <cell r="B143">
            <v>134</v>
          </cell>
          <cell r="C143" t="str">
            <v>HOLDEN</v>
          </cell>
          <cell r="D143">
            <v>0</v>
          </cell>
          <cell r="E143">
            <v>0</v>
          </cell>
          <cell r="F143">
            <v>0</v>
          </cell>
          <cell r="G143">
            <v>0</v>
          </cell>
          <cell r="H143">
            <v>0</v>
          </cell>
          <cell r="J143">
            <v>0</v>
          </cell>
          <cell r="K143">
            <v>0</v>
          </cell>
          <cell r="L143">
            <v>0</v>
          </cell>
          <cell r="N143">
            <v>0</v>
          </cell>
          <cell r="P143">
            <v>0</v>
          </cell>
          <cell r="Q143">
            <v>0</v>
          </cell>
          <cell r="R143">
            <v>0</v>
          </cell>
          <cell r="S143">
            <v>0</v>
          </cell>
          <cell r="T143">
            <v>0</v>
          </cell>
          <cell r="U143">
            <v>0</v>
          </cell>
          <cell r="W143">
            <v>0</v>
          </cell>
          <cell r="AA143">
            <v>134</v>
          </cell>
          <cell r="AT143">
            <v>134</v>
          </cell>
          <cell r="AU143">
            <v>0</v>
          </cell>
          <cell r="AV143">
            <v>0</v>
          </cell>
          <cell r="AW143">
            <v>0</v>
          </cell>
          <cell r="AX143">
            <v>0</v>
          </cell>
          <cell r="AY143">
            <v>0</v>
          </cell>
          <cell r="AZ143">
            <v>0</v>
          </cell>
          <cell r="CB143">
            <v>134</v>
          </cell>
          <cell r="CC143">
            <v>134</v>
          </cell>
          <cell r="CD143" t="str">
            <v>HOLDEN</v>
          </cell>
          <cell r="CE143">
            <v>0</v>
          </cell>
          <cell r="CF143">
            <v>0</v>
          </cell>
          <cell r="CG143">
            <v>0</v>
          </cell>
          <cell r="CH143">
            <v>0</v>
          </cell>
          <cell r="CI143">
            <v>0</v>
          </cell>
          <cell r="CJ143">
            <v>0</v>
          </cell>
          <cell r="CK143">
            <v>0</v>
          </cell>
          <cell r="CL143">
            <v>0</v>
          </cell>
          <cell r="DB143">
            <v>134</v>
          </cell>
          <cell r="DC143" t="str">
            <v>HOLDEN</v>
          </cell>
          <cell r="DH143">
            <v>0</v>
          </cell>
          <cell r="DL143">
            <v>0</v>
          </cell>
          <cell r="DM143">
            <v>0</v>
          </cell>
          <cell r="DO143">
            <v>0</v>
          </cell>
          <cell r="DU143">
            <v>0</v>
          </cell>
          <cell r="DW143">
            <v>0</v>
          </cell>
          <cell r="ED143">
            <v>0</v>
          </cell>
          <cell r="EF143">
            <v>134</v>
          </cell>
        </row>
        <row r="144">
          <cell r="A144">
            <v>135</v>
          </cell>
          <cell r="B144">
            <v>135</v>
          </cell>
          <cell r="C144" t="str">
            <v>HOLLAND</v>
          </cell>
          <cell r="D144">
            <v>9.1875</v>
          </cell>
          <cell r="E144">
            <v>167265</v>
          </cell>
          <cell r="F144">
            <v>0</v>
          </cell>
          <cell r="G144">
            <v>9996</v>
          </cell>
          <cell r="H144">
            <v>177261</v>
          </cell>
          <cell r="J144">
            <v>9996</v>
          </cell>
          <cell r="K144">
            <v>72832.301514895036</v>
          </cell>
          <cell r="L144">
            <v>82828.301514895036</v>
          </cell>
          <cell r="N144">
            <v>94432.698485104964</v>
          </cell>
          <cell r="P144">
            <v>9996</v>
          </cell>
          <cell r="Q144">
            <v>0</v>
          </cell>
          <cell r="R144">
            <v>0</v>
          </cell>
          <cell r="S144">
            <v>0</v>
          </cell>
          <cell r="T144">
            <v>72832.301514895036</v>
          </cell>
          <cell r="U144">
            <v>82828.301514895036</v>
          </cell>
          <cell r="W144">
            <v>88512.2</v>
          </cell>
          <cell r="AA144">
            <v>135</v>
          </cell>
          <cell r="AB144">
            <v>9.1875</v>
          </cell>
          <cell r="AC144">
            <v>0</v>
          </cell>
          <cell r="AD144">
            <v>0</v>
          </cell>
          <cell r="AE144">
            <v>0.99999999999999978</v>
          </cell>
          <cell r="AF144">
            <v>0</v>
          </cell>
          <cell r="AG144">
            <v>167265</v>
          </cell>
          <cell r="AH144">
            <v>0</v>
          </cell>
          <cell r="AI144">
            <v>0</v>
          </cell>
          <cell r="AJ144">
            <v>167265</v>
          </cell>
          <cell r="AK144">
            <v>0</v>
          </cell>
          <cell r="AL144">
            <v>9996</v>
          </cell>
          <cell r="AM144">
            <v>177261</v>
          </cell>
          <cell r="AN144">
            <v>0</v>
          </cell>
          <cell r="AO144">
            <v>0</v>
          </cell>
          <cell r="AP144">
            <v>0</v>
          </cell>
          <cell r="AQ144">
            <v>0</v>
          </cell>
          <cell r="AR144">
            <v>177261</v>
          </cell>
          <cell r="AS144" t="str">
            <v xml:space="preserve"> </v>
          </cell>
          <cell r="AT144">
            <v>135</v>
          </cell>
          <cell r="AU144">
            <v>0.99999999999999978</v>
          </cell>
          <cell r="AV144">
            <v>0</v>
          </cell>
          <cell r="AW144">
            <v>0</v>
          </cell>
          <cell r="AX144">
            <v>0</v>
          </cell>
          <cell r="AY144">
            <v>0</v>
          </cell>
          <cell r="AZ144">
            <v>0</v>
          </cell>
          <cell r="CB144">
            <v>135</v>
          </cell>
          <cell r="CC144">
            <v>135</v>
          </cell>
          <cell r="CD144" t="str">
            <v>HOLLAND</v>
          </cell>
          <cell r="CE144">
            <v>167265</v>
          </cell>
          <cell r="CF144">
            <v>111615</v>
          </cell>
          <cell r="CG144">
            <v>55650</v>
          </cell>
          <cell r="CH144">
            <v>17973</v>
          </cell>
          <cell r="CI144">
            <v>4893.2</v>
          </cell>
          <cell r="CJ144">
            <v>0</v>
          </cell>
          <cell r="CK144">
            <v>78516.2</v>
          </cell>
          <cell r="CL144">
            <v>72832.301514895036</v>
          </cell>
          <cell r="DB144">
            <v>135</v>
          </cell>
          <cell r="DC144" t="str">
            <v>HOLLAND</v>
          </cell>
          <cell r="DH144">
            <v>0</v>
          </cell>
          <cell r="DL144">
            <v>0</v>
          </cell>
          <cell r="DM144">
            <v>0</v>
          </cell>
          <cell r="DO144">
            <v>0</v>
          </cell>
          <cell r="DU144">
            <v>0</v>
          </cell>
          <cell r="DW144">
            <v>0</v>
          </cell>
          <cell r="ED144">
            <v>0</v>
          </cell>
          <cell r="EF144">
            <v>135</v>
          </cell>
        </row>
        <row r="145">
          <cell r="A145">
            <v>136</v>
          </cell>
          <cell r="B145">
            <v>136</v>
          </cell>
          <cell r="C145" t="str">
            <v>HOLLISTON</v>
          </cell>
          <cell r="D145">
            <v>17.512000689353016</v>
          </cell>
          <cell r="E145">
            <v>283697</v>
          </cell>
          <cell r="F145">
            <v>0</v>
          </cell>
          <cell r="G145">
            <v>19049</v>
          </cell>
          <cell r="H145">
            <v>302746</v>
          </cell>
          <cell r="J145">
            <v>19049</v>
          </cell>
          <cell r="K145">
            <v>48489.622148961702</v>
          </cell>
          <cell r="L145">
            <v>67538.622148961702</v>
          </cell>
          <cell r="N145">
            <v>235207.3778510383</v>
          </cell>
          <cell r="P145">
            <v>19049</v>
          </cell>
          <cell r="Q145">
            <v>0</v>
          </cell>
          <cell r="R145">
            <v>0</v>
          </cell>
          <cell r="S145">
            <v>0</v>
          </cell>
          <cell r="T145">
            <v>48489.622148961702</v>
          </cell>
          <cell r="U145">
            <v>67538.622148961702</v>
          </cell>
          <cell r="W145">
            <v>67754.2</v>
          </cell>
          <cell r="AA145">
            <v>136</v>
          </cell>
          <cell r="AB145">
            <v>17.512000689353016</v>
          </cell>
          <cell r="AC145">
            <v>0</v>
          </cell>
          <cell r="AD145">
            <v>0</v>
          </cell>
          <cell r="AE145">
            <v>1.9999999999999996</v>
          </cell>
          <cell r="AF145">
            <v>0</v>
          </cell>
          <cell r="AG145">
            <v>283697</v>
          </cell>
          <cell r="AH145">
            <v>0</v>
          </cell>
          <cell r="AI145">
            <v>0</v>
          </cell>
          <cell r="AJ145">
            <v>283697</v>
          </cell>
          <cell r="AK145">
            <v>0</v>
          </cell>
          <cell r="AL145">
            <v>19049</v>
          </cell>
          <cell r="AM145">
            <v>302746</v>
          </cell>
          <cell r="AN145">
            <v>0</v>
          </cell>
          <cell r="AO145">
            <v>0</v>
          </cell>
          <cell r="AP145">
            <v>0</v>
          </cell>
          <cell r="AQ145">
            <v>0</v>
          </cell>
          <cell r="AR145">
            <v>302746</v>
          </cell>
          <cell r="AS145" t="str">
            <v xml:space="preserve"> </v>
          </cell>
          <cell r="AT145">
            <v>136</v>
          </cell>
          <cell r="AU145">
            <v>1.9999999999999996</v>
          </cell>
          <cell r="AV145">
            <v>0</v>
          </cell>
          <cell r="AW145">
            <v>0</v>
          </cell>
          <cell r="AX145">
            <v>0</v>
          </cell>
          <cell r="AY145">
            <v>0</v>
          </cell>
          <cell r="AZ145">
            <v>0</v>
          </cell>
          <cell r="CB145">
            <v>136</v>
          </cell>
          <cell r="CC145">
            <v>136</v>
          </cell>
          <cell r="CD145" t="str">
            <v>HOLLISTON</v>
          </cell>
          <cell r="CE145">
            <v>283697</v>
          </cell>
          <cell r="CF145">
            <v>239892</v>
          </cell>
          <cell r="CG145">
            <v>43805</v>
          </cell>
          <cell r="CH145">
            <v>4900.2</v>
          </cell>
          <cell r="CI145">
            <v>0</v>
          </cell>
          <cell r="CJ145">
            <v>0</v>
          </cell>
          <cell r="CK145">
            <v>48705.2</v>
          </cell>
          <cell r="CL145">
            <v>48489.622148961702</v>
          </cell>
          <cell r="DB145">
            <v>136</v>
          </cell>
          <cell r="DC145" t="str">
            <v>HOLLISTON</v>
          </cell>
          <cell r="DH145">
            <v>0</v>
          </cell>
          <cell r="DL145">
            <v>0</v>
          </cell>
          <cell r="DM145">
            <v>0</v>
          </cell>
          <cell r="DO145">
            <v>0</v>
          </cell>
          <cell r="DU145">
            <v>0</v>
          </cell>
          <cell r="DW145">
            <v>0</v>
          </cell>
          <cell r="ED145">
            <v>0</v>
          </cell>
          <cell r="EF145">
            <v>136</v>
          </cell>
        </row>
        <row r="146">
          <cell r="A146">
            <v>137</v>
          </cell>
          <cell r="B146">
            <v>137</v>
          </cell>
          <cell r="C146" t="str">
            <v>HOLYOKE</v>
          </cell>
          <cell r="D146">
            <v>746.03050743437291</v>
          </cell>
          <cell r="E146">
            <v>11889351</v>
          </cell>
          <cell r="F146">
            <v>554561</v>
          </cell>
          <cell r="G146">
            <v>811675</v>
          </cell>
          <cell r="H146">
            <v>13255587</v>
          </cell>
          <cell r="J146">
            <v>811675</v>
          </cell>
          <cell r="K146">
            <v>2128030.9138580733</v>
          </cell>
          <cell r="L146">
            <v>2939705.9138580733</v>
          </cell>
          <cell r="N146">
            <v>10315881.086141927</v>
          </cell>
          <cell r="P146">
            <v>811675</v>
          </cell>
          <cell r="Q146">
            <v>0</v>
          </cell>
          <cell r="R146">
            <v>0</v>
          </cell>
          <cell r="S146">
            <v>0</v>
          </cell>
          <cell r="T146">
            <v>2128030.9138580733</v>
          </cell>
          <cell r="U146">
            <v>2939705.9138580733</v>
          </cell>
          <cell r="W146">
            <v>2942159.6</v>
          </cell>
          <cell r="AA146">
            <v>137</v>
          </cell>
          <cell r="AB146">
            <v>746.03050743437291</v>
          </cell>
          <cell r="AC146">
            <v>0</v>
          </cell>
          <cell r="AD146">
            <v>0</v>
          </cell>
          <cell r="AE146">
            <v>203.99999999999991</v>
          </cell>
          <cell r="AF146">
            <v>0</v>
          </cell>
          <cell r="AG146">
            <v>11889351</v>
          </cell>
          <cell r="AH146">
            <v>0</v>
          </cell>
          <cell r="AI146">
            <v>0</v>
          </cell>
          <cell r="AJ146">
            <v>11889351</v>
          </cell>
          <cell r="AK146">
            <v>554561</v>
          </cell>
          <cell r="AL146">
            <v>811675</v>
          </cell>
          <cell r="AM146">
            <v>13255587</v>
          </cell>
          <cell r="AN146">
            <v>0</v>
          </cell>
          <cell r="AO146">
            <v>0</v>
          </cell>
          <cell r="AP146">
            <v>0</v>
          </cell>
          <cell r="AQ146">
            <v>0</v>
          </cell>
          <cell r="AR146">
            <v>13255587</v>
          </cell>
          <cell r="AS146" t="str">
            <v xml:space="preserve"> </v>
          </cell>
          <cell r="AT146">
            <v>137</v>
          </cell>
          <cell r="AU146">
            <v>203.99999999999991</v>
          </cell>
          <cell r="AV146">
            <v>0</v>
          </cell>
          <cell r="AW146">
            <v>0</v>
          </cell>
          <cell r="AX146">
            <v>0</v>
          </cell>
          <cell r="AY146">
            <v>0</v>
          </cell>
          <cell r="AZ146">
            <v>0</v>
          </cell>
          <cell r="CB146">
            <v>137</v>
          </cell>
          <cell r="CC146">
            <v>137</v>
          </cell>
          <cell r="CD146" t="str">
            <v>HOLYOKE</v>
          </cell>
          <cell r="CE146">
            <v>11889351</v>
          </cell>
          <cell r="CF146">
            <v>9814640</v>
          </cell>
          <cell r="CG146">
            <v>2074711</v>
          </cell>
          <cell r="CH146">
            <v>55773.599999999999</v>
          </cell>
          <cell r="CI146">
            <v>0</v>
          </cell>
          <cell r="CJ146">
            <v>0</v>
          </cell>
          <cell r="CK146">
            <v>2130484.6</v>
          </cell>
          <cell r="CL146">
            <v>2128030.9138580733</v>
          </cell>
          <cell r="DB146">
            <v>137</v>
          </cell>
          <cell r="DC146" t="str">
            <v>HOLYOKE</v>
          </cell>
          <cell r="DH146">
            <v>0</v>
          </cell>
          <cell r="DL146">
            <v>0</v>
          </cell>
          <cell r="DM146">
            <v>0</v>
          </cell>
          <cell r="DO146">
            <v>0</v>
          </cell>
          <cell r="DU146">
            <v>0</v>
          </cell>
          <cell r="DW146">
            <v>0</v>
          </cell>
          <cell r="ED146">
            <v>0</v>
          </cell>
          <cell r="EF146">
            <v>137</v>
          </cell>
        </row>
        <row r="147">
          <cell r="A147">
            <v>138</v>
          </cell>
          <cell r="B147">
            <v>138</v>
          </cell>
          <cell r="C147" t="str">
            <v>HOPEDALE</v>
          </cell>
          <cell r="D147">
            <v>6.3814180929095343</v>
          </cell>
          <cell r="E147">
            <v>123939</v>
          </cell>
          <cell r="F147">
            <v>0</v>
          </cell>
          <cell r="G147">
            <v>6939</v>
          </cell>
          <cell r="H147">
            <v>130878</v>
          </cell>
          <cell r="J147">
            <v>6939</v>
          </cell>
          <cell r="K147">
            <v>19137</v>
          </cell>
          <cell r="L147">
            <v>26076</v>
          </cell>
          <cell r="N147">
            <v>104802</v>
          </cell>
          <cell r="P147">
            <v>6939</v>
          </cell>
          <cell r="Q147">
            <v>0</v>
          </cell>
          <cell r="R147">
            <v>0</v>
          </cell>
          <cell r="S147">
            <v>0</v>
          </cell>
          <cell r="T147">
            <v>19137</v>
          </cell>
          <cell r="U147">
            <v>26076</v>
          </cell>
          <cell r="W147">
            <v>34288.400000000001</v>
          </cell>
          <cell r="AA147">
            <v>138</v>
          </cell>
          <cell r="AB147">
            <v>6.3814180929095343</v>
          </cell>
          <cell r="AC147">
            <v>0</v>
          </cell>
          <cell r="AD147">
            <v>0</v>
          </cell>
          <cell r="AE147">
            <v>0</v>
          </cell>
          <cell r="AF147">
            <v>0</v>
          </cell>
          <cell r="AG147">
            <v>123939</v>
          </cell>
          <cell r="AH147">
            <v>0</v>
          </cell>
          <cell r="AI147">
            <v>0</v>
          </cell>
          <cell r="AJ147">
            <v>123939</v>
          </cell>
          <cell r="AK147">
            <v>0</v>
          </cell>
          <cell r="AL147">
            <v>6939</v>
          </cell>
          <cell r="AM147">
            <v>130878</v>
          </cell>
          <cell r="AN147">
            <v>0</v>
          </cell>
          <cell r="AO147">
            <v>0</v>
          </cell>
          <cell r="AP147">
            <v>0</v>
          </cell>
          <cell r="AQ147">
            <v>0</v>
          </cell>
          <cell r="AR147">
            <v>130878</v>
          </cell>
          <cell r="AS147" t="str">
            <v xml:space="preserve"> </v>
          </cell>
          <cell r="AT147">
            <v>138</v>
          </cell>
          <cell r="AU147">
            <v>0</v>
          </cell>
          <cell r="AV147">
            <v>0</v>
          </cell>
          <cell r="AW147">
            <v>0</v>
          </cell>
          <cell r="AX147">
            <v>0</v>
          </cell>
          <cell r="AY147">
            <v>0</v>
          </cell>
          <cell r="AZ147">
            <v>0</v>
          </cell>
          <cell r="CB147">
            <v>138</v>
          </cell>
          <cell r="CC147">
            <v>138</v>
          </cell>
          <cell r="CD147" t="str">
            <v>HOPEDALE</v>
          </cell>
          <cell r="CE147">
            <v>123939</v>
          </cell>
          <cell r="CF147">
            <v>104802</v>
          </cell>
          <cell r="CG147">
            <v>19137</v>
          </cell>
          <cell r="CH147">
            <v>0</v>
          </cell>
          <cell r="CI147">
            <v>8212.4</v>
          </cell>
          <cell r="CJ147">
            <v>0</v>
          </cell>
          <cell r="CK147">
            <v>27349.4</v>
          </cell>
          <cell r="CL147">
            <v>19137</v>
          </cell>
          <cell r="DB147">
            <v>138</v>
          </cell>
          <cell r="DC147" t="str">
            <v>HOPEDALE</v>
          </cell>
          <cell r="DH147">
            <v>0</v>
          </cell>
          <cell r="DL147">
            <v>0</v>
          </cell>
          <cell r="DM147">
            <v>0</v>
          </cell>
          <cell r="DO147">
            <v>0</v>
          </cell>
          <cell r="DU147">
            <v>0</v>
          </cell>
          <cell r="DW147">
            <v>0</v>
          </cell>
          <cell r="ED147">
            <v>0</v>
          </cell>
          <cell r="EF147">
            <v>138</v>
          </cell>
        </row>
        <row r="148">
          <cell r="A148">
            <v>139</v>
          </cell>
          <cell r="B148">
            <v>139</v>
          </cell>
          <cell r="C148" t="str">
            <v>HOPKINTON</v>
          </cell>
          <cell r="D148">
            <v>8.0474547299823715</v>
          </cell>
          <cell r="E148">
            <v>125135</v>
          </cell>
          <cell r="F148">
            <v>0</v>
          </cell>
          <cell r="G148">
            <v>8758</v>
          </cell>
          <cell r="H148">
            <v>133893</v>
          </cell>
          <cell r="J148">
            <v>8758</v>
          </cell>
          <cell r="K148">
            <v>7727</v>
          </cell>
          <cell r="L148">
            <v>16485</v>
          </cell>
          <cell r="N148">
            <v>117408</v>
          </cell>
          <cell r="P148">
            <v>8758</v>
          </cell>
          <cell r="Q148">
            <v>0</v>
          </cell>
          <cell r="R148">
            <v>0</v>
          </cell>
          <cell r="S148">
            <v>0</v>
          </cell>
          <cell r="T148">
            <v>7727</v>
          </cell>
          <cell r="U148">
            <v>16485</v>
          </cell>
          <cell r="W148">
            <v>16485</v>
          </cell>
          <cell r="AA148">
            <v>139</v>
          </cell>
          <cell r="AB148">
            <v>8.0474547299823715</v>
          </cell>
          <cell r="AC148">
            <v>0</v>
          </cell>
          <cell r="AD148">
            <v>0</v>
          </cell>
          <cell r="AE148">
            <v>5</v>
          </cell>
          <cell r="AF148">
            <v>0</v>
          </cell>
          <cell r="AG148">
            <v>125135</v>
          </cell>
          <cell r="AH148">
            <v>0</v>
          </cell>
          <cell r="AI148">
            <v>0</v>
          </cell>
          <cell r="AJ148">
            <v>125135</v>
          </cell>
          <cell r="AK148">
            <v>0</v>
          </cell>
          <cell r="AL148">
            <v>8758</v>
          </cell>
          <cell r="AM148">
            <v>133893</v>
          </cell>
          <cell r="AN148">
            <v>0</v>
          </cell>
          <cell r="AO148">
            <v>0</v>
          </cell>
          <cell r="AP148">
            <v>0</v>
          </cell>
          <cell r="AQ148">
            <v>0</v>
          </cell>
          <cell r="AR148">
            <v>133893</v>
          </cell>
          <cell r="AS148" t="str">
            <v xml:space="preserve"> </v>
          </cell>
          <cell r="AT148">
            <v>139</v>
          </cell>
          <cell r="AU148">
            <v>5</v>
          </cell>
          <cell r="AV148">
            <v>0</v>
          </cell>
          <cell r="AW148">
            <v>0</v>
          </cell>
          <cell r="AX148">
            <v>0</v>
          </cell>
          <cell r="AY148">
            <v>0</v>
          </cell>
          <cell r="AZ148">
            <v>0</v>
          </cell>
          <cell r="CB148">
            <v>139</v>
          </cell>
          <cell r="CC148">
            <v>139</v>
          </cell>
          <cell r="CD148" t="str">
            <v>HOPKINTON</v>
          </cell>
          <cell r="CE148">
            <v>125135</v>
          </cell>
          <cell r="CF148">
            <v>117408</v>
          </cell>
          <cell r="CG148">
            <v>7727</v>
          </cell>
          <cell r="CH148">
            <v>0</v>
          </cell>
          <cell r="CI148">
            <v>0</v>
          </cell>
          <cell r="CJ148">
            <v>0</v>
          </cell>
          <cell r="CK148">
            <v>7727</v>
          </cell>
          <cell r="CL148">
            <v>7727</v>
          </cell>
          <cell r="DB148">
            <v>139</v>
          </cell>
          <cell r="DC148" t="str">
            <v>HOPKINTON</v>
          </cell>
          <cell r="DH148">
            <v>0</v>
          </cell>
          <cell r="DL148">
            <v>0</v>
          </cell>
          <cell r="DM148">
            <v>0</v>
          </cell>
          <cell r="DO148">
            <v>0</v>
          </cell>
          <cell r="DU148">
            <v>0</v>
          </cell>
          <cell r="DW148">
            <v>0</v>
          </cell>
          <cell r="ED148">
            <v>0</v>
          </cell>
          <cell r="EF148">
            <v>139</v>
          </cell>
        </row>
        <row r="149">
          <cell r="A149">
            <v>140</v>
          </cell>
          <cell r="B149">
            <v>140</v>
          </cell>
          <cell r="C149" t="str">
            <v>HUBBARDSTON</v>
          </cell>
          <cell r="D149">
            <v>0</v>
          </cell>
          <cell r="E149">
            <v>0</v>
          </cell>
          <cell r="F149">
            <v>0</v>
          </cell>
          <cell r="G149">
            <v>0</v>
          </cell>
          <cell r="H149">
            <v>0</v>
          </cell>
          <cell r="J149">
            <v>0</v>
          </cell>
          <cell r="K149">
            <v>0</v>
          </cell>
          <cell r="L149">
            <v>0</v>
          </cell>
          <cell r="N149">
            <v>0</v>
          </cell>
          <cell r="P149">
            <v>0</v>
          </cell>
          <cell r="Q149">
            <v>0</v>
          </cell>
          <cell r="R149">
            <v>0</v>
          </cell>
          <cell r="S149">
            <v>0</v>
          </cell>
          <cell r="T149">
            <v>0</v>
          </cell>
          <cell r="U149">
            <v>0</v>
          </cell>
          <cell r="W149">
            <v>0</v>
          </cell>
          <cell r="AA149">
            <v>140</v>
          </cell>
          <cell r="AT149">
            <v>140</v>
          </cell>
          <cell r="AU149">
            <v>0</v>
          </cell>
          <cell r="AV149">
            <v>0</v>
          </cell>
          <cell r="AW149">
            <v>0</v>
          </cell>
          <cell r="AX149">
            <v>0</v>
          </cell>
          <cell r="AY149">
            <v>0</v>
          </cell>
          <cell r="AZ149">
            <v>0</v>
          </cell>
          <cell r="CB149">
            <v>140</v>
          </cell>
          <cell r="CC149">
            <v>140</v>
          </cell>
          <cell r="CD149" t="str">
            <v>HUBBARDSTON</v>
          </cell>
          <cell r="CE149">
            <v>0</v>
          </cell>
          <cell r="CF149">
            <v>0</v>
          </cell>
          <cell r="CG149">
            <v>0</v>
          </cell>
          <cell r="CH149">
            <v>0</v>
          </cell>
          <cell r="CI149">
            <v>0</v>
          </cell>
          <cell r="CJ149">
            <v>0</v>
          </cell>
          <cell r="CK149">
            <v>0</v>
          </cell>
          <cell r="CL149">
            <v>0</v>
          </cell>
          <cell r="DB149">
            <v>140</v>
          </cell>
          <cell r="DC149" t="str">
            <v>HUBBARDSTON</v>
          </cell>
          <cell r="DH149">
            <v>0</v>
          </cell>
          <cell r="DL149">
            <v>0</v>
          </cell>
          <cell r="DM149">
            <v>0</v>
          </cell>
          <cell r="DO149">
            <v>0</v>
          </cell>
          <cell r="DU149">
            <v>0</v>
          </cell>
          <cell r="DW149">
            <v>0</v>
          </cell>
          <cell r="ED149">
            <v>0</v>
          </cell>
          <cell r="EF149">
            <v>140</v>
          </cell>
        </row>
        <row r="150">
          <cell r="A150">
            <v>141</v>
          </cell>
          <cell r="B150">
            <v>141</v>
          </cell>
          <cell r="C150" t="str">
            <v>HUDSON</v>
          </cell>
          <cell r="D150">
            <v>197.380310880829</v>
          </cell>
          <cell r="E150">
            <v>3633101</v>
          </cell>
          <cell r="F150">
            <v>0</v>
          </cell>
          <cell r="G150">
            <v>214751</v>
          </cell>
          <cell r="H150">
            <v>3847852</v>
          </cell>
          <cell r="J150">
            <v>214751</v>
          </cell>
          <cell r="K150">
            <v>682481.49319829233</v>
          </cell>
          <cell r="L150">
            <v>897232.49319829233</v>
          </cell>
          <cell r="N150">
            <v>2950619.5068017077</v>
          </cell>
          <cell r="P150">
            <v>214751</v>
          </cell>
          <cell r="Q150">
            <v>0</v>
          </cell>
          <cell r="R150">
            <v>0</v>
          </cell>
          <cell r="S150">
            <v>0</v>
          </cell>
          <cell r="T150">
            <v>682481.49319829233</v>
          </cell>
          <cell r="U150">
            <v>897232.49319829233</v>
          </cell>
          <cell r="W150">
            <v>1158668.6000000001</v>
          </cell>
          <cell r="AA150">
            <v>141</v>
          </cell>
          <cell r="AB150">
            <v>197.380310880829</v>
          </cell>
          <cell r="AC150">
            <v>0</v>
          </cell>
          <cell r="AD150">
            <v>0</v>
          </cell>
          <cell r="AE150">
            <v>54.999999999999986</v>
          </cell>
          <cell r="AF150">
            <v>0</v>
          </cell>
          <cell r="AG150">
            <v>3633101</v>
          </cell>
          <cell r="AH150">
            <v>0</v>
          </cell>
          <cell r="AI150">
            <v>0</v>
          </cell>
          <cell r="AJ150">
            <v>3633101</v>
          </cell>
          <cell r="AK150">
            <v>0</v>
          </cell>
          <cell r="AL150">
            <v>214751</v>
          </cell>
          <cell r="AM150">
            <v>3847852</v>
          </cell>
          <cell r="AN150">
            <v>0</v>
          </cell>
          <cell r="AO150">
            <v>0</v>
          </cell>
          <cell r="AP150">
            <v>0</v>
          </cell>
          <cell r="AQ150">
            <v>0</v>
          </cell>
          <cell r="AR150">
            <v>3847852</v>
          </cell>
          <cell r="AS150" t="str">
            <v xml:space="preserve"> </v>
          </cell>
          <cell r="AT150">
            <v>141</v>
          </cell>
          <cell r="AU150">
            <v>54.999999999999986</v>
          </cell>
          <cell r="AV150">
            <v>0</v>
          </cell>
          <cell r="AW150">
            <v>0</v>
          </cell>
          <cell r="AX150">
            <v>0</v>
          </cell>
          <cell r="AY150">
            <v>0</v>
          </cell>
          <cell r="AZ150">
            <v>0</v>
          </cell>
          <cell r="CB150">
            <v>141</v>
          </cell>
          <cell r="CC150">
            <v>141</v>
          </cell>
          <cell r="CD150" t="str">
            <v>HUDSON</v>
          </cell>
          <cell r="CE150">
            <v>3633101</v>
          </cell>
          <cell r="CF150">
            <v>3356583</v>
          </cell>
          <cell r="CG150">
            <v>276518</v>
          </cell>
          <cell r="CH150">
            <v>424645.2</v>
          </cell>
          <cell r="CI150">
            <v>242754.40000000002</v>
          </cell>
          <cell r="CJ150">
            <v>0</v>
          </cell>
          <cell r="CK150">
            <v>943917.6</v>
          </cell>
          <cell r="CL150">
            <v>682481.49319829233</v>
          </cell>
          <cell r="DB150">
            <v>141</v>
          </cell>
          <cell r="DC150" t="str">
            <v>HUDSON</v>
          </cell>
          <cell r="DH150">
            <v>0</v>
          </cell>
          <cell r="DL150">
            <v>0</v>
          </cell>
          <cell r="DM150">
            <v>0</v>
          </cell>
          <cell r="DO150">
            <v>0</v>
          </cell>
          <cell r="DU150">
            <v>0</v>
          </cell>
          <cell r="DW150">
            <v>0</v>
          </cell>
          <cell r="ED150">
            <v>0</v>
          </cell>
          <cell r="EF150">
            <v>141</v>
          </cell>
        </row>
        <row r="151">
          <cell r="A151">
            <v>142</v>
          </cell>
          <cell r="B151">
            <v>142</v>
          </cell>
          <cell r="C151" t="str">
            <v>HULL</v>
          </cell>
          <cell r="D151">
            <v>18.428571428571427</v>
          </cell>
          <cell r="E151">
            <v>413764</v>
          </cell>
          <cell r="F151">
            <v>0</v>
          </cell>
          <cell r="G151">
            <v>20046</v>
          </cell>
          <cell r="H151">
            <v>433810</v>
          </cell>
          <cell r="J151">
            <v>20046</v>
          </cell>
          <cell r="K151">
            <v>39976</v>
          </cell>
          <cell r="L151">
            <v>60022</v>
          </cell>
          <cell r="N151">
            <v>373788</v>
          </cell>
          <cell r="P151">
            <v>20046</v>
          </cell>
          <cell r="Q151">
            <v>0</v>
          </cell>
          <cell r="R151">
            <v>0</v>
          </cell>
          <cell r="S151">
            <v>0</v>
          </cell>
          <cell r="T151">
            <v>39976</v>
          </cell>
          <cell r="U151">
            <v>60022</v>
          </cell>
          <cell r="W151">
            <v>60022</v>
          </cell>
          <cell r="AA151">
            <v>142</v>
          </cell>
          <cell r="AB151">
            <v>18.428571428571427</v>
          </cell>
          <cell r="AC151">
            <v>0</v>
          </cell>
          <cell r="AD151">
            <v>0</v>
          </cell>
          <cell r="AE151">
            <v>0</v>
          </cell>
          <cell r="AF151">
            <v>0</v>
          </cell>
          <cell r="AG151">
            <v>413764</v>
          </cell>
          <cell r="AH151">
            <v>0</v>
          </cell>
          <cell r="AI151">
            <v>0</v>
          </cell>
          <cell r="AJ151">
            <v>413764</v>
          </cell>
          <cell r="AK151">
            <v>0</v>
          </cell>
          <cell r="AL151">
            <v>20046</v>
          </cell>
          <cell r="AM151">
            <v>433810</v>
          </cell>
          <cell r="AN151">
            <v>0</v>
          </cell>
          <cell r="AO151">
            <v>0</v>
          </cell>
          <cell r="AP151">
            <v>0</v>
          </cell>
          <cell r="AQ151">
            <v>0</v>
          </cell>
          <cell r="AR151">
            <v>433810</v>
          </cell>
          <cell r="AS151" t="str">
            <v xml:space="preserve"> </v>
          </cell>
          <cell r="AT151">
            <v>142</v>
          </cell>
          <cell r="AU151">
            <v>0</v>
          </cell>
          <cell r="AV151">
            <v>0</v>
          </cell>
          <cell r="AW151">
            <v>0</v>
          </cell>
          <cell r="AX151">
            <v>0</v>
          </cell>
          <cell r="AY151">
            <v>0</v>
          </cell>
          <cell r="AZ151">
            <v>0</v>
          </cell>
          <cell r="CB151">
            <v>142</v>
          </cell>
          <cell r="CC151">
            <v>142</v>
          </cell>
          <cell r="CD151" t="str">
            <v>HULL</v>
          </cell>
          <cell r="CE151">
            <v>413764</v>
          </cell>
          <cell r="CF151">
            <v>373788</v>
          </cell>
          <cell r="CG151">
            <v>39976</v>
          </cell>
          <cell r="CH151">
            <v>0</v>
          </cell>
          <cell r="CI151">
            <v>0</v>
          </cell>
          <cell r="CJ151">
            <v>0</v>
          </cell>
          <cell r="CK151">
            <v>39976</v>
          </cell>
          <cell r="CL151">
            <v>39976</v>
          </cell>
          <cell r="DB151">
            <v>142</v>
          </cell>
          <cell r="DC151" t="str">
            <v>HULL</v>
          </cell>
          <cell r="DH151">
            <v>0</v>
          </cell>
          <cell r="DL151">
            <v>0</v>
          </cell>
          <cell r="DM151">
            <v>0</v>
          </cell>
          <cell r="DO151">
            <v>0</v>
          </cell>
          <cell r="DU151">
            <v>0</v>
          </cell>
          <cell r="DW151">
            <v>0</v>
          </cell>
          <cell r="ED151">
            <v>0</v>
          </cell>
          <cell r="EF151">
            <v>142</v>
          </cell>
        </row>
        <row r="152">
          <cell r="A152">
            <v>143</v>
          </cell>
          <cell r="B152">
            <v>143</v>
          </cell>
          <cell r="C152" t="str">
            <v>HUNTINGTON</v>
          </cell>
          <cell r="D152">
            <v>0</v>
          </cell>
          <cell r="E152">
            <v>0</v>
          </cell>
          <cell r="F152">
            <v>0</v>
          </cell>
          <cell r="G152">
            <v>0</v>
          </cell>
          <cell r="H152">
            <v>0</v>
          </cell>
          <cell r="J152">
            <v>0</v>
          </cell>
          <cell r="K152">
            <v>0</v>
          </cell>
          <cell r="L152">
            <v>0</v>
          </cell>
          <cell r="N152">
            <v>0</v>
          </cell>
          <cell r="P152">
            <v>0</v>
          </cell>
          <cell r="Q152">
            <v>0</v>
          </cell>
          <cell r="R152">
            <v>0</v>
          </cell>
          <cell r="S152">
            <v>0</v>
          </cell>
          <cell r="T152">
            <v>0</v>
          </cell>
          <cell r="U152">
            <v>0</v>
          </cell>
          <cell r="W152">
            <v>0</v>
          </cell>
          <cell r="AA152">
            <v>143</v>
          </cell>
          <cell r="AT152">
            <v>143</v>
          </cell>
          <cell r="AU152">
            <v>0</v>
          </cell>
          <cell r="AV152">
            <v>0</v>
          </cell>
          <cell r="AW152">
            <v>0</v>
          </cell>
          <cell r="AX152">
            <v>0</v>
          </cell>
          <cell r="AY152">
            <v>0</v>
          </cell>
          <cell r="AZ152">
            <v>0</v>
          </cell>
          <cell r="CB152">
            <v>143</v>
          </cell>
          <cell r="CC152">
            <v>143</v>
          </cell>
          <cell r="CD152" t="str">
            <v>HUNTINGTON</v>
          </cell>
          <cell r="CE152">
            <v>0</v>
          </cell>
          <cell r="CF152">
            <v>0</v>
          </cell>
          <cell r="CG152">
            <v>0</v>
          </cell>
          <cell r="CH152">
            <v>0</v>
          </cell>
          <cell r="CI152">
            <v>0</v>
          </cell>
          <cell r="CJ152">
            <v>0</v>
          </cell>
          <cell r="CK152">
            <v>0</v>
          </cell>
          <cell r="CL152">
            <v>0</v>
          </cell>
          <cell r="DB152">
            <v>143</v>
          </cell>
          <cell r="DC152" t="str">
            <v>HUNTINGTON</v>
          </cell>
          <cell r="DH152">
            <v>0</v>
          </cell>
          <cell r="DL152">
            <v>0</v>
          </cell>
          <cell r="DM152">
            <v>0</v>
          </cell>
          <cell r="DO152">
            <v>0</v>
          </cell>
          <cell r="DU152">
            <v>0</v>
          </cell>
          <cell r="DW152">
            <v>0</v>
          </cell>
          <cell r="ED152">
            <v>0</v>
          </cell>
          <cell r="EF152">
            <v>143</v>
          </cell>
        </row>
        <row r="153">
          <cell r="A153">
            <v>144</v>
          </cell>
          <cell r="B153">
            <v>144</v>
          </cell>
          <cell r="C153" t="str">
            <v>IPSWICH</v>
          </cell>
          <cell r="D153">
            <v>0</v>
          </cell>
          <cell r="E153">
            <v>0</v>
          </cell>
          <cell r="F153">
            <v>0</v>
          </cell>
          <cell r="G153">
            <v>0</v>
          </cell>
          <cell r="H153">
            <v>0</v>
          </cell>
          <cell r="J153">
            <v>0</v>
          </cell>
          <cell r="K153">
            <v>0</v>
          </cell>
          <cell r="L153">
            <v>0</v>
          </cell>
          <cell r="N153">
            <v>0</v>
          </cell>
          <cell r="P153">
            <v>0</v>
          </cell>
          <cell r="Q153">
            <v>0</v>
          </cell>
          <cell r="R153">
            <v>0</v>
          </cell>
          <cell r="S153">
            <v>0</v>
          </cell>
          <cell r="T153">
            <v>0</v>
          </cell>
          <cell r="U153">
            <v>0</v>
          </cell>
          <cell r="W153">
            <v>0</v>
          </cell>
          <cell r="AA153">
            <v>144</v>
          </cell>
          <cell r="AT153">
            <v>144</v>
          </cell>
          <cell r="AU153">
            <v>0</v>
          </cell>
          <cell r="AV153">
            <v>0</v>
          </cell>
          <cell r="AW153">
            <v>0</v>
          </cell>
          <cell r="AX153">
            <v>0</v>
          </cell>
          <cell r="AY153">
            <v>0</v>
          </cell>
          <cell r="AZ153">
            <v>0</v>
          </cell>
          <cell r="CB153">
            <v>144</v>
          </cell>
          <cell r="CC153">
            <v>144</v>
          </cell>
          <cell r="CD153" t="str">
            <v>IPSWICH</v>
          </cell>
          <cell r="CE153">
            <v>0</v>
          </cell>
          <cell r="CF153">
            <v>0</v>
          </cell>
          <cell r="CG153">
            <v>0</v>
          </cell>
          <cell r="CH153">
            <v>0</v>
          </cell>
          <cell r="CI153">
            <v>0</v>
          </cell>
          <cell r="CJ153">
            <v>0</v>
          </cell>
          <cell r="CK153">
            <v>0</v>
          </cell>
          <cell r="CL153">
            <v>0</v>
          </cell>
          <cell r="DB153">
            <v>144</v>
          </cell>
          <cell r="DC153" t="str">
            <v>IPSWICH</v>
          </cell>
          <cell r="DH153">
            <v>0</v>
          </cell>
          <cell r="DL153">
            <v>0</v>
          </cell>
          <cell r="DM153">
            <v>0</v>
          </cell>
          <cell r="DO153">
            <v>0</v>
          </cell>
          <cell r="DU153">
            <v>0</v>
          </cell>
          <cell r="DW153">
            <v>0</v>
          </cell>
          <cell r="ED153">
            <v>0</v>
          </cell>
          <cell r="EF153">
            <v>144</v>
          </cell>
        </row>
        <row r="154">
          <cell r="A154">
            <v>145</v>
          </cell>
          <cell r="B154">
            <v>145</v>
          </cell>
          <cell r="C154" t="str">
            <v>KINGSTON</v>
          </cell>
          <cell r="D154">
            <v>20.080879680116325</v>
          </cell>
          <cell r="E154">
            <v>280167</v>
          </cell>
          <cell r="F154">
            <v>0</v>
          </cell>
          <cell r="G154">
            <v>21850</v>
          </cell>
          <cell r="H154">
            <v>302017</v>
          </cell>
          <cell r="J154">
            <v>21850</v>
          </cell>
          <cell r="K154">
            <v>49054.959014199732</v>
          </cell>
          <cell r="L154">
            <v>70904.959014199732</v>
          </cell>
          <cell r="N154">
            <v>231112.04098580027</v>
          </cell>
          <cell r="P154">
            <v>21850</v>
          </cell>
          <cell r="Q154">
            <v>0</v>
          </cell>
          <cell r="R154">
            <v>0</v>
          </cell>
          <cell r="S154">
            <v>0</v>
          </cell>
          <cell r="T154">
            <v>49054.959014199732</v>
          </cell>
          <cell r="U154">
            <v>70904.959014199732</v>
          </cell>
          <cell r="W154">
            <v>80193.399999999994</v>
          </cell>
          <cell r="AA154">
            <v>145</v>
          </cell>
          <cell r="AB154">
            <v>20.080879680116325</v>
          </cell>
          <cell r="AC154">
            <v>0</v>
          </cell>
          <cell r="AD154">
            <v>0</v>
          </cell>
          <cell r="AE154">
            <v>6</v>
          </cell>
          <cell r="AF154">
            <v>0</v>
          </cell>
          <cell r="AG154">
            <v>280167</v>
          </cell>
          <cell r="AH154">
            <v>0</v>
          </cell>
          <cell r="AI154">
            <v>0</v>
          </cell>
          <cell r="AJ154">
            <v>280167</v>
          </cell>
          <cell r="AK154">
            <v>0</v>
          </cell>
          <cell r="AL154">
            <v>21850</v>
          </cell>
          <cell r="AM154">
            <v>302017</v>
          </cell>
          <cell r="AN154">
            <v>0</v>
          </cell>
          <cell r="AO154">
            <v>0</v>
          </cell>
          <cell r="AP154">
            <v>0</v>
          </cell>
          <cell r="AQ154">
            <v>0</v>
          </cell>
          <cell r="AR154">
            <v>302017</v>
          </cell>
          <cell r="AS154" t="str">
            <v xml:space="preserve"> </v>
          </cell>
          <cell r="AT154">
            <v>145</v>
          </cell>
          <cell r="AU154">
            <v>6</v>
          </cell>
          <cell r="AV154">
            <v>0</v>
          </cell>
          <cell r="AW154">
            <v>0</v>
          </cell>
          <cell r="AX154">
            <v>0</v>
          </cell>
          <cell r="AY154">
            <v>0</v>
          </cell>
          <cell r="AZ154">
            <v>0</v>
          </cell>
          <cell r="CB154">
            <v>145</v>
          </cell>
          <cell r="CC154">
            <v>145</v>
          </cell>
          <cell r="CD154" t="str">
            <v>KINGSTON</v>
          </cell>
          <cell r="CE154">
            <v>280167</v>
          </cell>
          <cell r="CF154">
            <v>253365</v>
          </cell>
          <cell r="CG154">
            <v>26802</v>
          </cell>
          <cell r="CH154">
            <v>23277</v>
          </cell>
          <cell r="CI154">
            <v>8264.4</v>
          </cell>
          <cell r="CJ154">
            <v>0</v>
          </cell>
          <cell r="CK154">
            <v>58343.4</v>
          </cell>
          <cell r="CL154">
            <v>49054.959014199732</v>
          </cell>
          <cell r="DB154">
            <v>145</v>
          </cell>
          <cell r="DC154" t="str">
            <v>KINGSTON</v>
          </cell>
          <cell r="DH154">
            <v>0</v>
          </cell>
          <cell r="DL154">
            <v>0</v>
          </cell>
          <cell r="DM154">
            <v>0</v>
          </cell>
          <cell r="DO154">
            <v>0</v>
          </cell>
          <cell r="DU154">
            <v>0</v>
          </cell>
          <cell r="DW154">
            <v>0</v>
          </cell>
          <cell r="ED154">
            <v>0</v>
          </cell>
          <cell r="EF154">
            <v>145</v>
          </cell>
        </row>
        <row r="155">
          <cell r="A155">
            <v>146</v>
          </cell>
          <cell r="B155">
            <v>146</v>
          </cell>
          <cell r="C155" t="str">
            <v>LAKEVILLE</v>
          </cell>
          <cell r="D155">
            <v>0</v>
          </cell>
          <cell r="E155">
            <v>0</v>
          </cell>
          <cell r="F155">
            <v>0</v>
          </cell>
          <cell r="G155">
            <v>0</v>
          </cell>
          <cell r="H155">
            <v>0</v>
          </cell>
          <cell r="J155">
            <v>0</v>
          </cell>
          <cell r="K155">
            <v>0</v>
          </cell>
          <cell r="L155">
            <v>0</v>
          </cell>
          <cell r="N155">
            <v>0</v>
          </cell>
          <cell r="P155">
            <v>0</v>
          </cell>
          <cell r="Q155">
            <v>0</v>
          </cell>
          <cell r="R155">
            <v>0</v>
          </cell>
          <cell r="S155">
            <v>0</v>
          </cell>
          <cell r="T155">
            <v>0</v>
          </cell>
          <cell r="U155">
            <v>0</v>
          </cell>
          <cell r="W155">
            <v>0</v>
          </cell>
          <cell r="AA155">
            <v>146</v>
          </cell>
          <cell r="AT155">
            <v>146</v>
          </cell>
          <cell r="AU155">
            <v>0</v>
          </cell>
          <cell r="AV155">
            <v>0</v>
          </cell>
          <cell r="AW155">
            <v>0</v>
          </cell>
          <cell r="AX155">
            <v>0</v>
          </cell>
          <cell r="AY155">
            <v>0</v>
          </cell>
          <cell r="AZ155">
            <v>0</v>
          </cell>
          <cell r="CB155">
            <v>146</v>
          </cell>
          <cell r="CC155">
            <v>146</v>
          </cell>
          <cell r="CD155" t="str">
            <v>LAKEVILLE</v>
          </cell>
          <cell r="CE155">
            <v>0</v>
          </cell>
          <cell r="CF155">
            <v>0</v>
          </cell>
          <cell r="CG155">
            <v>0</v>
          </cell>
          <cell r="CH155">
            <v>0</v>
          </cell>
          <cell r="CI155">
            <v>0</v>
          </cell>
          <cell r="CJ155">
            <v>0</v>
          </cell>
          <cell r="CK155">
            <v>0</v>
          </cell>
          <cell r="CL155">
            <v>0</v>
          </cell>
          <cell r="DB155">
            <v>146</v>
          </cell>
          <cell r="DC155" t="str">
            <v>LAKEVILLE</v>
          </cell>
          <cell r="DH155">
            <v>0</v>
          </cell>
          <cell r="DL155">
            <v>0</v>
          </cell>
          <cell r="DM155">
            <v>0</v>
          </cell>
          <cell r="DO155">
            <v>0</v>
          </cell>
          <cell r="DU155">
            <v>0</v>
          </cell>
          <cell r="DW155">
            <v>0</v>
          </cell>
          <cell r="EC155" t="str">
            <v>fy12</v>
          </cell>
          <cell r="ED155">
            <v>0</v>
          </cell>
          <cell r="EF155">
            <v>146</v>
          </cell>
        </row>
        <row r="156">
          <cell r="A156">
            <v>147</v>
          </cell>
          <cell r="B156">
            <v>147</v>
          </cell>
          <cell r="C156" t="str">
            <v>LANCASTER</v>
          </cell>
          <cell r="D156">
            <v>0</v>
          </cell>
          <cell r="E156">
            <v>0</v>
          </cell>
          <cell r="F156">
            <v>0</v>
          </cell>
          <cell r="G156">
            <v>0</v>
          </cell>
          <cell r="H156">
            <v>0</v>
          </cell>
          <cell r="J156">
            <v>0</v>
          </cell>
          <cell r="K156">
            <v>0</v>
          </cell>
          <cell r="L156">
            <v>0</v>
          </cell>
          <cell r="N156">
            <v>0</v>
          </cell>
          <cell r="P156">
            <v>0</v>
          </cell>
          <cell r="Q156">
            <v>0</v>
          </cell>
          <cell r="R156">
            <v>0</v>
          </cell>
          <cell r="S156">
            <v>0</v>
          </cell>
          <cell r="T156">
            <v>0</v>
          </cell>
          <cell r="U156">
            <v>0</v>
          </cell>
          <cell r="W156">
            <v>0</v>
          </cell>
          <cell r="AA156">
            <v>147</v>
          </cell>
          <cell r="AT156">
            <v>147</v>
          </cell>
          <cell r="AU156">
            <v>0</v>
          </cell>
          <cell r="AV156">
            <v>0</v>
          </cell>
          <cell r="AW156">
            <v>0</v>
          </cell>
          <cell r="AX156">
            <v>0</v>
          </cell>
          <cell r="AY156">
            <v>0</v>
          </cell>
          <cell r="AZ156">
            <v>0</v>
          </cell>
          <cell r="CB156">
            <v>147</v>
          </cell>
          <cell r="CC156">
            <v>147</v>
          </cell>
          <cell r="CD156" t="str">
            <v>LANCASTER</v>
          </cell>
          <cell r="CE156">
            <v>0</v>
          </cell>
          <cell r="CF156">
            <v>0</v>
          </cell>
          <cell r="CG156">
            <v>0</v>
          </cell>
          <cell r="CH156">
            <v>0</v>
          </cell>
          <cell r="CI156">
            <v>0</v>
          </cell>
          <cell r="CJ156">
            <v>0</v>
          </cell>
          <cell r="CK156">
            <v>0</v>
          </cell>
          <cell r="CL156">
            <v>0</v>
          </cell>
          <cell r="DB156">
            <v>147</v>
          </cell>
          <cell r="DC156" t="str">
            <v>LANCASTER</v>
          </cell>
          <cell r="DH156">
            <v>0</v>
          </cell>
          <cell r="DL156">
            <v>0</v>
          </cell>
          <cell r="DM156">
            <v>0</v>
          </cell>
          <cell r="DO156">
            <v>0</v>
          </cell>
          <cell r="DU156">
            <v>0</v>
          </cell>
          <cell r="DW156">
            <v>0</v>
          </cell>
          <cell r="ED156">
            <v>0</v>
          </cell>
          <cell r="EF156">
            <v>147</v>
          </cell>
        </row>
        <row r="157">
          <cell r="A157">
            <v>148</v>
          </cell>
          <cell r="B157">
            <v>148</v>
          </cell>
          <cell r="C157" t="str">
            <v>LANESBOROUGH</v>
          </cell>
          <cell r="D157">
            <v>0</v>
          </cell>
          <cell r="E157">
            <v>0</v>
          </cell>
          <cell r="F157">
            <v>0</v>
          </cell>
          <cell r="G157">
            <v>0</v>
          </cell>
          <cell r="H157">
            <v>0</v>
          </cell>
          <cell r="J157">
            <v>0</v>
          </cell>
          <cell r="K157">
            <v>0</v>
          </cell>
          <cell r="L157">
            <v>0</v>
          </cell>
          <cell r="N157">
            <v>0</v>
          </cell>
          <cell r="P157">
            <v>0</v>
          </cell>
          <cell r="Q157">
            <v>0</v>
          </cell>
          <cell r="R157">
            <v>0</v>
          </cell>
          <cell r="S157">
            <v>0</v>
          </cell>
          <cell r="T157">
            <v>0</v>
          </cell>
          <cell r="U157">
            <v>0</v>
          </cell>
          <cell r="W157">
            <v>0</v>
          </cell>
          <cell r="AA157">
            <v>148</v>
          </cell>
          <cell r="AT157">
            <v>148</v>
          </cell>
          <cell r="AU157">
            <v>0</v>
          </cell>
          <cell r="AV157">
            <v>0</v>
          </cell>
          <cell r="AW157">
            <v>0</v>
          </cell>
          <cell r="AX157">
            <v>0</v>
          </cell>
          <cell r="AY157">
            <v>0</v>
          </cell>
          <cell r="AZ157">
            <v>0</v>
          </cell>
          <cell r="CB157">
            <v>148</v>
          </cell>
          <cell r="CC157">
            <v>148</v>
          </cell>
          <cell r="CD157" t="str">
            <v>LANESBOROUGH</v>
          </cell>
          <cell r="CE157">
            <v>0</v>
          </cell>
          <cell r="CF157">
            <v>0</v>
          </cell>
          <cell r="CG157">
            <v>0</v>
          </cell>
          <cell r="CH157">
            <v>0</v>
          </cell>
          <cell r="CI157">
            <v>0</v>
          </cell>
          <cell r="CJ157">
            <v>0</v>
          </cell>
          <cell r="CK157">
            <v>0</v>
          </cell>
          <cell r="CL157">
            <v>0</v>
          </cell>
          <cell r="DB157">
            <v>148</v>
          </cell>
          <cell r="DC157" t="str">
            <v>LANESBOROUGH</v>
          </cell>
          <cell r="DH157">
            <v>0</v>
          </cell>
          <cell r="DL157">
            <v>0</v>
          </cell>
          <cell r="DM157">
            <v>0</v>
          </cell>
          <cell r="DO157">
            <v>0</v>
          </cell>
          <cell r="DU157">
            <v>0</v>
          </cell>
          <cell r="DW157">
            <v>0</v>
          </cell>
          <cell r="EC157" t="str">
            <v>fy19</v>
          </cell>
          <cell r="ED157">
            <v>0</v>
          </cell>
          <cell r="EF157">
            <v>148</v>
          </cell>
        </row>
        <row r="158">
          <cell r="A158">
            <v>149</v>
          </cell>
          <cell r="B158">
            <v>149</v>
          </cell>
          <cell r="C158" t="str">
            <v>LAWRENCE</v>
          </cell>
          <cell r="D158">
            <v>2024.4347116951392</v>
          </cell>
          <cell r="E158">
            <v>33800251</v>
          </cell>
          <cell r="F158">
            <v>971119</v>
          </cell>
          <cell r="G158">
            <v>2202580</v>
          </cell>
          <cell r="H158">
            <v>36973950</v>
          </cell>
          <cell r="J158">
            <v>2202580</v>
          </cell>
          <cell r="K158">
            <v>6278588.2363759056</v>
          </cell>
          <cell r="L158">
            <v>8481168.2363759056</v>
          </cell>
          <cell r="N158">
            <v>28492781.763624094</v>
          </cell>
          <cell r="P158">
            <v>2202580</v>
          </cell>
          <cell r="Q158">
            <v>0</v>
          </cell>
          <cell r="R158">
            <v>0</v>
          </cell>
          <cell r="S158">
            <v>0</v>
          </cell>
          <cell r="T158">
            <v>6278588.2363759056</v>
          </cell>
          <cell r="U158">
            <v>8481168.2363759056</v>
          </cell>
          <cell r="W158">
            <v>9085073.5999999996</v>
          </cell>
          <cell r="AA158">
            <v>149</v>
          </cell>
          <cell r="AB158">
            <v>2024.4347116951392</v>
          </cell>
          <cell r="AC158">
            <v>0</v>
          </cell>
          <cell r="AD158">
            <v>0</v>
          </cell>
          <cell r="AE158">
            <v>243.96593673965921</v>
          </cell>
          <cell r="AF158">
            <v>0</v>
          </cell>
          <cell r="AG158">
            <v>33800251</v>
          </cell>
          <cell r="AH158">
            <v>0</v>
          </cell>
          <cell r="AI158">
            <v>0</v>
          </cell>
          <cell r="AJ158">
            <v>33800251</v>
          </cell>
          <cell r="AK158">
            <v>971119</v>
          </cell>
          <cell r="AL158">
            <v>2202580</v>
          </cell>
          <cell r="AM158">
            <v>36973950</v>
          </cell>
          <cell r="AN158">
            <v>0</v>
          </cell>
          <cell r="AO158">
            <v>0</v>
          </cell>
          <cell r="AP158">
            <v>0</v>
          </cell>
          <cell r="AQ158">
            <v>0</v>
          </cell>
          <cell r="AR158">
            <v>36973950</v>
          </cell>
          <cell r="AS158" t="str">
            <v xml:space="preserve"> </v>
          </cell>
          <cell r="AT158">
            <v>149</v>
          </cell>
          <cell r="AU158">
            <v>243.96593673965921</v>
          </cell>
          <cell r="AV158">
            <v>0</v>
          </cell>
          <cell r="AW158">
            <v>0</v>
          </cell>
          <cell r="AX158">
            <v>0</v>
          </cell>
          <cell r="AY158">
            <v>0</v>
          </cell>
          <cell r="AZ158">
            <v>0</v>
          </cell>
          <cell r="CB158">
            <v>149</v>
          </cell>
          <cell r="CC158">
            <v>149</v>
          </cell>
          <cell r="CD158" t="str">
            <v>LAWRENCE</v>
          </cell>
          <cell r="CE158">
            <v>33800251</v>
          </cell>
          <cell r="CF158">
            <v>29468166</v>
          </cell>
          <cell r="CG158">
            <v>4332085</v>
          </cell>
          <cell r="CH158">
            <v>2036077.7999999998</v>
          </cell>
          <cell r="CI158">
            <v>514330.80000000005</v>
          </cell>
          <cell r="CJ158">
            <v>0</v>
          </cell>
          <cell r="CK158">
            <v>6882493.5999999996</v>
          </cell>
          <cell r="CL158">
            <v>6278588.2363759056</v>
          </cell>
          <cell r="DB158">
            <v>149</v>
          </cell>
          <cell r="DC158" t="str">
            <v>LAWRENCE</v>
          </cell>
          <cell r="DH158">
            <v>0</v>
          </cell>
          <cell r="DL158">
            <v>0</v>
          </cell>
          <cell r="DM158">
            <v>0</v>
          </cell>
          <cell r="DO158">
            <v>0</v>
          </cell>
          <cell r="DU158">
            <v>0</v>
          </cell>
          <cell r="DW158">
            <v>0</v>
          </cell>
          <cell r="ED158">
            <v>0</v>
          </cell>
          <cell r="EF158">
            <v>149</v>
          </cell>
        </row>
        <row r="159">
          <cell r="A159">
            <v>150</v>
          </cell>
          <cell r="B159">
            <v>150</v>
          </cell>
          <cell r="C159" t="str">
            <v>LEE</v>
          </cell>
          <cell r="D159">
            <v>0</v>
          </cell>
          <cell r="E159">
            <v>0</v>
          </cell>
          <cell r="F159">
            <v>0</v>
          </cell>
          <cell r="G159">
            <v>0</v>
          </cell>
          <cell r="H159">
            <v>0</v>
          </cell>
          <cell r="J159">
            <v>0</v>
          </cell>
          <cell r="K159">
            <v>0</v>
          </cell>
          <cell r="L159">
            <v>0</v>
          </cell>
          <cell r="N159">
            <v>0</v>
          </cell>
          <cell r="P159">
            <v>0</v>
          </cell>
          <cell r="Q159">
            <v>0</v>
          </cell>
          <cell r="R159">
            <v>0</v>
          </cell>
          <cell r="S159">
            <v>0</v>
          </cell>
          <cell r="T159">
            <v>0</v>
          </cell>
          <cell r="U159">
            <v>0</v>
          </cell>
          <cell r="W159">
            <v>0</v>
          </cell>
          <cell r="AA159">
            <v>150</v>
          </cell>
          <cell r="AT159">
            <v>150</v>
          </cell>
          <cell r="AU159">
            <v>0</v>
          </cell>
          <cell r="AV159">
            <v>0</v>
          </cell>
          <cell r="AW159">
            <v>0</v>
          </cell>
          <cell r="AX159">
            <v>0</v>
          </cell>
          <cell r="AY159">
            <v>0</v>
          </cell>
          <cell r="AZ159">
            <v>0</v>
          </cell>
          <cell r="CB159">
            <v>150</v>
          </cell>
          <cell r="CC159">
            <v>150</v>
          </cell>
          <cell r="CD159" t="str">
            <v>LEE</v>
          </cell>
          <cell r="CE159">
            <v>0</v>
          </cell>
          <cell r="CF159">
            <v>0</v>
          </cell>
          <cell r="CG159">
            <v>0</v>
          </cell>
          <cell r="CH159">
            <v>0</v>
          </cell>
          <cell r="CI159">
            <v>0</v>
          </cell>
          <cell r="CJ159">
            <v>0</v>
          </cell>
          <cell r="CK159">
            <v>0</v>
          </cell>
          <cell r="CL159">
            <v>0</v>
          </cell>
          <cell r="DB159">
            <v>150</v>
          </cell>
          <cell r="DC159" t="str">
            <v>LEE</v>
          </cell>
          <cell r="DH159">
            <v>0</v>
          </cell>
          <cell r="DL159">
            <v>0</v>
          </cell>
          <cell r="DM159">
            <v>0</v>
          </cell>
          <cell r="DO159">
            <v>0</v>
          </cell>
          <cell r="DU159">
            <v>0</v>
          </cell>
          <cell r="DW159">
            <v>0</v>
          </cell>
          <cell r="ED159">
            <v>0</v>
          </cell>
          <cell r="EF159">
            <v>150</v>
          </cell>
        </row>
        <row r="160">
          <cell r="A160">
            <v>151</v>
          </cell>
          <cell r="B160">
            <v>151</v>
          </cell>
          <cell r="C160" t="str">
            <v>LEICESTER</v>
          </cell>
          <cell r="D160">
            <v>22.404899403874811</v>
          </cell>
          <cell r="E160">
            <v>373666</v>
          </cell>
          <cell r="F160">
            <v>0</v>
          </cell>
          <cell r="G160">
            <v>24378</v>
          </cell>
          <cell r="H160">
            <v>398044</v>
          </cell>
          <cell r="J160">
            <v>24378</v>
          </cell>
          <cell r="K160">
            <v>42331</v>
          </cell>
          <cell r="L160">
            <v>66709</v>
          </cell>
          <cell r="N160">
            <v>331335</v>
          </cell>
          <cell r="P160">
            <v>24378</v>
          </cell>
          <cell r="Q160">
            <v>0</v>
          </cell>
          <cell r="R160">
            <v>0</v>
          </cell>
          <cell r="S160">
            <v>0</v>
          </cell>
          <cell r="T160">
            <v>42331</v>
          </cell>
          <cell r="U160">
            <v>66709</v>
          </cell>
          <cell r="W160">
            <v>104030.6</v>
          </cell>
          <cell r="AA160">
            <v>151</v>
          </cell>
          <cell r="AB160">
            <v>22.404899403874811</v>
          </cell>
          <cell r="AC160">
            <v>0</v>
          </cell>
          <cell r="AD160">
            <v>0</v>
          </cell>
          <cell r="AE160">
            <v>1.9999999999999996</v>
          </cell>
          <cell r="AF160">
            <v>0</v>
          </cell>
          <cell r="AG160">
            <v>373666</v>
          </cell>
          <cell r="AH160">
            <v>0</v>
          </cell>
          <cell r="AI160">
            <v>0</v>
          </cell>
          <cell r="AJ160">
            <v>373666</v>
          </cell>
          <cell r="AK160">
            <v>0</v>
          </cell>
          <cell r="AL160">
            <v>24378</v>
          </cell>
          <cell r="AM160">
            <v>398044</v>
          </cell>
          <cell r="AN160">
            <v>0</v>
          </cell>
          <cell r="AO160">
            <v>0</v>
          </cell>
          <cell r="AP160">
            <v>0</v>
          </cell>
          <cell r="AQ160">
            <v>0</v>
          </cell>
          <cell r="AR160">
            <v>398044</v>
          </cell>
          <cell r="AS160" t="str">
            <v xml:space="preserve"> </v>
          </cell>
          <cell r="AT160">
            <v>151</v>
          </cell>
          <cell r="AU160">
            <v>1.9999999999999996</v>
          </cell>
          <cell r="AV160">
            <v>0</v>
          </cell>
          <cell r="AW160">
            <v>0</v>
          </cell>
          <cell r="AX160">
            <v>0</v>
          </cell>
          <cell r="AY160">
            <v>0</v>
          </cell>
          <cell r="AZ160">
            <v>0</v>
          </cell>
          <cell r="CB160">
            <v>151</v>
          </cell>
          <cell r="CC160">
            <v>151</v>
          </cell>
          <cell r="CD160" t="str">
            <v>LEICESTER</v>
          </cell>
          <cell r="CE160">
            <v>373666</v>
          </cell>
          <cell r="CF160">
            <v>331335</v>
          </cell>
          <cell r="CG160">
            <v>42331</v>
          </cell>
          <cell r="CH160">
            <v>0</v>
          </cell>
          <cell r="CI160">
            <v>37321.599999999999</v>
          </cell>
          <cell r="CJ160">
            <v>0</v>
          </cell>
          <cell r="CK160">
            <v>79652.600000000006</v>
          </cell>
          <cell r="CL160">
            <v>42331</v>
          </cell>
          <cell r="DB160">
            <v>151</v>
          </cell>
          <cell r="DC160" t="str">
            <v>LEICESTER</v>
          </cell>
          <cell r="DH160">
            <v>0</v>
          </cell>
          <cell r="DL160">
            <v>0</v>
          </cell>
          <cell r="DM160">
            <v>0</v>
          </cell>
          <cell r="DO160">
            <v>0</v>
          </cell>
          <cell r="DU160">
            <v>0</v>
          </cell>
          <cell r="DW160">
            <v>0</v>
          </cell>
          <cell r="ED160">
            <v>0</v>
          </cell>
          <cell r="EF160">
            <v>151</v>
          </cell>
        </row>
        <row r="161">
          <cell r="A161">
            <v>152</v>
          </cell>
          <cell r="B161">
            <v>152</v>
          </cell>
          <cell r="C161" t="str">
            <v>LENOX</v>
          </cell>
          <cell r="D161">
            <v>0</v>
          </cell>
          <cell r="E161">
            <v>0</v>
          </cell>
          <cell r="F161">
            <v>0</v>
          </cell>
          <cell r="G161">
            <v>0</v>
          </cell>
          <cell r="H161">
            <v>0</v>
          </cell>
          <cell r="J161">
            <v>0</v>
          </cell>
          <cell r="K161">
            <v>0</v>
          </cell>
          <cell r="L161">
            <v>0</v>
          </cell>
          <cell r="N161">
            <v>0</v>
          </cell>
          <cell r="P161">
            <v>0</v>
          </cell>
          <cell r="Q161">
            <v>0</v>
          </cell>
          <cell r="R161">
            <v>0</v>
          </cell>
          <cell r="S161">
            <v>0</v>
          </cell>
          <cell r="T161">
            <v>0</v>
          </cell>
          <cell r="U161">
            <v>0</v>
          </cell>
          <cell r="W161">
            <v>0</v>
          </cell>
          <cell r="AA161">
            <v>152</v>
          </cell>
          <cell r="AT161">
            <v>152</v>
          </cell>
          <cell r="AU161">
            <v>0</v>
          </cell>
          <cell r="AV161">
            <v>0</v>
          </cell>
          <cell r="AW161">
            <v>0</v>
          </cell>
          <cell r="AX161">
            <v>0</v>
          </cell>
          <cell r="AY161">
            <v>0</v>
          </cell>
          <cell r="AZ161">
            <v>0</v>
          </cell>
          <cell r="CB161">
            <v>152</v>
          </cell>
          <cell r="CC161">
            <v>152</v>
          </cell>
          <cell r="CD161" t="str">
            <v>LENOX</v>
          </cell>
          <cell r="CE161">
            <v>0</v>
          </cell>
          <cell r="CF161">
            <v>0</v>
          </cell>
          <cell r="CG161">
            <v>0</v>
          </cell>
          <cell r="CH161">
            <v>0</v>
          </cell>
          <cell r="CI161">
            <v>0</v>
          </cell>
          <cell r="CJ161">
            <v>0</v>
          </cell>
          <cell r="CK161">
            <v>0</v>
          </cell>
          <cell r="CL161">
            <v>0</v>
          </cell>
          <cell r="DB161">
            <v>152</v>
          </cell>
          <cell r="DC161" t="str">
            <v>LENOX</v>
          </cell>
          <cell r="DH161">
            <v>0</v>
          </cell>
          <cell r="DL161">
            <v>0</v>
          </cell>
          <cell r="DM161">
            <v>0</v>
          </cell>
          <cell r="DO161">
            <v>0</v>
          </cell>
          <cell r="DU161">
            <v>0</v>
          </cell>
          <cell r="DW161">
            <v>0</v>
          </cell>
          <cell r="ED161">
            <v>0</v>
          </cell>
          <cell r="EF161">
            <v>152</v>
          </cell>
        </row>
        <row r="162">
          <cell r="A162">
            <v>153</v>
          </cell>
          <cell r="B162">
            <v>153</v>
          </cell>
          <cell r="C162" t="str">
            <v>LEOMINSTER</v>
          </cell>
          <cell r="D162">
            <v>98.14804297924303</v>
          </cell>
          <cell r="E162">
            <v>1284359</v>
          </cell>
          <cell r="F162">
            <v>0</v>
          </cell>
          <cell r="G162">
            <v>106781</v>
          </cell>
          <cell r="H162">
            <v>1391140</v>
          </cell>
          <cell r="J162">
            <v>106781</v>
          </cell>
          <cell r="K162">
            <v>253882.80102810159</v>
          </cell>
          <cell r="L162">
            <v>360663.80102810159</v>
          </cell>
          <cell r="N162">
            <v>1030476.1989718984</v>
          </cell>
          <cell r="P162">
            <v>106781</v>
          </cell>
          <cell r="Q162">
            <v>0</v>
          </cell>
          <cell r="R162">
            <v>0</v>
          </cell>
          <cell r="S162">
            <v>0</v>
          </cell>
          <cell r="T162">
            <v>253882.80102810159</v>
          </cell>
          <cell r="U162">
            <v>360663.80102810159</v>
          </cell>
          <cell r="W162">
            <v>397779.20000000001</v>
          </cell>
          <cell r="AA162">
            <v>153</v>
          </cell>
          <cell r="AB162">
            <v>98.14804297924303</v>
          </cell>
          <cell r="AC162">
            <v>0</v>
          </cell>
          <cell r="AD162">
            <v>0</v>
          </cell>
          <cell r="AE162">
            <v>20</v>
          </cell>
          <cell r="AF162">
            <v>0</v>
          </cell>
          <cell r="AG162">
            <v>1284359</v>
          </cell>
          <cell r="AH162">
            <v>0</v>
          </cell>
          <cell r="AI162">
            <v>0</v>
          </cell>
          <cell r="AJ162">
            <v>1284359</v>
          </cell>
          <cell r="AK162">
            <v>0</v>
          </cell>
          <cell r="AL162">
            <v>106781</v>
          </cell>
          <cell r="AM162">
            <v>1391140</v>
          </cell>
          <cell r="AN162">
            <v>0</v>
          </cell>
          <cell r="AO162">
            <v>0</v>
          </cell>
          <cell r="AP162">
            <v>0</v>
          </cell>
          <cell r="AQ162">
            <v>0</v>
          </cell>
          <cell r="AR162">
            <v>1391140</v>
          </cell>
          <cell r="AS162" t="str">
            <v xml:space="preserve"> </v>
          </cell>
          <cell r="AT162">
            <v>153</v>
          </cell>
          <cell r="AU162">
            <v>20</v>
          </cell>
          <cell r="AV162">
            <v>0</v>
          </cell>
          <cell r="AW162">
            <v>0</v>
          </cell>
          <cell r="AX162">
            <v>0</v>
          </cell>
          <cell r="AY162">
            <v>0</v>
          </cell>
          <cell r="AZ162">
            <v>0</v>
          </cell>
          <cell r="CB162">
            <v>153</v>
          </cell>
          <cell r="CC162">
            <v>153</v>
          </cell>
          <cell r="CD162" t="str">
            <v>LEOMINSTER</v>
          </cell>
          <cell r="CE162">
            <v>1284359</v>
          </cell>
          <cell r="CF162">
            <v>1064780</v>
          </cell>
          <cell r="CG162">
            <v>219579</v>
          </cell>
          <cell r="CH162">
            <v>35882.400000000001</v>
          </cell>
          <cell r="CI162">
            <v>35536.800000000003</v>
          </cell>
          <cell r="CJ162">
            <v>0</v>
          </cell>
          <cell r="CK162">
            <v>290998.2</v>
          </cell>
          <cell r="CL162">
            <v>253882.80102810159</v>
          </cell>
          <cell r="DB162">
            <v>153</v>
          </cell>
          <cell r="DC162" t="str">
            <v>LEOMINSTER</v>
          </cell>
          <cell r="DH162">
            <v>0</v>
          </cell>
          <cell r="DL162">
            <v>0</v>
          </cell>
          <cell r="DM162">
            <v>0</v>
          </cell>
          <cell r="DO162">
            <v>0</v>
          </cell>
          <cell r="DU162">
            <v>0</v>
          </cell>
          <cell r="DW162">
            <v>0</v>
          </cell>
          <cell r="ED162">
            <v>0</v>
          </cell>
          <cell r="EF162">
            <v>153</v>
          </cell>
        </row>
        <row r="163">
          <cell r="A163">
            <v>154</v>
          </cell>
          <cell r="B163">
            <v>154</v>
          </cell>
          <cell r="C163" t="str">
            <v>LEVERETT</v>
          </cell>
          <cell r="D163">
            <v>2.0419580419580416</v>
          </cell>
          <cell r="E163">
            <v>47229</v>
          </cell>
          <cell r="F163">
            <v>0</v>
          </cell>
          <cell r="G163">
            <v>2219</v>
          </cell>
          <cell r="H163">
            <v>49448</v>
          </cell>
          <cell r="J163">
            <v>2219</v>
          </cell>
          <cell r="K163">
            <v>2861.6594240706568</v>
          </cell>
          <cell r="L163">
            <v>5080.6594240706563</v>
          </cell>
          <cell r="N163">
            <v>44367.340575929346</v>
          </cell>
          <cell r="P163">
            <v>2219</v>
          </cell>
          <cell r="Q163">
            <v>0</v>
          </cell>
          <cell r="R163">
            <v>0</v>
          </cell>
          <cell r="S163">
            <v>0</v>
          </cell>
          <cell r="T163">
            <v>2861.6594240706568</v>
          </cell>
          <cell r="U163">
            <v>5080.6594240706563</v>
          </cell>
          <cell r="W163">
            <v>5126.8</v>
          </cell>
          <cell r="AA163">
            <v>154</v>
          </cell>
          <cell r="AB163">
            <v>2.0419580419580416</v>
          </cell>
          <cell r="AC163">
            <v>0</v>
          </cell>
          <cell r="AD163">
            <v>0</v>
          </cell>
          <cell r="AE163">
            <v>0</v>
          </cell>
          <cell r="AF163">
            <v>0</v>
          </cell>
          <cell r="AG163">
            <v>47229</v>
          </cell>
          <cell r="AH163">
            <v>0</v>
          </cell>
          <cell r="AI163">
            <v>0</v>
          </cell>
          <cell r="AJ163">
            <v>47229</v>
          </cell>
          <cell r="AK163">
            <v>0</v>
          </cell>
          <cell r="AL163">
            <v>2219</v>
          </cell>
          <cell r="AM163">
            <v>49448</v>
          </cell>
          <cell r="AN163">
            <v>0</v>
          </cell>
          <cell r="AO163">
            <v>0</v>
          </cell>
          <cell r="AP163">
            <v>0</v>
          </cell>
          <cell r="AQ163">
            <v>0</v>
          </cell>
          <cell r="AR163">
            <v>49448</v>
          </cell>
          <cell r="AS163" t="str">
            <v xml:space="preserve"> </v>
          </cell>
          <cell r="AT163">
            <v>154</v>
          </cell>
          <cell r="AU163">
            <v>0</v>
          </cell>
          <cell r="AV163">
            <v>0</v>
          </cell>
          <cell r="AW163">
            <v>0</v>
          </cell>
          <cell r="AX163">
            <v>0</v>
          </cell>
          <cell r="AY163">
            <v>0</v>
          </cell>
          <cell r="AZ163">
            <v>0</v>
          </cell>
          <cell r="CB163">
            <v>154</v>
          </cell>
          <cell r="CC163">
            <v>154</v>
          </cell>
          <cell r="CD163" t="str">
            <v>LEVERETT</v>
          </cell>
          <cell r="CE163">
            <v>47229</v>
          </cell>
          <cell r="CF163">
            <v>45370</v>
          </cell>
          <cell r="CG163">
            <v>1859</v>
          </cell>
          <cell r="CH163">
            <v>1048.8</v>
          </cell>
          <cell r="CI163">
            <v>0</v>
          </cell>
          <cell r="CJ163">
            <v>0</v>
          </cell>
          <cell r="CK163">
            <v>2907.8</v>
          </cell>
          <cell r="CL163">
            <v>2861.6594240706568</v>
          </cell>
          <cell r="DB163">
            <v>154</v>
          </cell>
          <cell r="DC163" t="str">
            <v>LEVERETT</v>
          </cell>
          <cell r="DH163">
            <v>0</v>
          </cell>
          <cell r="DL163">
            <v>0</v>
          </cell>
          <cell r="DM163">
            <v>0</v>
          </cell>
          <cell r="DO163">
            <v>0</v>
          </cell>
          <cell r="DU163">
            <v>0</v>
          </cell>
          <cell r="DW163">
            <v>0</v>
          </cell>
          <cell r="ED163">
            <v>0</v>
          </cell>
          <cell r="EF163">
            <v>154</v>
          </cell>
        </row>
        <row r="164">
          <cell r="A164">
            <v>155</v>
          </cell>
          <cell r="B164">
            <v>155</v>
          </cell>
          <cell r="C164" t="str">
            <v>LEXINGTON</v>
          </cell>
          <cell r="D164">
            <v>7.3688763023768624</v>
          </cell>
          <cell r="E164">
            <v>161971</v>
          </cell>
          <cell r="F164">
            <v>0</v>
          </cell>
          <cell r="G164">
            <v>8016</v>
          </cell>
          <cell r="H164">
            <v>169987</v>
          </cell>
          <cell r="J164">
            <v>8016</v>
          </cell>
          <cell r="K164">
            <v>46943.360496235473</v>
          </cell>
          <cell r="L164">
            <v>54959.360496235473</v>
          </cell>
          <cell r="N164">
            <v>115027.63950376453</v>
          </cell>
          <cell r="P164">
            <v>8016</v>
          </cell>
          <cell r="Q164">
            <v>0</v>
          </cell>
          <cell r="R164">
            <v>0</v>
          </cell>
          <cell r="S164">
            <v>0</v>
          </cell>
          <cell r="T164">
            <v>46943.360496235473</v>
          </cell>
          <cell r="U164">
            <v>54959.360496235473</v>
          </cell>
          <cell r="W164">
            <v>82004.399999999994</v>
          </cell>
          <cell r="AA164">
            <v>155</v>
          </cell>
          <cell r="AB164">
            <v>7.3688763023768624</v>
          </cell>
          <cell r="AC164">
            <v>0</v>
          </cell>
          <cell r="AD164">
            <v>0</v>
          </cell>
          <cell r="AE164">
            <v>0</v>
          </cell>
          <cell r="AF164">
            <v>0</v>
          </cell>
          <cell r="AG164">
            <v>161971</v>
          </cell>
          <cell r="AH164">
            <v>0</v>
          </cell>
          <cell r="AI164">
            <v>0</v>
          </cell>
          <cell r="AJ164">
            <v>161971</v>
          </cell>
          <cell r="AK164">
            <v>0</v>
          </cell>
          <cell r="AL164">
            <v>8016</v>
          </cell>
          <cell r="AM164">
            <v>169987</v>
          </cell>
          <cell r="AN164">
            <v>0</v>
          </cell>
          <cell r="AO164">
            <v>0</v>
          </cell>
          <cell r="AP164">
            <v>0</v>
          </cell>
          <cell r="AQ164">
            <v>0</v>
          </cell>
          <cell r="AR164">
            <v>169987</v>
          </cell>
          <cell r="AS164" t="str">
            <v xml:space="preserve"> </v>
          </cell>
          <cell r="AT164">
            <v>155</v>
          </cell>
          <cell r="AU164">
            <v>0</v>
          </cell>
          <cell r="AV164">
            <v>0</v>
          </cell>
          <cell r="AW164">
            <v>0</v>
          </cell>
          <cell r="AX164">
            <v>0</v>
          </cell>
          <cell r="AY164">
            <v>0</v>
          </cell>
          <cell r="AZ164">
            <v>0</v>
          </cell>
          <cell r="CB164">
            <v>155</v>
          </cell>
          <cell r="CC164">
            <v>155</v>
          </cell>
          <cell r="CD164" t="str">
            <v>LEXINGTON</v>
          </cell>
          <cell r="CE164">
            <v>161971</v>
          </cell>
          <cell r="CF164">
            <v>136294</v>
          </cell>
          <cell r="CG164">
            <v>25677</v>
          </cell>
          <cell r="CH164">
            <v>22245</v>
          </cell>
          <cell r="CI164">
            <v>26066.400000000001</v>
          </cell>
          <cell r="CJ164">
            <v>0</v>
          </cell>
          <cell r="CK164">
            <v>73988.399999999994</v>
          </cell>
          <cell r="CL164">
            <v>46943.360496235473</v>
          </cell>
          <cell r="DB164">
            <v>155</v>
          </cell>
          <cell r="DC164" t="str">
            <v>LEXINGTON</v>
          </cell>
          <cell r="DH164">
            <v>0</v>
          </cell>
          <cell r="DL164">
            <v>0</v>
          </cell>
          <cell r="DM164">
            <v>0</v>
          </cell>
          <cell r="DO164">
            <v>0</v>
          </cell>
          <cell r="DU164">
            <v>0</v>
          </cell>
          <cell r="DW164">
            <v>0</v>
          </cell>
          <cell r="ED164">
            <v>0</v>
          </cell>
          <cell r="EF164">
            <v>155</v>
          </cell>
        </row>
        <row r="165">
          <cell r="A165">
            <v>156</v>
          </cell>
          <cell r="B165">
            <v>156</v>
          </cell>
          <cell r="C165" t="str">
            <v>LEYDEN</v>
          </cell>
          <cell r="D165">
            <v>0</v>
          </cell>
          <cell r="E165">
            <v>0</v>
          </cell>
          <cell r="F165">
            <v>0</v>
          </cell>
          <cell r="G165">
            <v>0</v>
          </cell>
          <cell r="H165">
            <v>0</v>
          </cell>
          <cell r="J165">
            <v>0</v>
          </cell>
          <cell r="K165">
            <v>0</v>
          </cell>
          <cell r="L165">
            <v>0</v>
          </cell>
          <cell r="N165">
            <v>0</v>
          </cell>
          <cell r="P165">
            <v>0</v>
          </cell>
          <cell r="Q165">
            <v>0</v>
          </cell>
          <cell r="R165">
            <v>0</v>
          </cell>
          <cell r="S165">
            <v>0</v>
          </cell>
          <cell r="T165">
            <v>0</v>
          </cell>
          <cell r="U165">
            <v>0</v>
          </cell>
          <cell r="W165">
            <v>0</v>
          </cell>
          <cell r="AA165">
            <v>156</v>
          </cell>
          <cell r="AT165">
            <v>156</v>
          </cell>
          <cell r="AU165">
            <v>0</v>
          </cell>
          <cell r="AV165">
            <v>0</v>
          </cell>
          <cell r="AW165">
            <v>0</v>
          </cell>
          <cell r="AX165">
            <v>0</v>
          </cell>
          <cell r="AY165">
            <v>0</v>
          </cell>
          <cell r="AZ165">
            <v>0</v>
          </cell>
          <cell r="CB165">
            <v>156</v>
          </cell>
          <cell r="CC165">
            <v>156</v>
          </cell>
          <cell r="CD165" t="str">
            <v>LEYDEN</v>
          </cell>
          <cell r="CE165">
            <v>0</v>
          </cell>
          <cell r="CF165">
            <v>0</v>
          </cell>
          <cell r="CG165">
            <v>0</v>
          </cell>
          <cell r="CH165">
            <v>0</v>
          </cell>
          <cell r="CI165">
            <v>0</v>
          </cell>
          <cell r="CJ165">
            <v>0</v>
          </cell>
          <cell r="CK165">
            <v>0</v>
          </cell>
          <cell r="CL165">
            <v>0</v>
          </cell>
          <cell r="DB165">
            <v>156</v>
          </cell>
          <cell r="DC165" t="str">
            <v>LEYDEN</v>
          </cell>
          <cell r="DH165">
            <v>0</v>
          </cell>
          <cell r="DL165">
            <v>0</v>
          </cell>
          <cell r="DM165">
            <v>0</v>
          </cell>
          <cell r="DO165">
            <v>0</v>
          </cell>
          <cell r="DU165">
            <v>0</v>
          </cell>
          <cell r="DW165">
            <v>0</v>
          </cell>
          <cell r="ED165">
            <v>0</v>
          </cell>
          <cell r="EF165">
            <v>156</v>
          </cell>
        </row>
        <row r="166">
          <cell r="A166">
            <v>157</v>
          </cell>
          <cell r="B166">
            <v>157</v>
          </cell>
          <cell r="C166" t="str">
            <v>LINCOLN</v>
          </cell>
          <cell r="D166">
            <v>0</v>
          </cell>
          <cell r="E166">
            <v>0</v>
          </cell>
          <cell r="F166">
            <v>0</v>
          </cell>
          <cell r="G166">
            <v>0</v>
          </cell>
          <cell r="H166">
            <v>0</v>
          </cell>
          <cell r="J166">
            <v>0</v>
          </cell>
          <cell r="K166">
            <v>0</v>
          </cell>
          <cell r="L166">
            <v>0</v>
          </cell>
          <cell r="N166">
            <v>0</v>
          </cell>
          <cell r="P166">
            <v>0</v>
          </cell>
          <cell r="Q166">
            <v>0</v>
          </cell>
          <cell r="R166">
            <v>0</v>
          </cell>
          <cell r="S166">
            <v>0</v>
          </cell>
          <cell r="T166">
            <v>0</v>
          </cell>
          <cell r="U166">
            <v>0</v>
          </cell>
          <cell r="W166">
            <v>0</v>
          </cell>
          <cell r="AA166">
            <v>157</v>
          </cell>
          <cell r="AT166">
            <v>157</v>
          </cell>
          <cell r="AU166">
            <v>0</v>
          </cell>
          <cell r="AV166">
            <v>0</v>
          </cell>
          <cell r="AW166">
            <v>0</v>
          </cell>
          <cell r="AX166">
            <v>0</v>
          </cell>
          <cell r="AY166">
            <v>0</v>
          </cell>
          <cell r="AZ166">
            <v>0</v>
          </cell>
          <cell r="CB166">
            <v>157</v>
          </cell>
          <cell r="CC166">
            <v>157</v>
          </cell>
          <cell r="CD166" t="str">
            <v>LINCOLN</v>
          </cell>
          <cell r="CE166">
            <v>0</v>
          </cell>
          <cell r="CF166">
            <v>0</v>
          </cell>
          <cell r="CG166">
            <v>0</v>
          </cell>
          <cell r="CH166">
            <v>0</v>
          </cell>
          <cell r="CI166">
            <v>0</v>
          </cell>
          <cell r="CJ166">
            <v>0</v>
          </cell>
          <cell r="CK166">
            <v>0</v>
          </cell>
          <cell r="CL166">
            <v>0</v>
          </cell>
          <cell r="DB166">
            <v>157</v>
          </cell>
          <cell r="DC166" t="str">
            <v>LINCOLN</v>
          </cell>
          <cell r="DH166">
            <v>0</v>
          </cell>
          <cell r="DL166">
            <v>0</v>
          </cell>
          <cell r="DM166">
            <v>0</v>
          </cell>
          <cell r="DO166">
            <v>0</v>
          </cell>
          <cell r="DU166">
            <v>0</v>
          </cell>
          <cell r="DW166">
            <v>0</v>
          </cell>
          <cell r="ED166">
            <v>0</v>
          </cell>
          <cell r="EF166">
            <v>157</v>
          </cell>
        </row>
        <row r="167">
          <cell r="A167">
            <v>158</v>
          </cell>
          <cell r="B167">
            <v>158</v>
          </cell>
          <cell r="C167" t="str">
            <v>LITTLETON</v>
          </cell>
          <cell r="D167">
            <v>52.814507772020718</v>
          </cell>
          <cell r="E167">
            <v>994817</v>
          </cell>
          <cell r="F167">
            <v>0</v>
          </cell>
          <cell r="G167">
            <v>57468</v>
          </cell>
          <cell r="H167">
            <v>1052285</v>
          </cell>
          <cell r="J167">
            <v>57468</v>
          </cell>
          <cell r="K167">
            <v>159616.23894014733</v>
          </cell>
          <cell r="L167">
            <v>217084.23894014733</v>
          </cell>
          <cell r="N167">
            <v>835200.76105985267</v>
          </cell>
          <cell r="P167">
            <v>57468</v>
          </cell>
          <cell r="Q167">
            <v>0</v>
          </cell>
          <cell r="R167">
            <v>0</v>
          </cell>
          <cell r="S167">
            <v>0</v>
          </cell>
          <cell r="T167">
            <v>159616.23894014733</v>
          </cell>
          <cell r="U167">
            <v>217084.23894014733</v>
          </cell>
          <cell r="W167">
            <v>219517.6</v>
          </cell>
          <cell r="AA167">
            <v>158</v>
          </cell>
          <cell r="AB167">
            <v>52.814507772020718</v>
          </cell>
          <cell r="AC167">
            <v>0</v>
          </cell>
          <cell r="AD167">
            <v>0</v>
          </cell>
          <cell r="AE167">
            <v>23</v>
          </cell>
          <cell r="AF167">
            <v>0</v>
          </cell>
          <cell r="AG167">
            <v>994817</v>
          </cell>
          <cell r="AH167">
            <v>0</v>
          </cell>
          <cell r="AI167">
            <v>0</v>
          </cell>
          <cell r="AJ167">
            <v>994817</v>
          </cell>
          <cell r="AK167">
            <v>0</v>
          </cell>
          <cell r="AL167">
            <v>57468</v>
          </cell>
          <cell r="AM167">
            <v>1052285</v>
          </cell>
          <cell r="AN167">
            <v>0</v>
          </cell>
          <cell r="AO167">
            <v>0</v>
          </cell>
          <cell r="AP167">
            <v>0</v>
          </cell>
          <cell r="AQ167">
            <v>0</v>
          </cell>
          <cell r="AR167">
            <v>1052285</v>
          </cell>
          <cell r="AS167" t="str">
            <v xml:space="preserve"> </v>
          </cell>
          <cell r="AT167">
            <v>158</v>
          </cell>
          <cell r="AU167">
            <v>23</v>
          </cell>
          <cell r="AV167">
            <v>0</v>
          </cell>
          <cell r="AW167">
            <v>0</v>
          </cell>
          <cell r="AX167">
            <v>0</v>
          </cell>
          <cell r="AY167">
            <v>0</v>
          </cell>
          <cell r="AZ167">
            <v>0</v>
          </cell>
          <cell r="CB167">
            <v>158</v>
          </cell>
          <cell r="CC167">
            <v>158</v>
          </cell>
          <cell r="CD167" t="str">
            <v>LITTLETON</v>
          </cell>
          <cell r="CE167">
            <v>994817</v>
          </cell>
          <cell r="CF167">
            <v>888079</v>
          </cell>
          <cell r="CG167">
            <v>106738</v>
          </cell>
          <cell r="CH167">
            <v>55311.6</v>
          </cell>
          <cell r="CI167">
            <v>0</v>
          </cell>
          <cell r="CJ167">
            <v>0</v>
          </cell>
          <cell r="CK167">
            <v>162049.60000000001</v>
          </cell>
          <cell r="CL167">
            <v>159616.23894014733</v>
          </cell>
          <cell r="DB167">
            <v>158</v>
          </cell>
          <cell r="DC167" t="str">
            <v>LITTLETON</v>
          </cell>
          <cell r="DH167">
            <v>0</v>
          </cell>
          <cell r="DL167">
            <v>0</v>
          </cell>
          <cell r="DM167">
            <v>0</v>
          </cell>
          <cell r="DO167">
            <v>0</v>
          </cell>
          <cell r="DU167">
            <v>0</v>
          </cell>
          <cell r="DW167">
            <v>0</v>
          </cell>
          <cell r="ED167">
            <v>0</v>
          </cell>
          <cell r="EF167">
            <v>158</v>
          </cell>
        </row>
        <row r="168">
          <cell r="A168">
            <v>159</v>
          </cell>
          <cell r="B168">
            <v>159</v>
          </cell>
          <cell r="C168" t="str">
            <v>LONGMEADOW</v>
          </cell>
          <cell r="D168">
            <v>9.1982901890735995</v>
          </cell>
          <cell r="E168">
            <v>161190</v>
          </cell>
          <cell r="F168">
            <v>0</v>
          </cell>
          <cell r="G168">
            <v>10004</v>
          </cell>
          <cell r="H168">
            <v>171194</v>
          </cell>
          <cell r="J168">
            <v>10004</v>
          </cell>
          <cell r="K168">
            <v>24535.128291917667</v>
          </cell>
          <cell r="L168">
            <v>34539.128291917667</v>
          </cell>
          <cell r="N168">
            <v>136654.87170808233</v>
          </cell>
          <cell r="P168">
            <v>10004</v>
          </cell>
          <cell r="Q168">
            <v>0</v>
          </cell>
          <cell r="R168">
            <v>0</v>
          </cell>
          <cell r="S168">
            <v>0</v>
          </cell>
          <cell r="T168">
            <v>24535.128291917667</v>
          </cell>
          <cell r="U168">
            <v>34539.128291917667</v>
          </cell>
          <cell r="W168">
            <v>34897.800000000003</v>
          </cell>
          <cell r="AA168">
            <v>159</v>
          </cell>
          <cell r="AB168">
            <v>9.1982901890735995</v>
          </cell>
          <cell r="AC168">
            <v>0</v>
          </cell>
          <cell r="AD168">
            <v>0</v>
          </cell>
          <cell r="AE168">
            <v>0.99999999999999978</v>
          </cell>
          <cell r="AF168">
            <v>0</v>
          </cell>
          <cell r="AG168">
            <v>161190</v>
          </cell>
          <cell r="AH168">
            <v>0</v>
          </cell>
          <cell r="AI168">
            <v>0</v>
          </cell>
          <cell r="AJ168">
            <v>161190</v>
          </cell>
          <cell r="AK168">
            <v>0</v>
          </cell>
          <cell r="AL168">
            <v>10004</v>
          </cell>
          <cell r="AM168">
            <v>171194</v>
          </cell>
          <cell r="AN168">
            <v>0</v>
          </cell>
          <cell r="AO168">
            <v>0</v>
          </cell>
          <cell r="AP168">
            <v>0</v>
          </cell>
          <cell r="AQ168">
            <v>0</v>
          </cell>
          <cell r="AR168">
            <v>171194</v>
          </cell>
          <cell r="AS168" t="str">
            <v xml:space="preserve"> </v>
          </cell>
          <cell r="AT168">
            <v>159</v>
          </cell>
          <cell r="AU168">
            <v>0.99999999999999978</v>
          </cell>
          <cell r="AV168">
            <v>0</v>
          </cell>
          <cell r="AW168">
            <v>0</v>
          </cell>
          <cell r="AX168">
            <v>0</v>
          </cell>
          <cell r="AY168">
            <v>0</v>
          </cell>
          <cell r="AZ168">
            <v>0</v>
          </cell>
          <cell r="CB168">
            <v>159</v>
          </cell>
          <cell r="CC168">
            <v>159</v>
          </cell>
          <cell r="CD168" t="str">
            <v>LONGMEADOW</v>
          </cell>
          <cell r="CE168">
            <v>161190</v>
          </cell>
          <cell r="CF168">
            <v>144449</v>
          </cell>
          <cell r="CG168">
            <v>16741</v>
          </cell>
          <cell r="CH168">
            <v>8152.7999999999993</v>
          </cell>
          <cell r="CI168">
            <v>0</v>
          </cell>
          <cell r="CJ168">
            <v>0</v>
          </cell>
          <cell r="CK168">
            <v>24893.8</v>
          </cell>
          <cell r="CL168">
            <v>24535.128291917667</v>
          </cell>
          <cell r="DB168">
            <v>159</v>
          </cell>
          <cell r="DC168" t="str">
            <v>LONGMEADOW</v>
          </cell>
          <cell r="DH168">
            <v>0</v>
          </cell>
          <cell r="DL168">
            <v>0</v>
          </cell>
          <cell r="DM168">
            <v>0</v>
          </cell>
          <cell r="DO168">
            <v>0</v>
          </cell>
          <cell r="DU168">
            <v>0</v>
          </cell>
          <cell r="DW168">
            <v>0</v>
          </cell>
          <cell r="ED168">
            <v>0</v>
          </cell>
          <cell r="EF168">
            <v>159</v>
          </cell>
        </row>
        <row r="169">
          <cell r="A169">
            <v>160</v>
          </cell>
          <cell r="B169">
            <v>160</v>
          </cell>
          <cell r="C169" t="str">
            <v>LOWELL</v>
          </cell>
          <cell r="D169">
            <v>2241.1519305085799</v>
          </cell>
          <cell r="E169">
            <v>34651579</v>
          </cell>
          <cell r="F169">
            <v>0</v>
          </cell>
          <cell r="G169">
            <v>2438371</v>
          </cell>
          <cell r="H169">
            <v>37089950</v>
          </cell>
          <cell r="J169">
            <v>2438371</v>
          </cell>
          <cell r="K169">
            <v>7410631.6079111788</v>
          </cell>
          <cell r="L169">
            <v>9849002.6079111788</v>
          </cell>
          <cell r="N169">
            <v>27240947.392088823</v>
          </cell>
          <cell r="P169">
            <v>2438371</v>
          </cell>
          <cell r="Q169">
            <v>0</v>
          </cell>
          <cell r="R169">
            <v>0</v>
          </cell>
          <cell r="S169">
            <v>0</v>
          </cell>
          <cell r="T169">
            <v>7410631.6079111788</v>
          </cell>
          <cell r="U169">
            <v>9849002.6079111788</v>
          </cell>
          <cell r="W169">
            <v>10667542.800000001</v>
          </cell>
          <cell r="AA169">
            <v>160</v>
          </cell>
          <cell r="AB169">
            <v>2241.1519305085799</v>
          </cell>
          <cell r="AC169">
            <v>0</v>
          </cell>
          <cell r="AD169">
            <v>0</v>
          </cell>
          <cell r="AE169">
            <v>324.99999999999977</v>
          </cell>
          <cell r="AF169">
            <v>0</v>
          </cell>
          <cell r="AG169">
            <v>34651579</v>
          </cell>
          <cell r="AH169">
            <v>0</v>
          </cell>
          <cell r="AI169">
            <v>0</v>
          </cell>
          <cell r="AJ169">
            <v>34651579</v>
          </cell>
          <cell r="AK169">
            <v>0</v>
          </cell>
          <cell r="AL169">
            <v>2438371</v>
          </cell>
          <cell r="AM169">
            <v>37089950</v>
          </cell>
          <cell r="AN169">
            <v>0</v>
          </cell>
          <cell r="AO169">
            <v>0</v>
          </cell>
          <cell r="AP169">
            <v>0</v>
          </cell>
          <cell r="AQ169">
            <v>0</v>
          </cell>
          <cell r="AR169">
            <v>37089950</v>
          </cell>
          <cell r="AS169" t="str">
            <v xml:space="preserve"> </v>
          </cell>
          <cell r="AT169">
            <v>160</v>
          </cell>
          <cell r="AU169">
            <v>324.99999999999977</v>
          </cell>
          <cell r="AV169">
            <v>0</v>
          </cell>
          <cell r="AW169">
            <v>0</v>
          </cell>
          <cell r="AX169">
            <v>0</v>
          </cell>
          <cell r="AY169">
            <v>0</v>
          </cell>
          <cell r="AZ169">
            <v>0</v>
          </cell>
          <cell r="CB169">
            <v>160</v>
          </cell>
          <cell r="CC169">
            <v>160</v>
          </cell>
          <cell r="CD169" t="str">
            <v>LOWELL</v>
          </cell>
          <cell r="CE169">
            <v>34651579</v>
          </cell>
          <cell r="CF169">
            <v>29625252</v>
          </cell>
          <cell r="CG169">
            <v>5026327</v>
          </cell>
          <cell r="CH169">
            <v>2494026</v>
          </cell>
          <cell r="CI169">
            <v>708818.8</v>
          </cell>
          <cell r="CJ169">
            <v>0</v>
          </cell>
          <cell r="CK169">
            <v>8229171.7999999998</v>
          </cell>
          <cell r="CL169">
            <v>7410631.6079111788</v>
          </cell>
          <cell r="DB169">
            <v>160</v>
          </cell>
          <cell r="DC169" t="str">
            <v>LOWELL</v>
          </cell>
          <cell r="DH169">
            <v>0</v>
          </cell>
          <cell r="DL169">
            <v>0</v>
          </cell>
          <cell r="DM169">
            <v>0</v>
          </cell>
          <cell r="DO169">
            <v>0</v>
          </cell>
          <cell r="DU169">
            <v>0</v>
          </cell>
          <cell r="DW169">
            <v>0</v>
          </cell>
          <cell r="ED169">
            <v>0</v>
          </cell>
          <cell r="EF169">
            <v>160</v>
          </cell>
        </row>
        <row r="170">
          <cell r="A170">
            <v>161</v>
          </cell>
          <cell r="B170">
            <v>161</v>
          </cell>
          <cell r="C170" t="str">
            <v>LUDLOW</v>
          </cell>
          <cell r="D170">
            <v>18.33867847637093</v>
          </cell>
          <cell r="E170">
            <v>338934</v>
          </cell>
          <cell r="F170">
            <v>0</v>
          </cell>
          <cell r="G170">
            <v>19942</v>
          </cell>
          <cell r="H170">
            <v>358876</v>
          </cell>
          <cell r="J170">
            <v>19942</v>
          </cell>
          <cell r="K170">
            <v>7038</v>
          </cell>
          <cell r="L170">
            <v>26980</v>
          </cell>
          <cell r="N170">
            <v>331896</v>
          </cell>
          <cell r="P170">
            <v>19942</v>
          </cell>
          <cell r="Q170">
            <v>0</v>
          </cell>
          <cell r="R170">
            <v>0</v>
          </cell>
          <cell r="S170">
            <v>0</v>
          </cell>
          <cell r="T170">
            <v>7038</v>
          </cell>
          <cell r="U170">
            <v>26980</v>
          </cell>
          <cell r="W170">
            <v>26980</v>
          </cell>
          <cell r="AA170">
            <v>161</v>
          </cell>
          <cell r="AB170">
            <v>18.33867847637093</v>
          </cell>
          <cell r="AC170">
            <v>0</v>
          </cell>
          <cell r="AD170">
            <v>0</v>
          </cell>
          <cell r="AE170">
            <v>2.9999999999999991</v>
          </cell>
          <cell r="AF170">
            <v>0</v>
          </cell>
          <cell r="AG170">
            <v>338934</v>
          </cell>
          <cell r="AH170">
            <v>0</v>
          </cell>
          <cell r="AI170">
            <v>0</v>
          </cell>
          <cell r="AJ170">
            <v>338934</v>
          </cell>
          <cell r="AK170">
            <v>0</v>
          </cell>
          <cell r="AL170">
            <v>19942</v>
          </cell>
          <cell r="AM170">
            <v>358876</v>
          </cell>
          <cell r="AN170">
            <v>0</v>
          </cell>
          <cell r="AO170">
            <v>0</v>
          </cell>
          <cell r="AP170">
            <v>0</v>
          </cell>
          <cell r="AQ170">
            <v>0</v>
          </cell>
          <cell r="AR170">
            <v>358876</v>
          </cell>
          <cell r="AS170" t="str">
            <v xml:space="preserve"> </v>
          </cell>
          <cell r="AT170">
            <v>161</v>
          </cell>
          <cell r="AU170">
            <v>2.9999999999999991</v>
          </cell>
          <cell r="AV170">
            <v>0</v>
          </cell>
          <cell r="AW170">
            <v>0</v>
          </cell>
          <cell r="AX170">
            <v>0</v>
          </cell>
          <cell r="AY170">
            <v>0</v>
          </cell>
          <cell r="AZ170">
            <v>0</v>
          </cell>
          <cell r="CB170">
            <v>161</v>
          </cell>
          <cell r="CC170">
            <v>161</v>
          </cell>
          <cell r="CD170" t="str">
            <v>LUDLOW</v>
          </cell>
          <cell r="CE170">
            <v>338934</v>
          </cell>
          <cell r="CF170">
            <v>331896</v>
          </cell>
          <cell r="CG170">
            <v>7038</v>
          </cell>
          <cell r="CH170">
            <v>0</v>
          </cell>
          <cell r="CI170">
            <v>0</v>
          </cell>
          <cell r="CJ170">
            <v>0</v>
          </cell>
          <cell r="CK170">
            <v>7038</v>
          </cell>
          <cell r="CL170">
            <v>7038</v>
          </cell>
          <cell r="DB170">
            <v>161</v>
          </cell>
          <cell r="DC170" t="str">
            <v>LUDLOW</v>
          </cell>
          <cell r="DH170">
            <v>0</v>
          </cell>
          <cell r="DL170">
            <v>0</v>
          </cell>
          <cell r="DM170">
            <v>0</v>
          </cell>
          <cell r="DO170">
            <v>0</v>
          </cell>
          <cell r="DU170">
            <v>0</v>
          </cell>
          <cell r="DW170">
            <v>0</v>
          </cell>
          <cell r="ED170">
            <v>0</v>
          </cell>
          <cell r="EF170">
            <v>161</v>
          </cell>
        </row>
        <row r="171">
          <cell r="A171">
            <v>162</v>
          </cell>
          <cell r="B171">
            <v>162</v>
          </cell>
          <cell r="C171" t="str">
            <v>LUNENBURG</v>
          </cell>
          <cell r="D171">
            <v>30.38719726510336</v>
          </cell>
          <cell r="E171">
            <v>460412</v>
          </cell>
          <cell r="F171">
            <v>0</v>
          </cell>
          <cell r="G171">
            <v>33064</v>
          </cell>
          <cell r="H171">
            <v>493476</v>
          </cell>
          <cell r="J171">
            <v>33064</v>
          </cell>
          <cell r="K171">
            <v>89707</v>
          </cell>
          <cell r="L171">
            <v>122771</v>
          </cell>
          <cell r="N171">
            <v>370705</v>
          </cell>
          <cell r="P171">
            <v>33064</v>
          </cell>
          <cell r="Q171">
            <v>0</v>
          </cell>
          <cell r="R171">
            <v>0</v>
          </cell>
          <cell r="S171">
            <v>0</v>
          </cell>
          <cell r="T171">
            <v>89707</v>
          </cell>
          <cell r="U171">
            <v>122771</v>
          </cell>
          <cell r="W171">
            <v>150875.79999999999</v>
          </cell>
          <cell r="AA171">
            <v>162</v>
          </cell>
          <cell r="AB171">
            <v>30.38719726510336</v>
          </cell>
          <cell r="AC171">
            <v>0</v>
          </cell>
          <cell r="AD171">
            <v>0</v>
          </cell>
          <cell r="AE171">
            <v>3.9999999999999996</v>
          </cell>
          <cell r="AF171">
            <v>0</v>
          </cell>
          <cell r="AG171">
            <v>460412</v>
          </cell>
          <cell r="AH171">
            <v>0</v>
          </cell>
          <cell r="AI171">
            <v>0</v>
          </cell>
          <cell r="AJ171">
            <v>460412</v>
          </cell>
          <cell r="AK171">
            <v>0</v>
          </cell>
          <cell r="AL171">
            <v>33064</v>
          </cell>
          <cell r="AM171">
            <v>493476</v>
          </cell>
          <cell r="AN171">
            <v>0</v>
          </cell>
          <cell r="AO171">
            <v>0</v>
          </cell>
          <cell r="AP171">
            <v>0</v>
          </cell>
          <cell r="AQ171">
            <v>0</v>
          </cell>
          <cell r="AR171">
            <v>493476</v>
          </cell>
          <cell r="AS171" t="str">
            <v xml:space="preserve"> </v>
          </cell>
          <cell r="AT171">
            <v>162</v>
          </cell>
          <cell r="AU171">
            <v>3.9999999999999996</v>
          </cell>
          <cell r="AV171">
            <v>0</v>
          </cell>
          <cell r="AW171">
            <v>0</v>
          </cell>
          <cell r="AX171">
            <v>0</v>
          </cell>
          <cell r="AY171">
            <v>0</v>
          </cell>
          <cell r="AZ171">
            <v>0</v>
          </cell>
          <cell r="CB171">
            <v>162</v>
          </cell>
          <cell r="CC171">
            <v>162</v>
          </cell>
          <cell r="CD171" t="str">
            <v>LUNENBURG</v>
          </cell>
          <cell r="CE171">
            <v>460412</v>
          </cell>
          <cell r="CF171">
            <v>370705</v>
          </cell>
          <cell r="CG171">
            <v>89707</v>
          </cell>
          <cell r="CH171">
            <v>0</v>
          </cell>
          <cell r="CI171">
            <v>28104.800000000003</v>
          </cell>
          <cell r="CJ171">
            <v>0</v>
          </cell>
          <cell r="CK171">
            <v>117811.8</v>
          </cell>
          <cell r="CL171">
            <v>89707</v>
          </cell>
          <cell r="DB171">
            <v>162</v>
          </cell>
          <cell r="DC171" t="str">
            <v>LUNENBURG</v>
          </cell>
          <cell r="DH171">
            <v>0</v>
          </cell>
          <cell r="DL171">
            <v>0</v>
          </cell>
          <cell r="DM171">
            <v>0</v>
          </cell>
          <cell r="DO171">
            <v>0</v>
          </cell>
          <cell r="DU171">
            <v>0</v>
          </cell>
          <cell r="DW171">
            <v>0</v>
          </cell>
          <cell r="ED171">
            <v>0</v>
          </cell>
          <cell r="EF171">
            <v>162</v>
          </cell>
        </row>
        <row r="172">
          <cell r="A172">
            <v>163</v>
          </cell>
          <cell r="B172">
            <v>163</v>
          </cell>
          <cell r="C172" t="str">
            <v>LYNN</v>
          </cell>
          <cell r="D172">
            <v>1927.1322930445103</v>
          </cell>
          <cell r="E172">
            <v>29672838</v>
          </cell>
          <cell r="F172">
            <v>957699</v>
          </cell>
          <cell r="G172">
            <v>2096704</v>
          </cell>
          <cell r="H172">
            <v>32727241</v>
          </cell>
          <cell r="J172">
            <v>2096704</v>
          </cell>
          <cell r="K172">
            <v>4590907.3704516226</v>
          </cell>
          <cell r="L172">
            <v>6687611.3704516226</v>
          </cell>
          <cell r="N172">
            <v>26039629.629548378</v>
          </cell>
          <cell r="P172">
            <v>2096704</v>
          </cell>
          <cell r="Q172">
            <v>0</v>
          </cell>
          <cell r="R172">
            <v>0</v>
          </cell>
          <cell r="S172">
            <v>0</v>
          </cell>
          <cell r="T172">
            <v>4590907.3704516226</v>
          </cell>
          <cell r="U172">
            <v>6687611.3704516226</v>
          </cell>
          <cell r="W172">
            <v>7670754</v>
          </cell>
          <cell r="AA172">
            <v>163</v>
          </cell>
          <cell r="AB172">
            <v>1927.1322930445103</v>
          </cell>
          <cell r="AC172">
            <v>0</v>
          </cell>
          <cell r="AD172">
            <v>0</v>
          </cell>
          <cell r="AE172">
            <v>552.18285607336725</v>
          </cell>
          <cell r="AF172">
            <v>0</v>
          </cell>
          <cell r="AG172">
            <v>29672838</v>
          </cell>
          <cell r="AH172">
            <v>0</v>
          </cell>
          <cell r="AI172">
            <v>0</v>
          </cell>
          <cell r="AJ172">
            <v>29672838</v>
          </cell>
          <cell r="AK172">
            <v>957699</v>
          </cell>
          <cell r="AL172">
            <v>2096704</v>
          </cell>
          <cell r="AM172">
            <v>32727241</v>
          </cell>
          <cell r="AN172">
            <v>0</v>
          </cell>
          <cell r="AO172">
            <v>0</v>
          </cell>
          <cell r="AP172">
            <v>0</v>
          </cell>
          <cell r="AQ172">
            <v>0</v>
          </cell>
          <cell r="AR172">
            <v>32727241</v>
          </cell>
          <cell r="AS172" t="str">
            <v xml:space="preserve"> </v>
          </cell>
          <cell r="AT172">
            <v>163</v>
          </cell>
          <cell r="AU172">
            <v>552.18285607336725</v>
          </cell>
          <cell r="AV172">
            <v>0</v>
          </cell>
          <cell r="AW172">
            <v>0</v>
          </cell>
          <cell r="AX172">
            <v>0</v>
          </cell>
          <cell r="AY172">
            <v>0</v>
          </cell>
          <cell r="AZ172">
            <v>0</v>
          </cell>
          <cell r="CB172">
            <v>163</v>
          </cell>
          <cell r="CC172">
            <v>163</v>
          </cell>
          <cell r="CD172" t="str">
            <v>LYNN</v>
          </cell>
          <cell r="CE172">
            <v>29672838</v>
          </cell>
          <cell r="CF172">
            <v>27099103</v>
          </cell>
          <cell r="CG172">
            <v>2573735</v>
          </cell>
          <cell r="CH172">
            <v>2109999</v>
          </cell>
          <cell r="CI172">
            <v>890316</v>
          </cell>
          <cell r="CJ172">
            <v>0</v>
          </cell>
          <cell r="CK172">
            <v>5574050</v>
          </cell>
          <cell r="CL172">
            <v>4590907.3704516226</v>
          </cell>
          <cell r="DB172">
            <v>163</v>
          </cell>
          <cell r="DC172" t="str">
            <v>LYNN</v>
          </cell>
          <cell r="DH172">
            <v>0</v>
          </cell>
          <cell r="DL172">
            <v>0</v>
          </cell>
          <cell r="DM172">
            <v>0</v>
          </cell>
          <cell r="DO172">
            <v>0</v>
          </cell>
          <cell r="DU172">
            <v>0</v>
          </cell>
          <cell r="DW172">
            <v>0</v>
          </cell>
          <cell r="ED172">
            <v>0</v>
          </cell>
          <cell r="EF172">
            <v>163</v>
          </cell>
        </row>
        <row r="173">
          <cell r="A173">
            <v>164</v>
          </cell>
          <cell r="B173">
            <v>164</v>
          </cell>
          <cell r="C173" t="str">
            <v>LYNNFIELD</v>
          </cell>
          <cell r="D173">
            <v>7.4464060529634271</v>
          </cell>
          <cell r="E173">
            <v>134908</v>
          </cell>
          <cell r="F173">
            <v>0</v>
          </cell>
          <cell r="G173">
            <v>8109</v>
          </cell>
          <cell r="H173">
            <v>143017</v>
          </cell>
          <cell r="J173">
            <v>8109</v>
          </cell>
          <cell r="K173">
            <v>30688.926604471402</v>
          </cell>
          <cell r="L173">
            <v>38797.926604471402</v>
          </cell>
          <cell r="N173">
            <v>104219.0733955286</v>
          </cell>
          <cell r="P173">
            <v>8109</v>
          </cell>
          <cell r="Q173">
            <v>0</v>
          </cell>
          <cell r="R173">
            <v>0</v>
          </cell>
          <cell r="S173">
            <v>0</v>
          </cell>
          <cell r="T173">
            <v>30688.926604471402</v>
          </cell>
          <cell r="U173">
            <v>38797.926604471402</v>
          </cell>
          <cell r="W173">
            <v>45837</v>
          </cell>
          <cell r="AA173">
            <v>164</v>
          </cell>
          <cell r="AB173">
            <v>7.4464060529634271</v>
          </cell>
          <cell r="AC173">
            <v>0</v>
          </cell>
          <cell r="AD173">
            <v>0</v>
          </cell>
          <cell r="AE173">
            <v>1.9999999999999996</v>
          </cell>
          <cell r="AF173">
            <v>0</v>
          </cell>
          <cell r="AG173">
            <v>134908</v>
          </cell>
          <cell r="AH173">
            <v>0</v>
          </cell>
          <cell r="AI173">
            <v>0</v>
          </cell>
          <cell r="AJ173">
            <v>134908</v>
          </cell>
          <cell r="AK173">
            <v>0</v>
          </cell>
          <cell r="AL173">
            <v>8109</v>
          </cell>
          <cell r="AM173">
            <v>143017</v>
          </cell>
          <cell r="AN173">
            <v>0</v>
          </cell>
          <cell r="AO173">
            <v>0</v>
          </cell>
          <cell r="AP173">
            <v>0</v>
          </cell>
          <cell r="AQ173">
            <v>0</v>
          </cell>
          <cell r="AR173">
            <v>143017</v>
          </cell>
          <cell r="AS173" t="str">
            <v xml:space="preserve"> </v>
          </cell>
          <cell r="AT173">
            <v>164</v>
          </cell>
          <cell r="AU173">
            <v>1.9999999999999996</v>
          </cell>
          <cell r="AV173">
            <v>0</v>
          </cell>
          <cell r="AW173">
            <v>0</v>
          </cell>
          <cell r="AX173">
            <v>0</v>
          </cell>
          <cell r="AY173">
            <v>0</v>
          </cell>
          <cell r="AZ173">
            <v>0</v>
          </cell>
          <cell r="CB173">
            <v>164</v>
          </cell>
          <cell r="CC173">
            <v>164</v>
          </cell>
          <cell r="CD173" t="str">
            <v>LYNNFIELD</v>
          </cell>
          <cell r="CE173">
            <v>134908</v>
          </cell>
          <cell r="CF173">
            <v>119871</v>
          </cell>
          <cell r="CG173">
            <v>15037</v>
          </cell>
          <cell r="CH173">
            <v>16372.199999999999</v>
          </cell>
          <cell r="CI173">
            <v>6318.7999999999993</v>
          </cell>
          <cell r="CJ173">
            <v>0</v>
          </cell>
          <cell r="CK173">
            <v>37728</v>
          </cell>
          <cell r="CL173">
            <v>30688.926604471402</v>
          </cell>
          <cell r="DB173">
            <v>164</v>
          </cell>
          <cell r="DC173" t="str">
            <v>LYNNFIELD</v>
          </cell>
          <cell r="DH173">
            <v>0</v>
          </cell>
          <cell r="DL173">
            <v>0</v>
          </cell>
          <cell r="DM173">
            <v>0</v>
          </cell>
          <cell r="DO173">
            <v>0</v>
          </cell>
          <cell r="DU173">
            <v>0</v>
          </cell>
          <cell r="DW173">
            <v>0</v>
          </cell>
          <cell r="ED173">
            <v>0</v>
          </cell>
          <cell r="EF173">
            <v>164</v>
          </cell>
        </row>
        <row r="174">
          <cell r="A174">
            <v>165</v>
          </cell>
          <cell r="B174">
            <v>165</v>
          </cell>
          <cell r="C174" t="str">
            <v>MALDEN</v>
          </cell>
          <cell r="D174">
            <v>766.29248994707359</v>
          </cell>
          <cell r="E174">
            <v>10365945.755200012</v>
          </cell>
          <cell r="F174">
            <v>82808</v>
          </cell>
          <cell r="G174">
            <v>791843</v>
          </cell>
          <cell r="H174">
            <v>11240596.755200012</v>
          </cell>
          <cell r="J174">
            <v>791843</v>
          </cell>
          <cell r="K174">
            <v>1102519.7552000117</v>
          </cell>
          <cell r="L174">
            <v>1894362.7552000117</v>
          </cell>
          <cell r="N174">
            <v>9346234</v>
          </cell>
          <cell r="P174">
            <v>833728</v>
          </cell>
          <cell r="Q174">
            <v>38.493642902396616</v>
          </cell>
          <cell r="R174">
            <v>597646.24479999812</v>
          </cell>
          <cell r="S174">
            <v>41885</v>
          </cell>
          <cell r="T174">
            <v>1102519.7552000117</v>
          </cell>
          <cell r="U174">
            <v>2492009.0000000098</v>
          </cell>
          <cell r="W174">
            <v>2535679.4000000097</v>
          </cell>
          <cell r="AA174">
            <v>165</v>
          </cell>
          <cell r="AB174">
            <v>766.29248994707359</v>
          </cell>
          <cell r="AC174">
            <v>0</v>
          </cell>
          <cell r="AD174">
            <v>0</v>
          </cell>
          <cell r="AE174">
            <v>376.23357664233515</v>
          </cell>
          <cell r="AF174">
            <v>38.493642902396616</v>
          </cell>
          <cell r="AG174">
            <v>10921707</v>
          </cell>
          <cell r="AH174">
            <v>555761.24479999812</v>
          </cell>
          <cell r="AI174">
            <v>0</v>
          </cell>
          <cell r="AJ174">
            <v>10365945.755200012</v>
          </cell>
          <cell r="AK174">
            <v>82808</v>
          </cell>
          <cell r="AL174">
            <v>791843</v>
          </cell>
          <cell r="AM174">
            <v>11240596.755200002</v>
          </cell>
          <cell r="AN174">
            <v>555761.24479999812</v>
          </cell>
          <cell r="AO174">
            <v>0</v>
          </cell>
          <cell r="AP174">
            <v>41885</v>
          </cell>
          <cell r="AQ174">
            <v>597646.24479999812</v>
          </cell>
          <cell r="AR174">
            <v>11838243</v>
          </cell>
          <cell r="AS174" t="str">
            <v xml:space="preserve"> </v>
          </cell>
          <cell r="AT174">
            <v>165</v>
          </cell>
          <cell r="AU174">
            <v>376.23357664233515</v>
          </cell>
          <cell r="AV174">
            <v>38.493642902396616</v>
          </cell>
          <cell r="AW174">
            <v>555761.24479999812</v>
          </cell>
          <cell r="AX174">
            <v>0</v>
          </cell>
          <cell r="AY174">
            <v>41885</v>
          </cell>
          <cell r="AZ174">
            <v>597646.24479999812</v>
          </cell>
          <cell r="CB174">
            <v>165</v>
          </cell>
          <cell r="CC174">
            <v>165</v>
          </cell>
          <cell r="CD174" t="str">
            <v>MALDEN</v>
          </cell>
          <cell r="CE174">
            <v>10365945.755200012</v>
          </cell>
          <cell r="CF174">
            <v>9263426</v>
          </cell>
          <cell r="CG174">
            <v>1102519.7552000117</v>
          </cell>
          <cell r="CH174">
            <v>0</v>
          </cell>
          <cell r="CI174">
            <v>43670.400000000001</v>
          </cell>
          <cell r="CJ174">
            <v>0</v>
          </cell>
          <cell r="CK174">
            <v>1146190.1552000116</v>
          </cell>
          <cell r="CL174">
            <v>1102519.7552000117</v>
          </cell>
          <cell r="DB174">
            <v>165</v>
          </cell>
          <cell r="DC174" t="str">
            <v>MALDEN</v>
          </cell>
          <cell r="DH174">
            <v>0</v>
          </cell>
          <cell r="DL174">
            <v>0</v>
          </cell>
          <cell r="DM174">
            <v>0</v>
          </cell>
          <cell r="DO174">
            <v>0</v>
          </cell>
          <cell r="DU174">
            <v>0</v>
          </cell>
          <cell r="DW174">
            <v>-3.6454349107781781E-3</v>
          </cell>
          <cell r="ED174">
            <v>0</v>
          </cell>
          <cell r="EF174">
            <v>165</v>
          </cell>
        </row>
        <row r="175">
          <cell r="A175">
            <v>166</v>
          </cell>
          <cell r="B175">
            <v>166</v>
          </cell>
          <cell r="C175" t="str">
            <v>MANCHESTER</v>
          </cell>
          <cell r="D175">
            <v>0</v>
          </cell>
          <cell r="E175">
            <v>0</v>
          </cell>
          <cell r="F175">
            <v>0</v>
          </cell>
          <cell r="G175">
            <v>0</v>
          </cell>
          <cell r="H175">
            <v>0</v>
          </cell>
          <cell r="J175">
            <v>0</v>
          </cell>
          <cell r="K175">
            <v>0</v>
          </cell>
          <cell r="L175">
            <v>0</v>
          </cell>
          <cell r="N175">
            <v>0</v>
          </cell>
          <cell r="P175">
            <v>0</v>
          </cell>
          <cell r="Q175">
            <v>0</v>
          </cell>
          <cell r="R175">
            <v>0</v>
          </cell>
          <cell r="S175">
            <v>0</v>
          </cell>
          <cell r="T175">
            <v>0</v>
          </cell>
          <cell r="U175">
            <v>0</v>
          </cell>
          <cell r="W175">
            <v>0</v>
          </cell>
          <cell r="AA175">
            <v>166</v>
          </cell>
          <cell r="AT175">
            <v>166</v>
          </cell>
          <cell r="AU175">
            <v>0</v>
          </cell>
          <cell r="AV175">
            <v>0</v>
          </cell>
          <cell r="AW175">
            <v>0</v>
          </cell>
          <cell r="AX175">
            <v>0</v>
          </cell>
          <cell r="AY175">
            <v>0</v>
          </cell>
          <cell r="AZ175">
            <v>0</v>
          </cell>
          <cell r="CB175">
            <v>166</v>
          </cell>
          <cell r="CC175">
            <v>166</v>
          </cell>
          <cell r="CD175" t="str">
            <v>MANCHESTER</v>
          </cell>
          <cell r="CE175">
            <v>0</v>
          </cell>
          <cell r="CF175">
            <v>0</v>
          </cell>
          <cell r="CG175">
            <v>0</v>
          </cell>
          <cell r="CH175">
            <v>0</v>
          </cell>
          <cell r="CI175">
            <v>0</v>
          </cell>
          <cell r="CJ175">
            <v>0</v>
          </cell>
          <cell r="CK175">
            <v>0</v>
          </cell>
          <cell r="CL175">
            <v>0</v>
          </cell>
          <cell r="DB175">
            <v>166</v>
          </cell>
          <cell r="DC175" t="str">
            <v>MANCHESTER</v>
          </cell>
          <cell r="DH175">
            <v>0</v>
          </cell>
          <cell r="DL175">
            <v>0</v>
          </cell>
          <cell r="DM175">
            <v>0</v>
          </cell>
          <cell r="DO175">
            <v>0</v>
          </cell>
          <cell r="DU175">
            <v>0</v>
          </cell>
          <cell r="DW175">
            <v>0</v>
          </cell>
          <cell r="ED175">
            <v>0</v>
          </cell>
          <cell r="EF175">
            <v>166</v>
          </cell>
        </row>
        <row r="176">
          <cell r="A176">
            <v>167</v>
          </cell>
          <cell r="B176">
            <v>167</v>
          </cell>
          <cell r="C176" t="str">
            <v>MANSFIELD</v>
          </cell>
          <cell r="D176">
            <v>78.803224442613981</v>
          </cell>
          <cell r="E176">
            <v>1595472</v>
          </cell>
          <cell r="F176">
            <v>0</v>
          </cell>
          <cell r="G176">
            <v>85740</v>
          </cell>
          <cell r="H176">
            <v>1681212</v>
          </cell>
          <cell r="J176">
            <v>85740</v>
          </cell>
          <cell r="K176">
            <v>244443.82647693355</v>
          </cell>
          <cell r="L176">
            <v>330183.82647693355</v>
          </cell>
          <cell r="N176">
            <v>1351028.1735230666</v>
          </cell>
          <cell r="P176">
            <v>85740</v>
          </cell>
          <cell r="Q176">
            <v>0</v>
          </cell>
          <cell r="R176">
            <v>0</v>
          </cell>
          <cell r="S176">
            <v>0</v>
          </cell>
          <cell r="T176">
            <v>244443.82647693355</v>
          </cell>
          <cell r="U176">
            <v>330183.82647693355</v>
          </cell>
          <cell r="W176">
            <v>438932.6</v>
          </cell>
          <cell r="AA176">
            <v>167</v>
          </cell>
          <cell r="AB176">
            <v>78.803224442613981</v>
          </cell>
          <cell r="AC176">
            <v>0</v>
          </cell>
          <cell r="AD176">
            <v>0</v>
          </cell>
          <cell r="AE176">
            <v>7.0000000000000009</v>
          </cell>
          <cell r="AF176">
            <v>0</v>
          </cell>
          <cell r="AG176">
            <v>1595472</v>
          </cell>
          <cell r="AH176">
            <v>0</v>
          </cell>
          <cell r="AI176">
            <v>0</v>
          </cell>
          <cell r="AJ176">
            <v>1595472</v>
          </cell>
          <cell r="AK176">
            <v>0</v>
          </cell>
          <cell r="AL176">
            <v>85740</v>
          </cell>
          <cell r="AM176">
            <v>1681212</v>
          </cell>
          <cell r="AN176">
            <v>0</v>
          </cell>
          <cell r="AO176">
            <v>0</v>
          </cell>
          <cell r="AP176">
            <v>0</v>
          </cell>
          <cell r="AQ176">
            <v>0</v>
          </cell>
          <cell r="AR176">
            <v>1681212</v>
          </cell>
          <cell r="AS176" t="str">
            <v xml:space="preserve"> </v>
          </cell>
          <cell r="AT176">
            <v>167</v>
          </cell>
          <cell r="AU176">
            <v>7.0000000000000009</v>
          </cell>
          <cell r="AV176">
            <v>0</v>
          </cell>
          <cell r="AW176">
            <v>0</v>
          </cell>
          <cell r="AX176">
            <v>0</v>
          </cell>
          <cell r="AY176">
            <v>0</v>
          </cell>
          <cell r="AZ176">
            <v>0</v>
          </cell>
          <cell r="CB176">
            <v>167</v>
          </cell>
          <cell r="CC176">
            <v>167</v>
          </cell>
          <cell r="CD176" t="str">
            <v>MANSFIELD</v>
          </cell>
          <cell r="CE176">
            <v>1595472</v>
          </cell>
          <cell r="CF176">
            <v>1385188</v>
          </cell>
          <cell r="CG176">
            <v>210284</v>
          </cell>
          <cell r="CH176">
            <v>35731.799999999996</v>
          </cell>
          <cell r="CI176">
            <v>107176.8</v>
          </cell>
          <cell r="CJ176">
            <v>0</v>
          </cell>
          <cell r="CK176">
            <v>353192.6</v>
          </cell>
          <cell r="CL176">
            <v>244443.82647693355</v>
          </cell>
          <cell r="DB176">
            <v>167</v>
          </cell>
          <cell r="DC176" t="str">
            <v>MANSFIELD</v>
          </cell>
          <cell r="DH176">
            <v>0</v>
          </cell>
          <cell r="DL176">
            <v>0</v>
          </cell>
          <cell r="DM176">
            <v>0</v>
          </cell>
          <cell r="DO176">
            <v>0</v>
          </cell>
          <cell r="DU176">
            <v>0</v>
          </cell>
          <cell r="DW176">
            <v>0</v>
          </cell>
          <cell r="ED176">
            <v>0</v>
          </cell>
          <cell r="EF176">
            <v>167</v>
          </cell>
        </row>
        <row r="177">
          <cell r="A177">
            <v>168</v>
          </cell>
          <cell r="B177">
            <v>168</v>
          </cell>
          <cell r="C177" t="str">
            <v>MARBLEHEAD</v>
          </cell>
          <cell r="D177">
            <v>118.49863692688973</v>
          </cell>
          <cell r="E177">
            <v>2231558</v>
          </cell>
          <cell r="F177">
            <v>0</v>
          </cell>
          <cell r="G177">
            <v>128922</v>
          </cell>
          <cell r="H177">
            <v>2360480</v>
          </cell>
          <cell r="J177">
            <v>128922</v>
          </cell>
          <cell r="K177">
            <v>565150.21799803339</v>
          </cell>
          <cell r="L177">
            <v>694072.21799803339</v>
          </cell>
          <cell r="N177">
            <v>1666407.7820019666</v>
          </cell>
          <cell r="P177">
            <v>128922</v>
          </cell>
          <cell r="Q177">
            <v>0</v>
          </cell>
          <cell r="R177">
            <v>0</v>
          </cell>
          <cell r="S177">
            <v>0</v>
          </cell>
          <cell r="T177">
            <v>565150.21799803339</v>
          </cell>
          <cell r="U177">
            <v>694072.21799803339</v>
          </cell>
          <cell r="W177">
            <v>712859.8</v>
          </cell>
          <cell r="AA177">
            <v>168</v>
          </cell>
          <cell r="AB177">
            <v>118.49863692688973</v>
          </cell>
          <cell r="AC177">
            <v>0</v>
          </cell>
          <cell r="AD177">
            <v>0</v>
          </cell>
          <cell r="AE177">
            <v>17</v>
          </cell>
          <cell r="AF177">
            <v>0</v>
          </cell>
          <cell r="AG177">
            <v>2231558</v>
          </cell>
          <cell r="AH177">
            <v>0</v>
          </cell>
          <cell r="AI177">
            <v>0</v>
          </cell>
          <cell r="AJ177">
            <v>2231558</v>
          </cell>
          <cell r="AK177">
            <v>0</v>
          </cell>
          <cell r="AL177">
            <v>128922</v>
          </cell>
          <cell r="AM177">
            <v>2360480</v>
          </cell>
          <cell r="AN177">
            <v>0</v>
          </cell>
          <cell r="AO177">
            <v>0</v>
          </cell>
          <cell r="AP177">
            <v>0</v>
          </cell>
          <cell r="AQ177">
            <v>0</v>
          </cell>
          <cell r="AR177">
            <v>2360480</v>
          </cell>
          <cell r="AS177" t="str">
            <v xml:space="preserve"> </v>
          </cell>
          <cell r="AT177">
            <v>168</v>
          </cell>
          <cell r="AU177">
            <v>17</v>
          </cell>
          <cell r="AV177">
            <v>0</v>
          </cell>
          <cell r="AW177">
            <v>0</v>
          </cell>
          <cell r="AX177">
            <v>0</v>
          </cell>
          <cell r="AY177">
            <v>0</v>
          </cell>
          <cell r="AZ177">
            <v>0</v>
          </cell>
          <cell r="CB177">
            <v>168</v>
          </cell>
          <cell r="CC177">
            <v>168</v>
          </cell>
          <cell r="CD177" t="str">
            <v>MARBLEHEAD</v>
          </cell>
          <cell r="CE177">
            <v>2231558</v>
          </cell>
          <cell r="CF177">
            <v>2074672</v>
          </cell>
          <cell r="CG177">
            <v>156886</v>
          </cell>
          <cell r="CH177">
            <v>427051.8</v>
          </cell>
          <cell r="CI177">
            <v>0</v>
          </cell>
          <cell r="CJ177">
            <v>0</v>
          </cell>
          <cell r="CK177">
            <v>583937.80000000005</v>
          </cell>
          <cell r="CL177">
            <v>565150.21799803339</v>
          </cell>
          <cell r="DB177">
            <v>168</v>
          </cell>
          <cell r="DC177" t="str">
            <v>MARBLEHEAD</v>
          </cell>
          <cell r="DH177">
            <v>0</v>
          </cell>
          <cell r="DL177">
            <v>0</v>
          </cell>
          <cell r="DM177">
            <v>0</v>
          </cell>
          <cell r="DO177">
            <v>0</v>
          </cell>
          <cell r="DU177">
            <v>0</v>
          </cell>
          <cell r="DW177">
            <v>0</v>
          </cell>
          <cell r="ED177">
            <v>0</v>
          </cell>
          <cell r="EF177">
            <v>168</v>
          </cell>
        </row>
        <row r="178">
          <cell r="A178">
            <v>169</v>
          </cell>
          <cell r="B178">
            <v>169</v>
          </cell>
          <cell r="C178" t="str">
            <v>MARION</v>
          </cell>
          <cell r="D178">
            <v>0</v>
          </cell>
          <cell r="E178">
            <v>0</v>
          </cell>
          <cell r="F178">
            <v>0</v>
          </cell>
          <cell r="G178">
            <v>0</v>
          </cell>
          <cell r="H178">
            <v>0</v>
          </cell>
          <cell r="J178">
            <v>0</v>
          </cell>
          <cell r="K178">
            <v>0</v>
          </cell>
          <cell r="L178">
            <v>0</v>
          </cell>
          <cell r="N178">
            <v>0</v>
          </cell>
          <cell r="P178">
            <v>0</v>
          </cell>
          <cell r="Q178">
            <v>0</v>
          </cell>
          <cell r="R178">
            <v>0</v>
          </cell>
          <cell r="S178">
            <v>0</v>
          </cell>
          <cell r="T178">
            <v>0</v>
          </cell>
          <cell r="U178">
            <v>0</v>
          </cell>
          <cell r="W178">
            <v>0</v>
          </cell>
          <cell r="AA178">
            <v>169</v>
          </cell>
          <cell r="AT178">
            <v>169</v>
          </cell>
          <cell r="AU178">
            <v>0</v>
          </cell>
          <cell r="AV178">
            <v>0</v>
          </cell>
          <cell r="AW178">
            <v>0</v>
          </cell>
          <cell r="AX178">
            <v>0</v>
          </cell>
          <cell r="AY178">
            <v>0</v>
          </cell>
          <cell r="AZ178">
            <v>0</v>
          </cell>
          <cell r="CB178">
            <v>169</v>
          </cell>
          <cell r="CC178">
            <v>169</v>
          </cell>
          <cell r="CD178" t="str">
            <v>MARION</v>
          </cell>
          <cell r="CE178">
            <v>0</v>
          </cell>
          <cell r="CF178">
            <v>0</v>
          </cell>
          <cell r="CG178">
            <v>0</v>
          </cell>
          <cell r="CH178">
            <v>0</v>
          </cell>
          <cell r="CI178">
            <v>0</v>
          </cell>
          <cell r="CJ178">
            <v>0</v>
          </cell>
          <cell r="CK178">
            <v>0</v>
          </cell>
          <cell r="CL178">
            <v>0</v>
          </cell>
          <cell r="DB178">
            <v>169</v>
          </cell>
          <cell r="DC178" t="str">
            <v>MARION</v>
          </cell>
          <cell r="DH178">
            <v>0</v>
          </cell>
          <cell r="DL178">
            <v>0</v>
          </cell>
          <cell r="DM178">
            <v>0</v>
          </cell>
          <cell r="DO178">
            <v>0</v>
          </cell>
          <cell r="DU178">
            <v>0</v>
          </cell>
          <cell r="DW178">
            <v>0</v>
          </cell>
          <cell r="ED178">
            <v>0</v>
          </cell>
          <cell r="EF178">
            <v>169</v>
          </cell>
        </row>
        <row r="179">
          <cell r="A179">
            <v>170</v>
          </cell>
          <cell r="B179">
            <v>170</v>
          </cell>
          <cell r="C179" t="str">
            <v>MARLBOROUGH</v>
          </cell>
          <cell r="D179">
            <v>501.70264146421607</v>
          </cell>
          <cell r="E179">
            <v>7744544</v>
          </cell>
          <cell r="F179">
            <v>0</v>
          </cell>
          <cell r="G179">
            <v>545862</v>
          </cell>
          <cell r="H179">
            <v>8290406</v>
          </cell>
          <cell r="J179">
            <v>545862</v>
          </cell>
          <cell r="K179">
            <v>763833.6932532629</v>
          </cell>
          <cell r="L179">
            <v>1309695.6932532629</v>
          </cell>
          <cell r="N179">
            <v>6980710.3067467371</v>
          </cell>
          <cell r="P179">
            <v>545862</v>
          </cell>
          <cell r="Q179">
            <v>0</v>
          </cell>
          <cell r="R179">
            <v>0</v>
          </cell>
          <cell r="S179">
            <v>0</v>
          </cell>
          <cell r="T179">
            <v>763833.6932532629</v>
          </cell>
          <cell r="U179">
            <v>1309695.6932532629</v>
          </cell>
          <cell r="W179">
            <v>1317806.8</v>
          </cell>
          <cell r="AA179">
            <v>170</v>
          </cell>
          <cell r="AB179">
            <v>501.70264146421607</v>
          </cell>
          <cell r="AC179">
            <v>0</v>
          </cell>
          <cell r="AD179">
            <v>0</v>
          </cell>
          <cell r="AE179">
            <v>221.98296836982954</v>
          </cell>
          <cell r="AF179">
            <v>0</v>
          </cell>
          <cell r="AG179">
            <v>7744544</v>
          </cell>
          <cell r="AH179">
            <v>0</v>
          </cell>
          <cell r="AI179">
            <v>0</v>
          </cell>
          <cell r="AJ179">
            <v>7744544</v>
          </cell>
          <cell r="AK179">
            <v>0</v>
          </cell>
          <cell r="AL179">
            <v>545862</v>
          </cell>
          <cell r="AM179">
            <v>8290406</v>
          </cell>
          <cell r="AN179">
            <v>0</v>
          </cell>
          <cell r="AO179">
            <v>0</v>
          </cell>
          <cell r="AP179">
            <v>0</v>
          </cell>
          <cell r="AQ179">
            <v>0</v>
          </cell>
          <cell r="AR179">
            <v>8290406</v>
          </cell>
          <cell r="AS179" t="str">
            <v xml:space="preserve"> </v>
          </cell>
          <cell r="AT179">
            <v>170</v>
          </cell>
          <cell r="AU179">
            <v>221.98296836982954</v>
          </cell>
          <cell r="AV179">
            <v>0</v>
          </cell>
          <cell r="AW179">
            <v>0</v>
          </cell>
          <cell r="AX179">
            <v>0</v>
          </cell>
          <cell r="AY179">
            <v>0</v>
          </cell>
          <cell r="AZ179">
            <v>0</v>
          </cell>
          <cell r="CB179">
            <v>170</v>
          </cell>
          <cell r="CC179">
            <v>170</v>
          </cell>
          <cell r="CD179" t="str">
            <v>MARLBOROUGH</v>
          </cell>
          <cell r="CE179">
            <v>7744544</v>
          </cell>
          <cell r="CF179">
            <v>7156969</v>
          </cell>
          <cell r="CG179">
            <v>587575</v>
          </cell>
          <cell r="CH179">
            <v>184369.8</v>
          </cell>
          <cell r="CI179">
            <v>0</v>
          </cell>
          <cell r="CJ179">
            <v>0</v>
          </cell>
          <cell r="CK179">
            <v>771944.8</v>
          </cell>
          <cell r="CL179">
            <v>763833.6932532629</v>
          </cell>
          <cell r="DB179">
            <v>170</v>
          </cell>
          <cell r="DC179" t="str">
            <v>MARLBOROUGH</v>
          </cell>
          <cell r="DH179">
            <v>0</v>
          </cell>
          <cell r="DL179">
            <v>0</v>
          </cell>
          <cell r="DM179">
            <v>0</v>
          </cell>
          <cell r="DO179">
            <v>0</v>
          </cell>
          <cell r="DU179">
            <v>0</v>
          </cell>
          <cell r="DW179">
            <v>0</v>
          </cell>
          <cell r="ED179">
            <v>0</v>
          </cell>
          <cell r="EF179">
            <v>170</v>
          </cell>
        </row>
        <row r="180">
          <cell r="A180">
            <v>171</v>
          </cell>
          <cell r="B180">
            <v>171</v>
          </cell>
          <cell r="C180" t="str">
            <v>MARSHFIELD</v>
          </cell>
          <cell r="D180">
            <v>36.358315687894994</v>
          </cell>
          <cell r="E180">
            <v>654244</v>
          </cell>
          <cell r="F180">
            <v>0</v>
          </cell>
          <cell r="G180">
            <v>39557</v>
          </cell>
          <cell r="H180">
            <v>693801</v>
          </cell>
          <cell r="J180">
            <v>39557</v>
          </cell>
          <cell r="K180">
            <v>142084.60151119332</v>
          </cell>
          <cell r="L180">
            <v>181641.60151119332</v>
          </cell>
          <cell r="N180">
            <v>512159.39848880668</v>
          </cell>
          <cell r="P180">
            <v>39557</v>
          </cell>
          <cell r="Q180">
            <v>0</v>
          </cell>
          <cell r="R180">
            <v>0</v>
          </cell>
          <cell r="S180">
            <v>0</v>
          </cell>
          <cell r="T180">
            <v>142084.60151119332</v>
          </cell>
          <cell r="U180">
            <v>181641.60151119332</v>
          </cell>
          <cell r="W180">
            <v>253142.39999999999</v>
          </cell>
          <cell r="AA180">
            <v>171</v>
          </cell>
          <cell r="AB180">
            <v>36.358315687894994</v>
          </cell>
          <cell r="AC180">
            <v>0</v>
          </cell>
          <cell r="AD180">
            <v>0</v>
          </cell>
          <cell r="AE180">
            <v>1</v>
          </cell>
          <cell r="AF180">
            <v>0</v>
          </cell>
          <cell r="AG180">
            <v>654244</v>
          </cell>
          <cell r="AH180">
            <v>0</v>
          </cell>
          <cell r="AI180">
            <v>0</v>
          </cell>
          <cell r="AJ180">
            <v>654244</v>
          </cell>
          <cell r="AK180">
            <v>0</v>
          </cell>
          <cell r="AL180">
            <v>39557</v>
          </cell>
          <cell r="AM180">
            <v>693801</v>
          </cell>
          <cell r="AN180">
            <v>0</v>
          </cell>
          <cell r="AO180">
            <v>0</v>
          </cell>
          <cell r="AP180">
            <v>0</v>
          </cell>
          <cell r="AQ180">
            <v>0</v>
          </cell>
          <cell r="AR180">
            <v>693801</v>
          </cell>
          <cell r="AS180" t="str">
            <v xml:space="preserve"> </v>
          </cell>
          <cell r="AT180">
            <v>171</v>
          </cell>
          <cell r="AU180">
            <v>1</v>
          </cell>
          <cell r="AV180">
            <v>0</v>
          </cell>
          <cell r="AW180">
            <v>0</v>
          </cell>
          <cell r="AX180">
            <v>0</v>
          </cell>
          <cell r="AY180">
            <v>0</v>
          </cell>
          <cell r="AZ180">
            <v>0</v>
          </cell>
          <cell r="CB180">
            <v>171</v>
          </cell>
          <cell r="CC180">
            <v>171</v>
          </cell>
          <cell r="CD180" t="str">
            <v>MARSHFIELD</v>
          </cell>
          <cell r="CE180">
            <v>654244</v>
          </cell>
          <cell r="CF180">
            <v>560462</v>
          </cell>
          <cell r="CG180">
            <v>93782</v>
          </cell>
          <cell r="CH180">
            <v>50525.4</v>
          </cell>
          <cell r="CI180">
            <v>69278</v>
          </cell>
          <cell r="CJ180">
            <v>0</v>
          </cell>
          <cell r="CK180">
            <v>213585.4</v>
          </cell>
          <cell r="CL180">
            <v>142084.60151119332</v>
          </cell>
          <cell r="DB180">
            <v>171</v>
          </cell>
          <cell r="DC180" t="str">
            <v>MARSHFIELD</v>
          </cell>
          <cell r="DH180">
            <v>0</v>
          </cell>
          <cell r="DL180">
            <v>0</v>
          </cell>
          <cell r="DM180">
            <v>0</v>
          </cell>
          <cell r="DO180">
            <v>0</v>
          </cell>
          <cell r="DU180">
            <v>0</v>
          </cell>
          <cell r="DW180">
            <v>0</v>
          </cell>
          <cell r="ED180">
            <v>0</v>
          </cell>
          <cell r="EF180">
            <v>171</v>
          </cell>
        </row>
        <row r="181">
          <cell r="A181">
            <v>172</v>
          </cell>
          <cell r="B181">
            <v>172</v>
          </cell>
          <cell r="C181" t="str">
            <v>MASHPEE</v>
          </cell>
          <cell r="D181">
            <v>59.718450567726286</v>
          </cell>
          <cell r="E181">
            <v>1335601</v>
          </cell>
          <cell r="F181">
            <v>0</v>
          </cell>
          <cell r="G181">
            <v>64978</v>
          </cell>
          <cell r="H181">
            <v>1400579</v>
          </cell>
          <cell r="J181">
            <v>64978</v>
          </cell>
          <cell r="K181">
            <v>280188.61058831069</v>
          </cell>
          <cell r="L181">
            <v>345166.61058831069</v>
          </cell>
          <cell r="N181">
            <v>1055412.3894116892</v>
          </cell>
          <cell r="P181">
            <v>64978</v>
          </cell>
          <cell r="Q181">
            <v>0</v>
          </cell>
          <cell r="R181">
            <v>0</v>
          </cell>
          <cell r="S181">
            <v>0</v>
          </cell>
          <cell r="T181">
            <v>280188.61058831069</v>
          </cell>
          <cell r="U181">
            <v>345166.61058831069</v>
          </cell>
          <cell r="W181">
            <v>391133.80000000005</v>
          </cell>
          <cell r="AA181">
            <v>172</v>
          </cell>
          <cell r="AB181">
            <v>59.718450567726286</v>
          </cell>
          <cell r="AC181">
            <v>0</v>
          </cell>
          <cell r="AD181">
            <v>0</v>
          </cell>
          <cell r="AE181">
            <v>18</v>
          </cell>
          <cell r="AF181">
            <v>0</v>
          </cell>
          <cell r="AG181">
            <v>1335601</v>
          </cell>
          <cell r="AH181">
            <v>0</v>
          </cell>
          <cell r="AI181">
            <v>0</v>
          </cell>
          <cell r="AJ181">
            <v>1335601</v>
          </cell>
          <cell r="AK181">
            <v>0</v>
          </cell>
          <cell r="AL181">
            <v>64978</v>
          </cell>
          <cell r="AM181">
            <v>1400579</v>
          </cell>
          <cell r="AN181">
            <v>0</v>
          </cell>
          <cell r="AO181">
            <v>0</v>
          </cell>
          <cell r="AP181">
            <v>0</v>
          </cell>
          <cell r="AQ181">
            <v>0</v>
          </cell>
          <cell r="AR181">
            <v>1400579</v>
          </cell>
          <cell r="AS181" t="str">
            <v xml:space="preserve"> </v>
          </cell>
          <cell r="AT181">
            <v>172</v>
          </cell>
          <cell r="AU181">
            <v>18</v>
          </cell>
          <cell r="AV181">
            <v>0</v>
          </cell>
          <cell r="AW181">
            <v>0</v>
          </cell>
          <cell r="AX181">
            <v>0</v>
          </cell>
          <cell r="AY181">
            <v>0</v>
          </cell>
          <cell r="AZ181">
            <v>0</v>
          </cell>
          <cell r="CB181">
            <v>172</v>
          </cell>
          <cell r="CC181">
            <v>172</v>
          </cell>
          <cell r="CD181" t="str">
            <v>MASHPEE</v>
          </cell>
          <cell r="CE181">
            <v>1335601</v>
          </cell>
          <cell r="CF181">
            <v>1170358</v>
          </cell>
          <cell r="CG181">
            <v>165243</v>
          </cell>
          <cell r="CH181">
            <v>120235.2</v>
          </cell>
          <cell r="CI181">
            <v>40677.600000000006</v>
          </cell>
          <cell r="CJ181">
            <v>0</v>
          </cell>
          <cell r="CK181">
            <v>326155.80000000005</v>
          </cell>
          <cell r="CL181">
            <v>280188.61058831069</v>
          </cell>
          <cell r="DB181">
            <v>172</v>
          </cell>
          <cell r="DC181" t="str">
            <v>MASHPEE</v>
          </cell>
          <cell r="DH181">
            <v>0</v>
          </cell>
          <cell r="DL181">
            <v>0</v>
          </cell>
          <cell r="DM181">
            <v>0</v>
          </cell>
          <cell r="DO181">
            <v>0</v>
          </cell>
          <cell r="DU181">
            <v>0</v>
          </cell>
          <cell r="DW181">
            <v>0</v>
          </cell>
          <cell r="ED181">
            <v>0</v>
          </cell>
          <cell r="EF181">
            <v>172</v>
          </cell>
        </row>
        <row r="182">
          <cell r="A182">
            <v>173</v>
          </cell>
          <cell r="B182">
            <v>173</v>
          </cell>
          <cell r="C182" t="str">
            <v>MATTAPOISETT</v>
          </cell>
          <cell r="D182">
            <v>0</v>
          </cell>
          <cell r="E182">
            <v>0</v>
          </cell>
          <cell r="F182">
            <v>0</v>
          </cell>
          <cell r="G182">
            <v>0</v>
          </cell>
          <cell r="H182">
            <v>0</v>
          </cell>
          <cell r="J182">
            <v>0</v>
          </cell>
          <cell r="K182">
            <v>0</v>
          </cell>
          <cell r="L182">
            <v>0</v>
          </cell>
          <cell r="N182">
            <v>0</v>
          </cell>
          <cell r="P182">
            <v>0</v>
          </cell>
          <cell r="Q182">
            <v>0</v>
          </cell>
          <cell r="R182">
            <v>0</v>
          </cell>
          <cell r="S182">
            <v>0</v>
          </cell>
          <cell r="T182">
            <v>0</v>
          </cell>
          <cell r="U182">
            <v>0</v>
          </cell>
          <cell r="W182">
            <v>0</v>
          </cell>
          <cell r="AA182">
            <v>173</v>
          </cell>
          <cell r="AT182">
            <v>173</v>
          </cell>
          <cell r="AU182">
            <v>0</v>
          </cell>
          <cell r="AV182">
            <v>0</v>
          </cell>
          <cell r="AW182">
            <v>0</v>
          </cell>
          <cell r="AX182">
            <v>0</v>
          </cell>
          <cell r="AY182">
            <v>0</v>
          </cell>
          <cell r="AZ182">
            <v>0</v>
          </cell>
          <cell r="CB182">
            <v>173</v>
          </cell>
          <cell r="CC182">
            <v>173</v>
          </cell>
          <cell r="CD182" t="str">
            <v>MATTAPOISETT</v>
          </cell>
          <cell r="CE182">
            <v>0</v>
          </cell>
          <cell r="CF182">
            <v>0</v>
          </cell>
          <cell r="CG182">
            <v>0</v>
          </cell>
          <cell r="CH182">
            <v>0</v>
          </cell>
          <cell r="CI182">
            <v>0</v>
          </cell>
          <cell r="CJ182">
            <v>0</v>
          </cell>
          <cell r="CK182">
            <v>0</v>
          </cell>
          <cell r="CL182">
            <v>0</v>
          </cell>
          <cell r="DB182">
            <v>173</v>
          </cell>
          <cell r="DC182" t="str">
            <v>MATTAPOISETT</v>
          </cell>
          <cell r="DH182">
            <v>0</v>
          </cell>
          <cell r="DL182">
            <v>0</v>
          </cell>
          <cell r="DM182">
            <v>0</v>
          </cell>
          <cell r="DO182">
            <v>0</v>
          </cell>
          <cell r="DU182">
            <v>0</v>
          </cell>
          <cell r="DW182">
            <v>0</v>
          </cell>
          <cell r="ED182">
            <v>0</v>
          </cell>
          <cell r="EF182">
            <v>173</v>
          </cell>
        </row>
        <row r="183">
          <cell r="A183">
            <v>174</v>
          </cell>
          <cell r="B183">
            <v>174</v>
          </cell>
          <cell r="C183" t="str">
            <v>MAYNARD</v>
          </cell>
          <cell r="D183">
            <v>73.412328401260652</v>
          </cell>
          <cell r="E183">
            <v>1470376</v>
          </cell>
          <cell r="F183">
            <v>0</v>
          </cell>
          <cell r="G183">
            <v>79870</v>
          </cell>
          <cell r="H183">
            <v>1550246</v>
          </cell>
          <cell r="J183">
            <v>79870</v>
          </cell>
          <cell r="K183">
            <v>175335.34009303522</v>
          </cell>
          <cell r="L183">
            <v>255205.34009303522</v>
          </cell>
          <cell r="N183">
            <v>1295040.6599069647</v>
          </cell>
          <cell r="P183">
            <v>79870</v>
          </cell>
          <cell r="Q183">
            <v>0</v>
          </cell>
          <cell r="R183">
            <v>0</v>
          </cell>
          <cell r="S183">
            <v>0</v>
          </cell>
          <cell r="T183">
            <v>175335.34009303522</v>
          </cell>
          <cell r="U183">
            <v>255205.34009303522</v>
          </cell>
          <cell r="W183">
            <v>360430.4</v>
          </cell>
          <cell r="AA183">
            <v>174</v>
          </cell>
          <cell r="AB183">
            <v>73.412328401260652</v>
          </cell>
          <cell r="AC183">
            <v>0</v>
          </cell>
          <cell r="AD183">
            <v>0</v>
          </cell>
          <cell r="AE183">
            <v>17.999999999999989</v>
          </cell>
          <cell r="AF183">
            <v>0</v>
          </cell>
          <cell r="AG183">
            <v>1470376</v>
          </cell>
          <cell r="AH183">
            <v>0</v>
          </cell>
          <cell r="AI183">
            <v>0</v>
          </cell>
          <cell r="AJ183">
            <v>1470376</v>
          </cell>
          <cell r="AK183">
            <v>0</v>
          </cell>
          <cell r="AL183">
            <v>79870</v>
          </cell>
          <cell r="AM183">
            <v>1550246</v>
          </cell>
          <cell r="AN183">
            <v>0</v>
          </cell>
          <cell r="AO183">
            <v>0</v>
          </cell>
          <cell r="AP183">
            <v>0</v>
          </cell>
          <cell r="AQ183">
            <v>0</v>
          </cell>
          <cell r="AR183">
            <v>1550246</v>
          </cell>
          <cell r="AS183" t="str">
            <v xml:space="preserve"> </v>
          </cell>
          <cell r="AT183">
            <v>174</v>
          </cell>
          <cell r="AU183">
            <v>17.999999999999989</v>
          </cell>
          <cell r="AV183">
            <v>0</v>
          </cell>
          <cell r="AW183">
            <v>0</v>
          </cell>
          <cell r="AX183">
            <v>0</v>
          </cell>
          <cell r="AY183">
            <v>0</v>
          </cell>
          <cell r="AZ183">
            <v>0</v>
          </cell>
          <cell r="CB183">
            <v>174</v>
          </cell>
          <cell r="CC183">
            <v>174</v>
          </cell>
          <cell r="CD183" t="str">
            <v>MAYNARD</v>
          </cell>
          <cell r="CE183">
            <v>1470376</v>
          </cell>
          <cell r="CF183">
            <v>1402343</v>
          </cell>
          <cell r="CG183">
            <v>68033</v>
          </cell>
          <cell r="CH183">
            <v>112240.2</v>
          </cell>
          <cell r="CI183">
            <v>100287.20000000001</v>
          </cell>
          <cell r="CJ183">
            <v>0</v>
          </cell>
          <cell r="CK183">
            <v>280560.40000000002</v>
          </cell>
          <cell r="CL183">
            <v>175335.34009303522</v>
          </cell>
          <cell r="DB183">
            <v>174</v>
          </cell>
          <cell r="DC183" t="str">
            <v>MAYNARD</v>
          </cell>
          <cell r="DH183">
            <v>0</v>
          </cell>
          <cell r="DL183">
            <v>0</v>
          </cell>
          <cell r="DM183">
            <v>0</v>
          </cell>
          <cell r="DO183">
            <v>0</v>
          </cell>
          <cell r="DU183">
            <v>0</v>
          </cell>
          <cell r="DW183">
            <v>0</v>
          </cell>
          <cell r="ED183">
            <v>0</v>
          </cell>
          <cell r="EF183">
            <v>174</v>
          </cell>
        </row>
        <row r="184">
          <cell r="A184">
            <v>175</v>
          </cell>
          <cell r="B184">
            <v>175</v>
          </cell>
          <cell r="C184" t="str">
            <v>MEDFIELD</v>
          </cell>
          <cell r="D184">
            <v>3.1907090464547672</v>
          </cell>
          <cell r="E184">
            <v>71640</v>
          </cell>
          <cell r="F184">
            <v>0</v>
          </cell>
          <cell r="G184">
            <v>3474</v>
          </cell>
          <cell r="H184">
            <v>75114</v>
          </cell>
          <cell r="J184">
            <v>3474</v>
          </cell>
          <cell r="K184">
            <v>23482.765538917974</v>
          </cell>
          <cell r="L184">
            <v>26956.765538917974</v>
          </cell>
          <cell r="N184">
            <v>48157.234461082029</v>
          </cell>
          <cell r="P184">
            <v>3474</v>
          </cell>
          <cell r="Q184">
            <v>0</v>
          </cell>
          <cell r="R184">
            <v>0</v>
          </cell>
          <cell r="S184">
            <v>0</v>
          </cell>
          <cell r="T184">
            <v>23482.765538917974</v>
          </cell>
          <cell r="U184">
            <v>26956.765538917974</v>
          </cell>
          <cell r="W184">
            <v>40820.6</v>
          </cell>
          <cell r="AA184">
            <v>175</v>
          </cell>
          <cell r="AB184">
            <v>3.1907090464547672</v>
          </cell>
          <cell r="AC184">
            <v>0</v>
          </cell>
          <cell r="AD184">
            <v>0</v>
          </cell>
          <cell r="AE184">
            <v>0</v>
          </cell>
          <cell r="AF184">
            <v>0</v>
          </cell>
          <cell r="AG184">
            <v>71640</v>
          </cell>
          <cell r="AH184">
            <v>0</v>
          </cell>
          <cell r="AI184">
            <v>0</v>
          </cell>
          <cell r="AJ184">
            <v>71640</v>
          </cell>
          <cell r="AK184">
            <v>0</v>
          </cell>
          <cell r="AL184">
            <v>3474</v>
          </cell>
          <cell r="AM184">
            <v>75114</v>
          </cell>
          <cell r="AN184">
            <v>0</v>
          </cell>
          <cell r="AO184">
            <v>0</v>
          </cell>
          <cell r="AP184">
            <v>0</v>
          </cell>
          <cell r="AQ184">
            <v>0</v>
          </cell>
          <cell r="AR184">
            <v>75114</v>
          </cell>
          <cell r="AS184" t="str">
            <v xml:space="preserve"> </v>
          </cell>
          <cell r="AT184">
            <v>175</v>
          </cell>
          <cell r="AU184">
            <v>0</v>
          </cell>
          <cell r="AV184">
            <v>0</v>
          </cell>
          <cell r="AW184">
            <v>0</v>
          </cell>
          <cell r="AX184">
            <v>0</v>
          </cell>
          <cell r="AY184">
            <v>0</v>
          </cell>
          <cell r="AZ184">
            <v>0</v>
          </cell>
          <cell r="CB184">
            <v>175</v>
          </cell>
          <cell r="CC184">
            <v>175</v>
          </cell>
          <cell r="CD184" t="str">
            <v>MEDFIELD</v>
          </cell>
          <cell r="CE184">
            <v>71640</v>
          </cell>
          <cell r="CF184">
            <v>72897</v>
          </cell>
          <cell r="CG184">
            <v>0</v>
          </cell>
          <cell r="CH184">
            <v>24563.399999999998</v>
          </cell>
          <cell r="CI184">
            <v>12783.2</v>
          </cell>
          <cell r="CJ184">
            <v>0</v>
          </cell>
          <cell r="CK184">
            <v>37346.6</v>
          </cell>
          <cell r="CL184">
            <v>23482.765538917974</v>
          </cell>
          <cell r="DB184">
            <v>175</v>
          </cell>
          <cell r="DC184" t="str">
            <v>MEDFIELD</v>
          </cell>
          <cell r="DH184">
            <v>0</v>
          </cell>
          <cell r="DL184">
            <v>0</v>
          </cell>
          <cell r="DM184">
            <v>0</v>
          </cell>
          <cell r="DO184">
            <v>0</v>
          </cell>
          <cell r="DU184">
            <v>0</v>
          </cell>
          <cell r="DW184">
            <v>0</v>
          </cell>
          <cell r="ED184">
            <v>0</v>
          </cell>
          <cell r="EF184">
            <v>175</v>
          </cell>
        </row>
        <row r="185">
          <cell r="A185">
            <v>176</v>
          </cell>
          <cell r="B185">
            <v>176</v>
          </cell>
          <cell r="C185" t="str">
            <v>MEDFORD</v>
          </cell>
          <cell r="D185">
            <v>454.75992926010554</v>
          </cell>
          <cell r="E185">
            <v>8721319.904015502</v>
          </cell>
          <cell r="F185">
            <v>0</v>
          </cell>
          <cell r="G185">
            <v>468007</v>
          </cell>
          <cell r="H185">
            <v>9189326.904015502</v>
          </cell>
          <cell r="J185">
            <v>468007</v>
          </cell>
          <cell r="K185">
            <v>795757.90401550196</v>
          </cell>
          <cell r="L185">
            <v>1263764.904015502</v>
          </cell>
          <cell r="N185">
            <v>7925562</v>
          </cell>
          <cell r="P185">
            <v>494801</v>
          </cell>
          <cell r="Q185">
            <v>24.619284028603055</v>
          </cell>
          <cell r="R185">
            <v>522221.09598450537</v>
          </cell>
          <cell r="S185">
            <v>26794</v>
          </cell>
          <cell r="T185">
            <v>795757.90401550196</v>
          </cell>
          <cell r="U185">
            <v>1785986.0000000075</v>
          </cell>
          <cell r="W185">
            <v>2282700.8000000073</v>
          </cell>
          <cell r="AA185">
            <v>176</v>
          </cell>
          <cell r="AB185">
            <v>454.75992926010554</v>
          </cell>
          <cell r="AC185">
            <v>0</v>
          </cell>
          <cell r="AD185">
            <v>0</v>
          </cell>
          <cell r="AE185">
            <v>144.99999999999986</v>
          </cell>
          <cell r="AF185">
            <v>24.619284028603055</v>
          </cell>
          <cell r="AG185">
            <v>9216747</v>
          </cell>
          <cell r="AH185">
            <v>495427.09598450537</v>
          </cell>
          <cell r="AI185">
            <v>0</v>
          </cell>
          <cell r="AJ185">
            <v>8721319.904015502</v>
          </cell>
          <cell r="AK185">
            <v>0</v>
          </cell>
          <cell r="AL185">
            <v>468007</v>
          </cell>
          <cell r="AM185">
            <v>9189326.9040155038</v>
          </cell>
          <cell r="AN185">
            <v>495427.09598450537</v>
          </cell>
          <cell r="AO185">
            <v>0</v>
          </cell>
          <cell r="AP185">
            <v>26794</v>
          </cell>
          <cell r="AQ185">
            <v>522221.09598450537</v>
          </cell>
          <cell r="AR185">
            <v>9711548</v>
          </cell>
          <cell r="AS185" t="str">
            <v xml:space="preserve"> </v>
          </cell>
          <cell r="AT185">
            <v>176</v>
          </cell>
          <cell r="AU185">
            <v>144.99999999999986</v>
          </cell>
          <cell r="AV185">
            <v>24.619284028603055</v>
          </cell>
          <cell r="AW185">
            <v>495427.09598450537</v>
          </cell>
          <cell r="AX185">
            <v>0</v>
          </cell>
          <cell r="AY185">
            <v>26794</v>
          </cell>
          <cell r="AZ185">
            <v>522221.09598450537</v>
          </cell>
          <cell r="CB185">
            <v>176</v>
          </cell>
          <cell r="CC185">
            <v>176</v>
          </cell>
          <cell r="CD185" t="str">
            <v>MEDFORD</v>
          </cell>
          <cell r="CE185">
            <v>8721319.904015502</v>
          </cell>
          <cell r="CF185">
            <v>7925562</v>
          </cell>
          <cell r="CG185">
            <v>795757.90401550196</v>
          </cell>
          <cell r="CH185">
            <v>0</v>
          </cell>
          <cell r="CI185">
            <v>496714.80000000005</v>
          </cell>
          <cell r="CJ185">
            <v>0</v>
          </cell>
          <cell r="CK185">
            <v>1292472.704015502</v>
          </cell>
          <cell r="CL185">
            <v>795757.90401550196</v>
          </cell>
          <cell r="DB185">
            <v>176</v>
          </cell>
          <cell r="DC185" t="str">
            <v>MEDFORD</v>
          </cell>
          <cell r="DH185">
            <v>0</v>
          </cell>
          <cell r="DL185">
            <v>0</v>
          </cell>
          <cell r="DM185">
            <v>0</v>
          </cell>
          <cell r="DO185">
            <v>0</v>
          </cell>
          <cell r="DU185">
            <v>0</v>
          </cell>
          <cell r="DW185">
            <v>0</v>
          </cell>
          <cell r="ED185">
            <v>0</v>
          </cell>
          <cell r="EF185">
            <v>176</v>
          </cell>
        </row>
        <row r="186">
          <cell r="A186">
            <v>177</v>
          </cell>
          <cell r="B186">
            <v>177</v>
          </cell>
          <cell r="C186" t="str">
            <v>MEDWAY</v>
          </cell>
          <cell r="D186">
            <v>21.157279737579994</v>
          </cell>
          <cell r="E186">
            <v>386861</v>
          </cell>
          <cell r="F186">
            <v>0</v>
          </cell>
          <cell r="G186">
            <v>23010</v>
          </cell>
          <cell r="H186">
            <v>409871</v>
          </cell>
          <cell r="J186">
            <v>23010</v>
          </cell>
          <cell r="K186">
            <v>48553</v>
          </cell>
          <cell r="L186">
            <v>71563</v>
          </cell>
          <cell r="N186">
            <v>338308</v>
          </cell>
          <cell r="P186">
            <v>23010</v>
          </cell>
          <cell r="Q186">
            <v>0</v>
          </cell>
          <cell r="R186">
            <v>0</v>
          </cell>
          <cell r="S186">
            <v>0</v>
          </cell>
          <cell r="T186">
            <v>48553</v>
          </cell>
          <cell r="U186">
            <v>71563</v>
          </cell>
          <cell r="W186">
            <v>101562.2</v>
          </cell>
          <cell r="AA186">
            <v>177</v>
          </cell>
          <cell r="AB186">
            <v>21.157279737579994</v>
          </cell>
          <cell r="AC186">
            <v>0</v>
          </cell>
          <cell r="AD186">
            <v>0</v>
          </cell>
          <cell r="AE186">
            <v>0</v>
          </cell>
          <cell r="AF186">
            <v>0</v>
          </cell>
          <cell r="AG186">
            <v>386861</v>
          </cell>
          <cell r="AH186">
            <v>0</v>
          </cell>
          <cell r="AI186">
            <v>0</v>
          </cell>
          <cell r="AJ186">
            <v>386861</v>
          </cell>
          <cell r="AK186">
            <v>0</v>
          </cell>
          <cell r="AL186">
            <v>23010</v>
          </cell>
          <cell r="AM186">
            <v>409871</v>
          </cell>
          <cell r="AN186">
            <v>0</v>
          </cell>
          <cell r="AO186">
            <v>0</v>
          </cell>
          <cell r="AP186">
            <v>0</v>
          </cell>
          <cell r="AQ186">
            <v>0</v>
          </cell>
          <cell r="AR186">
            <v>409871</v>
          </cell>
          <cell r="AS186" t="str">
            <v xml:space="preserve"> </v>
          </cell>
          <cell r="AT186">
            <v>177</v>
          </cell>
          <cell r="AU186">
            <v>0</v>
          </cell>
          <cell r="AV186">
            <v>0</v>
          </cell>
          <cell r="AW186">
            <v>0</v>
          </cell>
          <cell r="AX186">
            <v>0</v>
          </cell>
          <cell r="AY186">
            <v>0</v>
          </cell>
          <cell r="AZ186">
            <v>0</v>
          </cell>
          <cell r="CB186">
            <v>177</v>
          </cell>
          <cell r="CC186">
            <v>177</v>
          </cell>
          <cell r="CD186" t="str">
            <v>MEDWAY</v>
          </cell>
          <cell r="CE186">
            <v>386861</v>
          </cell>
          <cell r="CF186">
            <v>338308</v>
          </cell>
          <cell r="CG186">
            <v>48553</v>
          </cell>
          <cell r="CH186">
            <v>0</v>
          </cell>
          <cell r="CI186">
            <v>29999.200000000001</v>
          </cell>
          <cell r="CJ186">
            <v>0</v>
          </cell>
          <cell r="CK186">
            <v>78552.2</v>
          </cell>
          <cell r="CL186">
            <v>48553</v>
          </cell>
          <cell r="DB186">
            <v>177</v>
          </cell>
          <cell r="DC186" t="str">
            <v>MEDWAY</v>
          </cell>
          <cell r="DH186">
            <v>0</v>
          </cell>
          <cell r="DL186">
            <v>0</v>
          </cell>
          <cell r="DM186">
            <v>0</v>
          </cell>
          <cell r="DO186">
            <v>0</v>
          </cell>
          <cell r="DU186">
            <v>0</v>
          </cell>
          <cell r="DW186">
            <v>0</v>
          </cell>
          <cell r="ED186">
            <v>0</v>
          </cell>
          <cell r="EF186">
            <v>177</v>
          </cell>
        </row>
        <row r="187">
          <cell r="A187">
            <v>178</v>
          </cell>
          <cell r="B187">
            <v>178</v>
          </cell>
          <cell r="C187" t="str">
            <v>MELROSE</v>
          </cell>
          <cell r="D187">
            <v>256.65644661005842</v>
          </cell>
          <cell r="E187">
            <v>3429608</v>
          </cell>
          <cell r="F187">
            <v>0</v>
          </cell>
          <cell r="G187">
            <v>279250</v>
          </cell>
          <cell r="H187">
            <v>3708858</v>
          </cell>
          <cell r="J187">
            <v>279250</v>
          </cell>
          <cell r="K187">
            <v>433513</v>
          </cell>
          <cell r="L187">
            <v>712763</v>
          </cell>
          <cell r="N187">
            <v>2996095</v>
          </cell>
          <cell r="P187">
            <v>279250</v>
          </cell>
          <cell r="Q187">
            <v>0</v>
          </cell>
          <cell r="R187">
            <v>0</v>
          </cell>
          <cell r="S187">
            <v>0</v>
          </cell>
          <cell r="T187">
            <v>433513</v>
          </cell>
          <cell r="U187">
            <v>712763</v>
          </cell>
          <cell r="W187">
            <v>859037.8</v>
          </cell>
          <cell r="AA187">
            <v>178</v>
          </cell>
          <cell r="AB187">
            <v>256.65644661005842</v>
          </cell>
          <cell r="AC187">
            <v>0</v>
          </cell>
          <cell r="AD187">
            <v>0</v>
          </cell>
          <cell r="AE187">
            <v>88.000000000000071</v>
          </cell>
          <cell r="AF187">
            <v>0</v>
          </cell>
          <cell r="AG187">
            <v>3429608</v>
          </cell>
          <cell r="AH187">
            <v>0</v>
          </cell>
          <cell r="AI187">
            <v>0</v>
          </cell>
          <cell r="AJ187">
            <v>3429608</v>
          </cell>
          <cell r="AK187">
            <v>0</v>
          </cell>
          <cell r="AL187">
            <v>279250</v>
          </cell>
          <cell r="AM187">
            <v>3708858</v>
          </cell>
          <cell r="AN187">
            <v>0</v>
          </cell>
          <cell r="AO187">
            <v>0</v>
          </cell>
          <cell r="AP187">
            <v>0</v>
          </cell>
          <cell r="AQ187">
            <v>0</v>
          </cell>
          <cell r="AR187">
            <v>3708858</v>
          </cell>
          <cell r="AS187" t="str">
            <v xml:space="preserve"> </v>
          </cell>
          <cell r="AT187">
            <v>178</v>
          </cell>
          <cell r="AU187">
            <v>88.000000000000071</v>
          </cell>
          <cell r="AV187">
            <v>0</v>
          </cell>
          <cell r="AW187">
            <v>0</v>
          </cell>
          <cell r="AX187">
            <v>0</v>
          </cell>
          <cell r="AY187">
            <v>0</v>
          </cell>
          <cell r="AZ187">
            <v>0</v>
          </cell>
          <cell r="CB187">
            <v>178</v>
          </cell>
          <cell r="CC187">
            <v>178</v>
          </cell>
          <cell r="CD187" t="str">
            <v>MELROSE</v>
          </cell>
          <cell r="CE187">
            <v>3429608</v>
          </cell>
          <cell r="CF187">
            <v>2996095</v>
          </cell>
          <cell r="CG187">
            <v>433513</v>
          </cell>
          <cell r="CH187">
            <v>0</v>
          </cell>
          <cell r="CI187">
            <v>146274.80000000002</v>
          </cell>
          <cell r="CJ187">
            <v>0</v>
          </cell>
          <cell r="CK187">
            <v>579787.80000000005</v>
          </cell>
          <cell r="CL187">
            <v>433513</v>
          </cell>
          <cell r="DB187">
            <v>178</v>
          </cell>
          <cell r="DC187" t="str">
            <v>MELROSE</v>
          </cell>
          <cell r="DH187">
            <v>0</v>
          </cell>
          <cell r="DL187">
            <v>0</v>
          </cell>
          <cell r="DM187">
            <v>0</v>
          </cell>
          <cell r="DO187">
            <v>0</v>
          </cell>
          <cell r="DU187">
            <v>0</v>
          </cell>
          <cell r="DW187">
            <v>0</v>
          </cell>
          <cell r="ED187">
            <v>0</v>
          </cell>
          <cell r="EF187">
            <v>178</v>
          </cell>
        </row>
        <row r="188">
          <cell r="A188">
            <v>179</v>
          </cell>
          <cell r="B188">
            <v>179</v>
          </cell>
          <cell r="C188" t="str">
            <v>MENDON</v>
          </cell>
          <cell r="D188">
            <v>0</v>
          </cell>
          <cell r="E188">
            <v>0</v>
          </cell>
          <cell r="F188">
            <v>0</v>
          </cell>
          <cell r="G188">
            <v>0</v>
          </cell>
          <cell r="H188">
            <v>0</v>
          </cell>
          <cell r="J188">
            <v>0</v>
          </cell>
          <cell r="K188">
            <v>0</v>
          </cell>
          <cell r="L188">
            <v>0</v>
          </cell>
          <cell r="N188">
            <v>0</v>
          </cell>
          <cell r="P188">
            <v>0</v>
          </cell>
          <cell r="Q188">
            <v>0</v>
          </cell>
          <cell r="R188">
            <v>0</v>
          </cell>
          <cell r="S188">
            <v>0</v>
          </cell>
          <cell r="T188">
            <v>0</v>
          </cell>
          <cell r="U188">
            <v>0</v>
          </cell>
          <cell r="W188">
            <v>0</v>
          </cell>
          <cell r="AA188">
            <v>179</v>
          </cell>
          <cell r="AT188">
            <v>179</v>
          </cell>
          <cell r="AU188">
            <v>0</v>
          </cell>
          <cell r="AV188">
            <v>0</v>
          </cell>
          <cell r="AW188">
            <v>0</v>
          </cell>
          <cell r="AX188">
            <v>0</v>
          </cell>
          <cell r="AY188">
            <v>0</v>
          </cell>
          <cell r="AZ188">
            <v>0</v>
          </cell>
          <cell r="CB188">
            <v>179</v>
          </cell>
          <cell r="CC188">
            <v>179</v>
          </cell>
          <cell r="CD188" t="str">
            <v>MENDON</v>
          </cell>
          <cell r="CE188">
            <v>0</v>
          </cell>
          <cell r="CF188">
            <v>0</v>
          </cell>
          <cell r="CG188">
            <v>0</v>
          </cell>
          <cell r="CH188">
            <v>0</v>
          </cell>
          <cell r="CI188">
            <v>0</v>
          </cell>
          <cell r="CJ188">
            <v>0</v>
          </cell>
          <cell r="CK188">
            <v>0</v>
          </cell>
          <cell r="CL188">
            <v>0</v>
          </cell>
          <cell r="DB188">
            <v>179</v>
          </cell>
          <cell r="DC188" t="str">
            <v>MENDON</v>
          </cell>
          <cell r="DH188">
            <v>0</v>
          </cell>
          <cell r="DL188">
            <v>0</v>
          </cell>
          <cell r="DM188">
            <v>0</v>
          </cell>
          <cell r="DO188">
            <v>0</v>
          </cell>
          <cell r="DU188">
            <v>0</v>
          </cell>
          <cell r="DW188">
            <v>0</v>
          </cell>
          <cell r="ED188">
            <v>0</v>
          </cell>
          <cell r="EF188">
            <v>179</v>
          </cell>
        </row>
        <row r="189">
          <cell r="A189">
            <v>180</v>
          </cell>
          <cell r="B189">
            <v>180</v>
          </cell>
          <cell r="C189" t="str">
            <v>MERRIMAC</v>
          </cell>
          <cell r="D189">
            <v>0</v>
          </cell>
          <cell r="E189">
            <v>0</v>
          </cell>
          <cell r="F189">
            <v>0</v>
          </cell>
          <cell r="G189">
            <v>0</v>
          </cell>
          <cell r="H189">
            <v>0</v>
          </cell>
          <cell r="J189">
            <v>0</v>
          </cell>
          <cell r="K189">
            <v>0</v>
          </cell>
          <cell r="L189">
            <v>0</v>
          </cell>
          <cell r="N189">
            <v>0</v>
          </cell>
          <cell r="P189">
            <v>0</v>
          </cell>
          <cell r="Q189">
            <v>0</v>
          </cell>
          <cell r="R189">
            <v>0</v>
          </cell>
          <cell r="S189">
            <v>0</v>
          </cell>
          <cell r="T189">
            <v>0</v>
          </cell>
          <cell r="U189">
            <v>0</v>
          </cell>
          <cell r="W189">
            <v>0</v>
          </cell>
          <cell r="AA189">
            <v>180</v>
          </cell>
          <cell r="AT189">
            <v>180</v>
          </cell>
          <cell r="AU189">
            <v>0</v>
          </cell>
          <cell r="AV189">
            <v>0</v>
          </cell>
          <cell r="AW189">
            <v>0</v>
          </cell>
          <cell r="AX189">
            <v>0</v>
          </cell>
          <cell r="AY189">
            <v>0</v>
          </cell>
          <cell r="AZ189">
            <v>0</v>
          </cell>
          <cell r="CB189">
            <v>180</v>
          </cell>
          <cell r="CC189">
            <v>180</v>
          </cell>
          <cell r="CD189" t="str">
            <v>MERRIMAC</v>
          </cell>
          <cell r="CE189">
            <v>0</v>
          </cell>
          <cell r="CF189">
            <v>0</v>
          </cell>
          <cell r="CG189">
            <v>0</v>
          </cell>
          <cell r="CH189">
            <v>0</v>
          </cell>
          <cell r="CI189">
            <v>0</v>
          </cell>
          <cell r="CJ189">
            <v>0</v>
          </cell>
          <cell r="CK189">
            <v>0</v>
          </cell>
          <cell r="CL189">
            <v>0</v>
          </cell>
          <cell r="DB189">
            <v>180</v>
          </cell>
          <cell r="DC189" t="str">
            <v>MERRIMAC</v>
          </cell>
          <cell r="DH189">
            <v>0</v>
          </cell>
          <cell r="DL189">
            <v>0</v>
          </cell>
          <cell r="DM189">
            <v>0</v>
          </cell>
          <cell r="DO189">
            <v>0</v>
          </cell>
          <cell r="DU189">
            <v>0</v>
          </cell>
          <cell r="DW189">
            <v>0</v>
          </cell>
          <cell r="ED189">
            <v>0</v>
          </cell>
          <cell r="EF189">
            <v>180</v>
          </cell>
        </row>
        <row r="190">
          <cell r="A190">
            <v>181</v>
          </cell>
          <cell r="B190">
            <v>181</v>
          </cell>
          <cell r="C190" t="str">
            <v>METHUEN</v>
          </cell>
          <cell r="D190">
            <v>142.01320987035601</v>
          </cell>
          <cell r="E190">
            <v>2145327</v>
          </cell>
          <cell r="F190">
            <v>0</v>
          </cell>
          <cell r="G190">
            <v>154537</v>
          </cell>
          <cell r="H190">
            <v>2299864</v>
          </cell>
          <cell r="J190">
            <v>154537</v>
          </cell>
          <cell r="K190">
            <v>339547.06955549796</v>
          </cell>
          <cell r="L190">
            <v>494084.06955549796</v>
          </cell>
          <cell r="N190">
            <v>1805779.930444502</v>
          </cell>
          <cell r="P190">
            <v>154537</v>
          </cell>
          <cell r="Q190">
            <v>0</v>
          </cell>
          <cell r="R190">
            <v>0</v>
          </cell>
          <cell r="S190">
            <v>0</v>
          </cell>
          <cell r="T190">
            <v>339547.06955549796</v>
          </cell>
          <cell r="U190">
            <v>494084.06955549796</v>
          </cell>
          <cell r="W190">
            <v>528783.19999999995</v>
          </cell>
          <cell r="AA190">
            <v>181</v>
          </cell>
          <cell r="AB190">
            <v>142.01320987035601</v>
          </cell>
          <cell r="AC190">
            <v>0</v>
          </cell>
          <cell r="AD190">
            <v>0</v>
          </cell>
          <cell r="AE190">
            <v>36.999999999999972</v>
          </cell>
          <cell r="AF190">
            <v>0</v>
          </cell>
          <cell r="AG190">
            <v>2145327</v>
          </cell>
          <cell r="AH190">
            <v>0</v>
          </cell>
          <cell r="AI190">
            <v>0</v>
          </cell>
          <cell r="AJ190">
            <v>2145327</v>
          </cell>
          <cell r="AK190">
            <v>0</v>
          </cell>
          <cell r="AL190">
            <v>154537</v>
          </cell>
          <cell r="AM190">
            <v>2299864</v>
          </cell>
          <cell r="AN190">
            <v>0</v>
          </cell>
          <cell r="AO190">
            <v>0</v>
          </cell>
          <cell r="AP190">
            <v>0</v>
          </cell>
          <cell r="AQ190">
            <v>0</v>
          </cell>
          <cell r="AR190">
            <v>2299864</v>
          </cell>
          <cell r="AS190" t="str">
            <v xml:space="preserve"> </v>
          </cell>
          <cell r="AT190">
            <v>181</v>
          </cell>
          <cell r="AU190">
            <v>36.999999999999972</v>
          </cell>
          <cell r="AV190">
            <v>0</v>
          </cell>
          <cell r="AW190">
            <v>0</v>
          </cell>
          <cell r="AX190">
            <v>0</v>
          </cell>
          <cell r="AY190">
            <v>0</v>
          </cell>
          <cell r="AZ190">
            <v>0</v>
          </cell>
          <cell r="CB190">
            <v>181</v>
          </cell>
          <cell r="CC190">
            <v>181</v>
          </cell>
          <cell r="CD190" t="str">
            <v>METHUEN</v>
          </cell>
          <cell r="CE190">
            <v>2145327</v>
          </cell>
          <cell r="CF190">
            <v>1873343</v>
          </cell>
          <cell r="CG190">
            <v>271984</v>
          </cell>
          <cell r="CH190">
            <v>70672.2</v>
          </cell>
          <cell r="CI190">
            <v>31590</v>
          </cell>
          <cell r="CJ190">
            <v>0</v>
          </cell>
          <cell r="CK190">
            <v>374246.2</v>
          </cell>
          <cell r="CL190">
            <v>339547.06955549796</v>
          </cell>
          <cell r="DB190">
            <v>181</v>
          </cell>
          <cell r="DC190" t="str">
            <v>METHUEN</v>
          </cell>
          <cell r="DH190">
            <v>0</v>
          </cell>
          <cell r="DL190">
            <v>0</v>
          </cell>
          <cell r="DM190">
            <v>0</v>
          </cell>
          <cell r="DO190">
            <v>0</v>
          </cell>
          <cell r="DU190">
            <v>0</v>
          </cell>
          <cell r="DW190">
            <v>0</v>
          </cell>
          <cell r="ED190">
            <v>0</v>
          </cell>
          <cell r="EF190">
            <v>181</v>
          </cell>
        </row>
        <row r="191">
          <cell r="A191">
            <v>182</v>
          </cell>
          <cell r="B191">
            <v>182</v>
          </cell>
          <cell r="C191" t="str">
            <v>MIDDLEBOROUGH</v>
          </cell>
          <cell r="D191">
            <v>54.259401319388971</v>
          </cell>
          <cell r="E191">
            <v>867041</v>
          </cell>
          <cell r="F191">
            <v>0</v>
          </cell>
          <cell r="G191">
            <v>59043</v>
          </cell>
          <cell r="H191">
            <v>926084</v>
          </cell>
          <cell r="J191">
            <v>59043</v>
          </cell>
          <cell r="K191">
            <v>120912</v>
          </cell>
          <cell r="L191">
            <v>179955</v>
          </cell>
          <cell r="N191">
            <v>746129</v>
          </cell>
          <cell r="P191">
            <v>59043</v>
          </cell>
          <cell r="Q191">
            <v>0</v>
          </cell>
          <cell r="R191">
            <v>0</v>
          </cell>
          <cell r="S191">
            <v>0</v>
          </cell>
          <cell r="T191">
            <v>120912</v>
          </cell>
          <cell r="U191">
            <v>179955</v>
          </cell>
          <cell r="W191">
            <v>299976.2</v>
          </cell>
          <cell r="AA191">
            <v>182</v>
          </cell>
          <cell r="AB191">
            <v>54.259401319388971</v>
          </cell>
          <cell r="AC191">
            <v>0</v>
          </cell>
          <cell r="AD191">
            <v>0</v>
          </cell>
          <cell r="AE191">
            <v>5</v>
          </cell>
          <cell r="AF191">
            <v>0</v>
          </cell>
          <cell r="AG191">
            <v>867041</v>
          </cell>
          <cell r="AH191">
            <v>0</v>
          </cell>
          <cell r="AI191">
            <v>0</v>
          </cell>
          <cell r="AJ191">
            <v>867041</v>
          </cell>
          <cell r="AK191">
            <v>0</v>
          </cell>
          <cell r="AL191">
            <v>59043</v>
          </cell>
          <cell r="AM191">
            <v>926084</v>
          </cell>
          <cell r="AN191">
            <v>0</v>
          </cell>
          <cell r="AO191">
            <v>0</v>
          </cell>
          <cell r="AP191">
            <v>0</v>
          </cell>
          <cell r="AQ191">
            <v>0</v>
          </cell>
          <cell r="AR191">
            <v>926084</v>
          </cell>
          <cell r="AS191" t="str">
            <v xml:space="preserve"> </v>
          </cell>
          <cell r="AT191">
            <v>182</v>
          </cell>
          <cell r="AU191">
            <v>5</v>
          </cell>
          <cell r="AV191">
            <v>0</v>
          </cell>
          <cell r="AW191">
            <v>0</v>
          </cell>
          <cell r="AX191">
            <v>0</v>
          </cell>
          <cell r="AY191">
            <v>0</v>
          </cell>
          <cell r="AZ191">
            <v>0</v>
          </cell>
          <cell r="CB191">
            <v>182</v>
          </cell>
          <cell r="CC191">
            <v>182</v>
          </cell>
          <cell r="CD191" t="str">
            <v>MIDDLEBOROUGH</v>
          </cell>
          <cell r="CE191">
            <v>867041</v>
          </cell>
          <cell r="CF191">
            <v>746129</v>
          </cell>
          <cell r="CG191">
            <v>120912</v>
          </cell>
          <cell r="CH191">
            <v>0</v>
          </cell>
          <cell r="CI191">
            <v>120021.20000000001</v>
          </cell>
          <cell r="CJ191">
            <v>0</v>
          </cell>
          <cell r="CK191">
            <v>240933.2</v>
          </cell>
          <cell r="CL191">
            <v>120912</v>
          </cell>
          <cell r="DB191">
            <v>182</v>
          </cell>
          <cell r="DC191" t="str">
            <v>MIDDLEBOROUGH</v>
          </cell>
          <cell r="DH191">
            <v>0</v>
          </cell>
          <cell r="DL191">
            <v>0</v>
          </cell>
          <cell r="DM191">
            <v>0</v>
          </cell>
          <cell r="DO191">
            <v>0</v>
          </cell>
          <cell r="DU191">
            <v>0</v>
          </cell>
          <cell r="DW191">
            <v>0</v>
          </cell>
          <cell r="ED191">
            <v>0</v>
          </cell>
          <cell r="EF191">
            <v>182</v>
          </cell>
        </row>
        <row r="192">
          <cell r="A192">
            <v>183</v>
          </cell>
          <cell r="B192">
            <v>183</v>
          </cell>
          <cell r="C192" t="str">
            <v>MIDDLEFIELD</v>
          </cell>
          <cell r="D192">
            <v>0</v>
          </cell>
          <cell r="E192">
            <v>0</v>
          </cell>
          <cell r="F192">
            <v>0</v>
          </cell>
          <cell r="G192">
            <v>0</v>
          </cell>
          <cell r="H192">
            <v>0</v>
          </cell>
          <cell r="J192">
            <v>0</v>
          </cell>
          <cell r="K192">
            <v>0</v>
          </cell>
          <cell r="L192">
            <v>0</v>
          </cell>
          <cell r="N192">
            <v>0</v>
          </cell>
          <cell r="P192">
            <v>0</v>
          </cell>
          <cell r="Q192">
            <v>0</v>
          </cell>
          <cell r="R192">
            <v>0</v>
          </cell>
          <cell r="S192">
            <v>0</v>
          </cell>
          <cell r="T192">
            <v>0</v>
          </cell>
          <cell r="U192">
            <v>0</v>
          </cell>
          <cell r="W192">
            <v>0</v>
          </cell>
          <cell r="AA192">
            <v>183</v>
          </cell>
          <cell r="AT192">
            <v>183</v>
          </cell>
          <cell r="AU192">
            <v>0</v>
          </cell>
          <cell r="AV192">
            <v>0</v>
          </cell>
          <cell r="AW192">
            <v>0</v>
          </cell>
          <cell r="AX192">
            <v>0</v>
          </cell>
          <cell r="AY192">
            <v>0</v>
          </cell>
          <cell r="AZ192">
            <v>0</v>
          </cell>
          <cell r="CB192">
            <v>183</v>
          </cell>
          <cell r="CC192">
            <v>183</v>
          </cell>
          <cell r="CD192" t="str">
            <v>MIDDLEFIELD</v>
          </cell>
          <cell r="CE192">
            <v>0</v>
          </cell>
          <cell r="CF192">
            <v>0</v>
          </cell>
          <cell r="CG192">
            <v>0</v>
          </cell>
          <cell r="CH192">
            <v>0</v>
          </cell>
          <cell r="CI192">
            <v>0</v>
          </cell>
          <cell r="CJ192">
            <v>0</v>
          </cell>
          <cell r="CK192">
            <v>0</v>
          </cell>
          <cell r="CL192">
            <v>0</v>
          </cell>
          <cell r="DB192">
            <v>183</v>
          </cell>
          <cell r="DC192" t="str">
            <v>MIDDLEFIELD</v>
          </cell>
          <cell r="DH192">
            <v>0</v>
          </cell>
          <cell r="DL192">
            <v>0</v>
          </cell>
          <cell r="DM192">
            <v>0</v>
          </cell>
          <cell r="DO192">
            <v>0</v>
          </cell>
          <cell r="DU192">
            <v>0</v>
          </cell>
          <cell r="DW192">
            <v>0</v>
          </cell>
          <cell r="ED192">
            <v>0</v>
          </cell>
          <cell r="EF192">
            <v>183</v>
          </cell>
        </row>
        <row r="193">
          <cell r="A193">
            <v>184</v>
          </cell>
          <cell r="B193">
            <v>184</v>
          </cell>
          <cell r="C193" t="str">
            <v>MIDDLETON</v>
          </cell>
          <cell r="D193">
            <v>1.0744010088272384</v>
          </cell>
          <cell r="E193">
            <v>20566</v>
          </cell>
          <cell r="F193">
            <v>0</v>
          </cell>
          <cell r="G193">
            <v>1169</v>
          </cell>
          <cell r="H193">
            <v>21735</v>
          </cell>
          <cell r="J193">
            <v>1169</v>
          </cell>
          <cell r="K193">
            <v>2693</v>
          </cell>
          <cell r="L193">
            <v>3862</v>
          </cell>
          <cell r="N193">
            <v>17873</v>
          </cell>
          <cell r="P193">
            <v>1169</v>
          </cell>
          <cell r="Q193">
            <v>0</v>
          </cell>
          <cell r="R193">
            <v>0</v>
          </cell>
          <cell r="S193">
            <v>0</v>
          </cell>
          <cell r="T193">
            <v>2693</v>
          </cell>
          <cell r="U193">
            <v>3862</v>
          </cell>
          <cell r="W193">
            <v>3862</v>
          </cell>
          <cell r="AA193">
            <v>184</v>
          </cell>
          <cell r="AB193">
            <v>1.0744010088272384</v>
          </cell>
          <cell r="AC193">
            <v>0</v>
          </cell>
          <cell r="AD193">
            <v>0</v>
          </cell>
          <cell r="AE193">
            <v>0.99999999999999978</v>
          </cell>
          <cell r="AF193">
            <v>0</v>
          </cell>
          <cell r="AG193">
            <v>20566</v>
          </cell>
          <cell r="AH193">
            <v>0</v>
          </cell>
          <cell r="AI193">
            <v>0</v>
          </cell>
          <cell r="AJ193">
            <v>20566</v>
          </cell>
          <cell r="AK193">
            <v>0</v>
          </cell>
          <cell r="AL193">
            <v>1169</v>
          </cell>
          <cell r="AM193">
            <v>21735</v>
          </cell>
          <cell r="AN193">
            <v>0</v>
          </cell>
          <cell r="AO193">
            <v>0</v>
          </cell>
          <cell r="AP193">
            <v>0</v>
          </cell>
          <cell r="AQ193">
            <v>0</v>
          </cell>
          <cell r="AR193">
            <v>21735</v>
          </cell>
          <cell r="AS193" t="str">
            <v xml:space="preserve"> </v>
          </cell>
          <cell r="AT193">
            <v>184</v>
          </cell>
          <cell r="AU193">
            <v>0.99999999999999978</v>
          </cell>
          <cell r="AV193">
            <v>0</v>
          </cell>
          <cell r="AW193">
            <v>0</v>
          </cell>
          <cell r="AX193">
            <v>0</v>
          </cell>
          <cell r="AY193">
            <v>0</v>
          </cell>
          <cell r="AZ193">
            <v>0</v>
          </cell>
          <cell r="CB193">
            <v>184</v>
          </cell>
          <cell r="CC193">
            <v>184</v>
          </cell>
          <cell r="CD193" t="str">
            <v>MIDDLETON</v>
          </cell>
          <cell r="CE193">
            <v>20566</v>
          </cell>
          <cell r="CF193">
            <v>17873</v>
          </cell>
          <cell r="CG193">
            <v>2693</v>
          </cell>
          <cell r="CH193">
            <v>0</v>
          </cell>
          <cell r="CI193">
            <v>0</v>
          </cell>
          <cell r="CJ193">
            <v>0</v>
          </cell>
          <cell r="CK193">
            <v>2693</v>
          </cell>
          <cell r="CL193">
            <v>2693</v>
          </cell>
          <cell r="DB193">
            <v>184</v>
          </cell>
          <cell r="DC193" t="str">
            <v>MIDDLETON</v>
          </cell>
          <cell r="DH193">
            <v>0</v>
          </cell>
          <cell r="DL193">
            <v>0</v>
          </cell>
          <cell r="DM193">
            <v>0</v>
          </cell>
          <cell r="DO193">
            <v>0</v>
          </cell>
          <cell r="DU193">
            <v>0</v>
          </cell>
          <cell r="DW193">
            <v>0</v>
          </cell>
          <cell r="ED193">
            <v>0</v>
          </cell>
          <cell r="EF193">
            <v>184</v>
          </cell>
        </row>
        <row r="194">
          <cell r="A194">
            <v>185</v>
          </cell>
          <cell r="B194">
            <v>185</v>
          </cell>
          <cell r="C194" t="str">
            <v>MILFORD</v>
          </cell>
          <cell r="D194">
            <v>123.34568742971545</v>
          </cell>
          <cell r="E194">
            <v>1981132</v>
          </cell>
          <cell r="F194">
            <v>0</v>
          </cell>
          <cell r="G194">
            <v>134201</v>
          </cell>
          <cell r="H194">
            <v>2115333</v>
          </cell>
          <cell r="J194">
            <v>134201</v>
          </cell>
          <cell r="K194">
            <v>626305.05977906962</v>
          </cell>
          <cell r="L194">
            <v>760506.05977906962</v>
          </cell>
          <cell r="N194">
            <v>1354826.9402209304</v>
          </cell>
          <cell r="P194">
            <v>134201</v>
          </cell>
          <cell r="Q194">
            <v>0</v>
          </cell>
          <cell r="R194">
            <v>0</v>
          </cell>
          <cell r="S194">
            <v>0</v>
          </cell>
          <cell r="T194">
            <v>626305.05977906962</v>
          </cell>
          <cell r="U194">
            <v>760506.05977906962</v>
          </cell>
          <cell r="W194">
            <v>897997.8</v>
          </cell>
          <cell r="AA194">
            <v>185</v>
          </cell>
          <cell r="AB194">
            <v>123.34568742971545</v>
          </cell>
          <cell r="AC194">
            <v>0</v>
          </cell>
          <cell r="AD194">
            <v>0</v>
          </cell>
          <cell r="AE194">
            <v>0</v>
          </cell>
          <cell r="AF194">
            <v>0</v>
          </cell>
          <cell r="AG194">
            <v>1981132</v>
          </cell>
          <cell r="AH194">
            <v>0</v>
          </cell>
          <cell r="AI194">
            <v>0</v>
          </cell>
          <cell r="AJ194">
            <v>1981132</v>
          </cell>
          <cell r="AK194">
            <v>0</v>
          </cell>
          <cell r="AL194">
            <v>134201</v>
          </cell>
          <cell r="AM194">
            <v>2115333</v>
          </cell>
          <cell r="AN194">
            <v>0</v>
          </cell>
          <cell r="AO194">
            <v>0</v>
          </cell>
          <cell r="AP194">
            <v>0</v>
          </cell>
          <cell r="AQ194">
            <v>0</v>
          </cell>
          <cell r="AR194">
            <v>2115333</v>
          </cell>
          <cell r="AS194" t="str">
            <v xml:space="preserve"> </v>
          </cell>
          <cell r="AT194">
            <v>185</v>
          </cell>
          <cell r="AU194">
            <v>0</v>
          </cell>
          <cell r="AV194">
            <v>0</v>
          </cell>
          <cell r="AW194">
            <v>0</v>
          </cell>
          <cell r="AX194">
            <v>0</v>
          </cell>
          <cell r="AY194">
            <v>0</v>
          </cell>
          <cell r="AZ194">
            <v>0</v>
          </cell>
          <cell r="CB194">
            <v>185</v>
          </cell>
          <cell r="CC194">
            <v>185</v>
          </cell>
          <cell r="CD194" t="str">
            <v>MILFORD</v>
          </cell>
          <cell r="CE194">
            <v>1981132</v>
          </cell>
          <cell r="CF194">
            <v>1625436</v>
          </cell>
          <cell r="CG194">
            <v>355696</v>
          </cell>
          <cell r="CH194">
            <v>283062</v>
          </cell>
          <cell r="CI194">
            <v>125038.8</v>
          </cell>
          <cell r="CJ194">
            <v>0</v>
          </cell>
          <cell r="CK194">
            <v>763796.8</v>
          </cell>
          <cell r="CL194">
            <v>626305.05977906962</v>
          </cell>
          <cell r="DB194">
            <v>185</v>
          </cell>
          <cell r="DC194" t="str">
            <v>MILFORD</v>
          </cell>
          <cell r="DH194">
            <v>0</v>
          </cell>
          <cell r="DL194">
            <v>0</v>
          </cell>
          <cell r="DM194">
            <v>0</v>
          </cell>
          <cell r="DO194">
            <v>0</v>
          </cell>
          <cell r="DU194">
            <v>0</v>
          </cell>
          <cell r="DW194">
            <v>0</v>
          </cell>
          <cell r="ED194">
            <v>0</v>
          </cell>
          <cell r="EF194">
            <v>185</v>
          </cell>
        </row>
        <row r="195">
          <cell r="A195">
            <v>186</v>
          </cell>
          <cell r="B195">
            <v>186</v>
          </cell>
          <cell r="C195" t="str">
            <v>MILLBURY</v>
          </cell>
          <cell r="D195">
            <v>11.13859910581222</v>
          </cell>
          <cell r="E195">
            <v>231242</v>
          </cell>
          <cell r="F195">
            <v>0</v>
          </cell>
          <cell r="G195">
            <v>12121</v>
          </cell>
          <cell r="H195">
            <v>243363</v>
          </cell>
          <cell r="J195">
            <v>12121</v>
          </cell>
          <cell r="K195">
            <v>21453</v>
          </cell>
          <cell r="L195">
            <v>33574</v>
          </cell>
          <cell r="N195">
            <v>209789</v>
          </cell>
          <cell r="P195">
            <v>12121</v>
          </cell>
          <cell r="Q195">
            <v>0</v>
          </cell>
          <cell r="R195">
            <v>0</v>
          </cell>
          <cell r="S195">
            <v>0</v>
          </cell>
          <cell r="T195">
            <v>21453</v>
          </cell>
          <cell r="U195">
            <v>33574</v>
          </cell>
          <cell r="W195">
            <v>63206.400000000001</v>
          </cell>
          <cell r="AA195">
            <v>186</v>
          </cell>
          <cell r="AB195">
            <v>11.13859910581222</v>
          </cell>
          <cell r="AC195">
            <v>0</v>
          </cell>
          <cell r="AD195">
            <v>0</v>
          </cell>
          <cell r="AE195">
            <v>0</v>
          </cell>
          <cell r="AF195">
            <v>0</v>
          </cell>
          <cell r="AG195">
            <v>231242</v>
          </cell>
          <cell r="AH195">
            <v>0</v>
          </cell>
          <cell r="AI195">
            <v>0</v>
          </cell>
          <cell r="AJ195">
            <v>231242</v>
          </cell>
          <cell r="AK195">
            <v>0</v>
          </cell>
          <cell r="AL195">
            <v>12121</v>
          </cell>
          <cell r="AM195">
            <v>243363</v>
          </cell>
          <cell r="AN195">
            <v>0</v>
          </cell>
          <cell r="AO195">
            <v>0</v>
          </cell>
          <cell r="AP195">
            <v>0</v>
          </cell>
          <cell r="AQ195">
            <v>0</v>
          </cell>
          <cell r="AR195">
            <v>243363</v>
          </cell>
          <cell r="AS195" t="str">
            <v xml:space="preserve"> </v>
          </cell>
          <cell r="AT195">
            <v>186</v>
          </cell>
          <cell r="AU195">
            <v>0</v>
          </cell>
          <cell r="AV195">
            <v>0</v>
          </cell>
          <cell r="AW195">
            <v>0</v>
          </cell>
          <cell r="AX195">
            <v>0</v>
          </cell>
          <cell r="AY195">
            <v>0</v>
          </cell>
          <cell r="AZ195">
            <v>0</v>
          </cell>
          <cell r="CB195">
            <v>186</v>
          </cell>
          <cell r="CC195">
            <v>186</v>
          </cell>
          <cell r="CD195" t="str">
            <v>MILLBURY</v>
          </cell>
          <cell r="CE195">
            <v>231242</v>
          </cell>
          <cell r="CF195">
            <v>209789</v>
          </cell>
          <cell r="CG195">
            <v>21453</v>
          </cell>
          <cell r="CH195">
            <v>0</v>
          </cell>
          <cell r="CI195">
            <v>29632.400000000001</v>
          </cell>
          <cell r="CJ195">
            <v>0</v>
          </cell>
          <cell r="CK195">
            <v>51085.4</v>
          </cell>
          <cell r="CL195">
            <v>21453</v>
          </cell>
          <cell r="DB195">
            <v>186</v>
          </cell>
          <cell r="DC195" t="str">
            <v>MILLBURY</v>
          </cell>
          <cell r="DH195">
            <v>0</v>
          </cell>
          <cell r="DL195">
            <v>0</v>
          </cell>
          <cell r="DM195">
            <v>0</v>
          </cell>
          <cell r="DO195">
            <v>0</v>
          </cell>
          <cell r="DU195">
            <v>0</v>
          </cell>
          <cell r="DW195">
            <v>0</v>
          </cell>
          <cell r="ED195">
            <v>0</v>
          </cell>
          <cell r="EF195">
            <v>186</v>
          </cell>
        </row>
        <row r="196">
          <cell r="A196">
            <v>187</v>
          </cell>
          <cell r="B196">
            <v>187</v>
          </cell>
          <cell r="C196" t="str">
            <v>MILLIS</v>
          </cell>
          <cell r="D196">
            <v>5.2037345053061594</v>
          </cell>
          <cell r="E196">
            <v>127196</v>
          </cell>
          <cell r="F196">
            <v>0</v>
          </cell>
          <cell r="G196">
            <v>5658</v>
          </cell>
          <cell r="H196">
            <v>132854</v>
          </cell>
          <cell r="J196">
            <v>5658</v>
          </cell>
          <cell r="K196">
            <v>24491.105922540984</v>
          </cell>
          <cell r="L196">
            <v>30149.105922540984</v>
          </cell>
          <cell r="N196">
            <v>102704.89407745902</v>
          </cell>
          <cell r="P196">
            <v>5658</v>
          </cell>
          <cell r="Q196">
            <v>0</v>
          </cell>
          <cell r="R196">
            <v>0</v>
          </cell>
          <cell r="S196">
            <v>0</v>
          </cell>
          <cell r="T196">
            <v>24491.105922540984</v>
          </cell>
          <cell r="U196">
            <v>30149.105922540984</v>
          </cell>
          <cell r="W196">
            <v>41639.4</v>
          </cell>
          <cell r="AA196">
            <v>187</v>
          </cell>
          <cell r="AB196">
            <v>5.2037345053061594</v>
          </cell>
          <cell r="AC196">
            <v>0</v>
          </cell>
          <cell r="AD196">
            <v>0</v>
          </cell>
          <cell r="AE196">
            <v>0</v>
          </cell>
          <cell r="AF196">
            <v>0</v>
          </cell>
          <cell r="AG196">
            <v>127196</v>
          </cell>
          <cell r="AH196">
            <v>0</v>
          </cell>
          <cell r="AI196">
            <v>0</v>
          </cell>
          <cell r="AJ196">
            <v>127196</v>
          </cell>
          <cell r="AK196">
            <v>0</v>
          </cell>
          <cell r="AL196">
            <v>5658</v>
          </cell>
          <cell r="AM196">
            <v>132854</v>
          </cell>
          <cell r="AN196">
            <v>0</v>
          </cell>
          <cell r="AO196">
            <v>0</v>
          </cell>
          <cell r="AP196">
            <v>0</v>
          </cell>
          <cell r="AQ196">
            <v>0</v>
          </cell>
          <cell r="AR196">
            <v>132854</v>
          </cell>
          <cell r="AS196" t="str">
            <v xml:space="preserve"> </v>
          </cell>
          <cell r="AT196">
            <v>187</v>
          </cell>
          <cell r="AU196">
            <v>0</v>
          </cell>
          <cell r="AV196">
            <v>0</v>
          </cell>
          <cell r="AW196">
            <v>0</v>
          </cell>
          <cell r="AX196">
            <v>0</v>
          </cell>
          <cell r="AY196">
            <v>0</v>
          </cell>
          <cell r="AZ196">
            <v>0</v>
          </cell>
          <cell r="CB196">
            <v>187</v>
          </cell>
          <cell r="CC196">
            <v>187</v>
          </cell>
          <cell r="CD196" t="str">
            <v>MILLIS</v>
          </cell>
          <cell r="CE196">
            <v>127196</v>
          </cell>
          <cell r="CF196">
            <v>114863</v>
          </cell>
          <cell r="CG196">
            <v>12333</v>
          </cell>
          <cell r="CH196">
            <v>12717.6</v>
          </cell>
          <cell r="CI196">
            <v>10930.800000000003</v>
          </cell>
          <cell r="CJ196">
            <v>0</v>
          </cell>
          <cell r="CK196">
            <v>35981.4</v>
          </cell>
          <cell r="CL196">
            <v>24491.105922540984</v>
          </cell>
          <cell r="DB196">
            <v>187</v>
          </cell>
          <cell r="DC196" t="str">
            <v>MILLIS</v>
          </cell>
          <cell r="DH196">
            <v>0</v>
          </cell>
          <cell r="DL196">
            <v>0</v>
          </cell>
          <cell r="DM196">
            <v>0</v>
          </cell>
          <cell r="DO196">
            <v>0</v>
          </cell>
          <cell r="DU196">
            <v>0</v>
          </cell>
          <cell r="DW196">
            <v>0</v>
          </cell>
          <cell r="ED196">
            <v>0</v>
          </cell>
          <cell r="EF196">
            <v>187</v>
          </cell>
        </row>
        <row r="197">
          <cell r="A197">
            <v>188</v>
          </cell>
          <cell r="B197">
            <v>188</v>
          </cell>
          <cell r="C197" t="str">
            <v>MILLVILLE</v>
          </cell>
          <cell r="D197">
            <v>0</v>
          </cell>
          <cell r="E197">
            <v>0</v>
          </cell>
          <cell r="F197">
            <v>0</v>
          </cell>
          <cell r="G197">
            <v>0</v>
          </cell>
          <cell r="H197">
            <v>0</v>
          </cell>
          <cell r="J197">
            <v>0</v>
          </cell>
          <cell r="K197">
            <v>0</v>
          </cell>
          <cell r="L197">
            <v>0</v>
          </cell>
          <cell r="N197">
            <v>0</v>
          </cell>
          <cell r="P197">
            <v>0</v>
          </cell>
          <cell r="Q197">
            <v>0</v>
          </cell>
          <cell r="R197">
            <v>0</v>
          </cell>
          <cell r="S197">
            <v>0</v>
          </cell>
          <cell r="T197">
            <v>0</v>
          </cell>
          <cell r="U197">
            <v>0</v>
          </cell>
          <cell r="W197">
            <v>0</v>
          </cell>
          <cell r="AA197">
            <v>188</v>
          </cell>
          <cell r="AT197">
            <v>188</v>
          </cell>
          <cell r="AU197">
            <v>0</v>
          </cell>
          <cell r="AV197">
            <v>0</v>
          </cell>
          <cell r="AW197">
            <v>0</v>
          </cell>
          <cell r="AX197">
            <v>0</v>
          </cell>
          <cell r="AY197">
            <v>0</v>
          </cell>
          <cell r="AZ197">
            <v>0</v>
          </cell>
          <cell r="CB197">
            <v>188</v>
          </cell>
          <cell r="CC197">
            <v>188</v>
          </cell>
          <cell r="CD197" t="str">
            <v>MILLVILLE</v>
          </cell>
          <cell r="CE197">
            <v>0</v>
          </cell>
          <cell r="CF197">
            <v>0</v>
          </cell>
          <cell r="CG197">
            <v>0</v>
          </cell>
          <cell r="CH197">
            <v>0</v>
          </cell>
          <cell r="CI197">
            <v>0</v>
          </cell>
          <cell r="CJ197">
            <v>0</v>
          </cell>
          <cell r="CK197">
            <v>0</v>
          </cell>
          <cell r="CL197">
            <v>0</v>
          </cell>
          <cell r="DB197">
            <v>188</v>
          </cell>
          <cell r="DC197" t="str">
            <v>MILLVILLE</v>
          </cell>
          <cell r="DH197">
            <v>0</v>
          </cell>
          <cell r="DL197">
            <v>0</v>
          </cell>
          <cell r="DM197">
            <v>0</v>
          </cell>
          <cell r="DO197">
            <v>0</v>
          </cell>
          <cell r="DU197">
            <v>0</v>
          </cell>
          <cell r="DW197">
            <v>0</v>
          </cell>
          <cell r="ED197">
            <v>0</v>
          </cell>
          <cell r="EF197">
            <v>188</v>
          </cell>
        </row>
        <row r="198">
          <cell r="A198">
            <v>189</v>
          </cell>
          <cell r="B198">
            <v>189</v>
          </cell>
          <cell r="C198" t="str">
            <v>MILTON</v>
          </cell>
          <cell r="D198">
            <v>8.141093804681466</v>
          </cell>
          <cell r="E198">
            <v>166291</v>
          </cell>
          <cell r="F198">
            <v>0</v>
          </cell>
          <cell r="G198">
            <v>8862</v>
          </cell>
          <cell r="H198">
            <v>175153</v>
          </cell>
          <cell r="J198">
            <v>8862</v>
          </cell>
          <cell r="K198">
            <v>46996.745650521014</v>
          </cell>
          <cell r="L198">
            <v>55858.745650521014</v>
          </cell>
          <cell r="N198">
            <v>119294.25434947899</v>
          </cell>
          <cell r="P198">
            <v>8862</v>
          </cell>
          <cell r="Q198">
            <v>0</v>
          </cell>
          <cell r="R198">
            <v>0</v>
          </cell>
          <cell r="S198">
            <v>0</v>
          </cell>
          <cell r="T198">
            <v>46996.745650521014</v>
          </cell>
          <cell r="U198">
            <v>55858.745650521014</v>
          </cell>
          <cell r="W198">
            <v>75922.8</v>
          </cell>
          <cell r="AA198">
            <v>189</v>
          </cell>
          <cell r="AB198">
            <v>8.141093804681466</v>
          </cell>
          <cell r="AC198">
            <v>0</v>
          </cell>
          <cell r="AD198">
            <v>0</v>
          </cell>
          <cell r="AE198">
            <v>0.99999999999999967</v>
          </cell>
          <cell r="AF198">
            <v>0</v>
          </cell>
          <cell r="AG198">
            <v>166291</v>
          </cell>
          <cell r="AH198">
            <v>0</v>
          </cell>
          <cell r="AI198">
            <v>0</v>
          </cell>
          <cell r="AJ198">
            <v>166291</v>
          </cell>
          <cell r="AK198">
            <v>0</v>
          </cell>
          <cell r="AL198">
            <v>8862</v>
          </cell>
          <cell r="AM198">
            <v>175153</v>
          </cell>
          <cell r="AN198">
            <v>0</v>
          </cell>
          <cell r="AO198">
            <v>0</v>
          </cell>
          <cell r="AP198">
            <v>0</v>
          </cell>
          <cell r="AQ198">
            <v>0</v>
          </cell>
          <cell r="AR198">
            <v>175153</v>
          </cell>
          <cell r="AS198" t="str">
            <v xml:space="preserve"> </v>
          </cell>
          <cell r="AT198">
            <v>189</v>
          </cell>
          <cell r="AU198">
            <v>0.99999999999999967</v>
          </cell>
          <cell r="AV198">
            <v>0</v>
          </cell>
          <cell r="AW198">
            <v>0</v>
          </cell>
          <cell r="AX198">
            <v>0</v>
          </cell>
          <cell r="AY198">
            <v>0</v>
          </cell>
          <cell r="AZ198">
            <v>0</v>
          </cell>
          <cell r="CB198">
            <v>189</v>
          </cell>
          <cell r="CC198">
            <v>189</v>
          </cell>
          <cell r="CD198" t="str">
            <v>MILTON</v>
          </cell>
          <cell r="CE198">
            <v>166291</v>
          </cell>
          <cell r="CF198">
            <v>131169</v>
          </cell>
          <cell r="CG198">
            <v>35122</v>
          </cell>
          <cell r="CH198">
            <v>12421.199999999999</v>
          </cell>
          <cell r="CI198">
            <v>19517.600000000002</v>
          </cell>
          <cell r="CJ198">
            <v>0</v>
          </cell>
          <cell r="CK198">
            <v>67060.800000000003</v>
          </cell>
          <cell r="CL198">
            <v>46996.745650521014</v>
          </cell>
          <cell r="DB198">
            <v>189</v>
          </cell>
          <cell r="DC198" t="str">
            <v>MILTON</v>
          </cell>
          <cell r="DH198">
            <v>0</v>
          </cell>
          <cell r="DL198">
            <v>0</v>
          </cell>
          <cell r="DM198">
            <v>0</v>
          </cell>
          <cell r="DO198">
            <v>0</v>
          </cell>
          <cell r="DU198">
            <v>0</v>
          </cell>
          <cell r="DW198">
            <v>0</v>
          </cell>
          <cell r="ED198">
            <v>0</v>
          </cell>
          <cell r="EF198">
            <v>189</v>
          </cell>
        </row>
        <row r="199">
          <cell r="A199">
            <v>190</v>
          </cell>
          <cell r="B199">
            <v>190</v>
          </cell>
          <cell r="C199" t="str">
            <v>MONROE</v>
          </cell>
          <cell r="D199">
            <v>0</v>
          </cell>
          <cell r="E199">
            <v>0</v>
          </cell>
          <cell r="F199">
            <v>0</v>
          </cell>
          <cell r="G199">
            <v>0</v>
          </cell>
          <cell r="H199">
            <v>0</v>
          </cell>
          <cell r="J199">
            <v>0</v>
          </cell>
          <cell r="K199">
            <v>0</v>
          </cell>
          <cell r="L199">
            <v>0</v>
          </cell>
          <cell r="N199">
            <v>0</v>
          </cell>
          <cell r="P199">
            <v>0</v>
          </cell>
          <cell r="Q199">
            <v>0</v>
          </cell>
          <cell r="R199">
            <v>0</v>
          </cell>
          <cell r="S199">
            <v>0</v>
          </cell>
          <cell r="T199">
            <v>0</v>
          </cell>
          <cell r="U199">
            <v>0</v>
          </cell>
          <cell r="W199">
            <v>0</v>
          </cell>
          <cell r="AA199">
            <v>190</v>
          </cell>
          <cell r="AT199">
            <v>190</v>
          </cell>
          <cell r="AU199">
            <v>0</v>
          </cell>
          <cell r="AV199">
            <v>0</v>
          </cell>
          <cell r="AW199">
            <v>0</v>
          </cell>
          <cell r="AX199">
            <v>0</v>
          </cell>
          <cell r="AY199">
            <v>0</v>
          </cell>
          <cell r="AZ199">
            <v>0</v>
          </cell>
          <cell r="CB199">
            <v>190</v>
          </cell>
          <cell r="CC199">
            <v>190</v>
          </cell>
          <cell r="CD199" t="str">
            <v>MONROE</v>
          </cell>
          <cell r="CE199">
            <v>0</v>
          </cell>
          <cell r="CF199">
            <v>0</v>
          </cell>
          <cell r="CG199">
            <v>0</v>
          </cell>
          <cell r="CH199">
            <v>0</v>
          </cell>
          <cell r="CI199">
            <v>0</v>
          </cell>
          <cell r="CJ199">
            <v>0</v>
          </cell>
          <cell r="CK199">
            <v>0</v>
          </cell>
          <cell r="CL199">
            <v>0</v>
          </cell>
          <cell r="DB199">
            <v>190</v>
          </cell>
          <cell r="DC199" t="str">
            <v>MONROE</v>
          </cell>
          <cell r="DH199">
            <v>0</v>
          </cell>
          <cell r="DL199">
            <v>0</v>
          </cell>
          <cell r="DM199">
            <v>0</v>
          </cell>
          <cell r="DO199">
            <v>0</v>
          </cell>
          <cell r="DU199">
            <v>0</v>
          </cell>
          <cell r="DW199">
            <v>0</v>
          </cell>
          <cell r="ED199">
            <v>0</v>
          </cell>
          <cell r="EF199">
            <v>190</v>
          </cell>
        </row>
        <row r="200">
          <cell r="A200">
            <v>191</v>
          </cell>
          <cell r="B200">
            <v>191</v>
          </cell>
          <cell r="C200" t="str">
            <v>MONSON</v>
          </cell>
          <cell r="D200">
            <v>52.401339610547112</v>
          </cell>
          <cell r="E200">
            <v>776458</v>
          </cell>
          <cell r="F200">
            <v>0</v>
          </cell>
          <cell r="G200">
            <v>57017</v>
          </cell>
          <cell r="H200">
            <v>833475</v>
          </cell>
          <cell r="J200">
            <v>57017</v>
          </cell>
          <cell r="K200">
            <v>209671</v>
          </cell>
          <cell r="L200">
            <v>266688</v>
          </cell>
          <cell r="N200">
            <v>566787</v>
          </cell>
          <cell r="P200">
            <v>57017</v>
          </cell>
          <cell r="Q200">
            <v>0</v>
          </cell>
          <cell r="R200">
            <v>0</v>
          </cell>
          <cell r="S200">
            <v>0</v>
          </cell>
          <cell r="T200">
            <v>209671</v>
          </cell>
          <cell r="U200">
            <v>266688</v>
          </cell>
          <cell r="W200">
            <v>301987.20000000001</v>
          </cell>
          <cell r="AA200">
            <v>191</v>
          </cell>
          <cell r="AB200">
            <v>52.401339610547112</v>
          </cell>
          <cell r="AC200">
            <v>0</v>
          </cell>
          <cell r="AD200">
            <v>0</v>
          </cell>
          <cell r="AE200">
            <v>12</v>
          </cell>
          <cell r="AF200">
            <v>0</v>
          </cell>
          <cell r="AG200">
            <v>776458</v>
          </cell>
          <cell r="AH200">
            <v>0</v>
          </cell>
          <cell r="AI200">
            <v>0</v>
          </cell>
          <cell r="AJ200">
            <v>776458</v>
          </cell>
          <cell r="AK200">
            <v>0</v>
          </cell>
          <cell r="AL200">
            <v>57017</v>
          </cell>
          <cell r="AM200">
            <v>833475</v>
          </cell>
          <cell r="AN200">
            <v>0</v>
          </cell>
          <cell r="AO200">
            <v>0</v>
          </cell>
          <cell r="AP200">
            <v>0</v>
          </cell>
          <cell r="AQ200">
            <v>0</v>
          </cell>
          <cell r="AR200">
            <v>833475</v>
          </cell>
          <cell r="AS200" t="str">
            <v xml:space="preserve"> </v>
          </cell>
          <cell r="AT200">
            <v>191</v>
          </cell>
          <cell r="AU200">
            <v>12</v>
          </cell>
          <cell r="AV200">
            <v>0</v>
          </cell>
          <cell r="AW200">
            <v>0</v>
          </cell>
          <cell r="AX200">
            <v>0</v>
          </cell>
          <cell r="AY200">
            <v>0</v>
          </cell>
          <cell r="AZ200">
            <v>0</v>
          </cell>
          <cell r="CB200">
            <v>191</v>
          </cell>
          <cell r="CC200">
            <v>191</v>
          </cell>
          <cell r="CD200" t="str">
            <v>MONSON</v>
          </cell>
          <cell r="CE200">
            <v>776458</v>
          </cell>
          <cell r="CF200">
            <v>566787</v>
          </cell>
          <cell r="CG200">
            <v>209671</v>
          </cell>
          <cell r="CH200">
            <v>0</v>
          </cell>
          <cell r="CI200">
            <v>35299.200000000004</v>
          </cell>
          <cell r="CJ200">
            <v>0</v>
          </cell>
          <cell r="CK200">
            <v>244970.2</v>
          </cell>
          <cell r="CL200">
            <v>209671</v>
          </cell>
          <cell r="DB200">
            <v>191</v>
          </cell>
          <cell r="DC200" t="str">
            <v>MONSON</v>
          </cell>
          <cell r="DH200">
            <v>0</v>
          </cell>
          <cell r="DL200">
            <v>0</v>
          </cell>
          <cell r="DM200">
            <v>0</v>
          </cell>
          <cell r="DO200">
            <v>0</v>
          </cell>
          <cell r="DU200">
            <v>0</v>
          </cell>
          <cell r="DW200">
            <v>0</v>
          </cell>
          <cell r="ED200">
            <v>0</v>
          </cell>
          <cell r="EF200">
            <v>191</v>
          </cell>
        </row>
        <row r="201">
          <cell r="A201">
            <v>192</v>
          </cell>
          <cell r="B201">
            <v>192</v>
          </cell>
          <cell r="C201" t="str">
            <v>MONTAGUE</v>
          </cell>
          <cell r="D201">
            <v>0</v>
          </cell>
          <cell r="E201">
            <v>0</v>
          </cell>
          <cell r="F201">
            <v>0</v>
          </cell>
          <cell r="G201">
            <v>0</v>
          </cell>
          <cell r="H201">
            <v>0</v>
          </cell>
          <cell r="J201">
            <v>0</v>
          </cell>
          <cell r="K201">
            <v>0</v>
          </cell>
          <cell r="L201">
            <v>0</v>
          </cell>
          <cell r="N201">
            <v>0</v>
          </cell>
          <cell r="P201">
            <v>0</v>
          </cell>
          <cell r="Q201">
            <v>0</v>
          </cell>
          <cell r="R201">
            <v>0</v>
          </cell>
          <cell r="S201">
            <v>0</v>
          </cell>
          <cell r="T201">
            <v>0</v>
          </cell>
          <cell r="U201">
            <v>0</v>
          </cell>
          <cell r="W201">
            <v>0</v>
          </cell>
          <cell r="AA201">
            <v>192</v>
          </cell>
          <cell r="AT201">
            <v>192</v>
          </cell>
          <cell r="AU201">
            <v>0</v>
          </cell>
          <cell r="AV201">
            <v>0</v>
          </cell>
          <cell r="AW201">
            <v>0</v>
          </cell>
          <cell r="AX201">
            <v>0</v>
          </cell>
          <cell r="AY201">
            <v>0</v>
          </cell>
          <cell r="AZ201">
            <v>0</v>
          </cell>
          <cell r="CB201">
            <v>192</v>
          </cell>
          <cell r="CC201">
            <v>192</v>
          </cell>
          <cell r="CD201" t="str">
            <v>MONTAGUE</v>
          </cell>
          <cell r="CE201">
            <v>0</v>
          </cell>
          <cell r="CF201">
            <v>0</v>
          </cell>
          <cell r="CG201">
            <v>0</v>
          </cell>
          <cell r="CH201">
            <v>0</v>
          </cell>
          <cell r="CI201">
            <v>0</v>
          </cell>
          <cell r="CJ201">
            <v>0</v>
          </cell>
          <cell r="CK201">
            <v>0</v>
          </cell>
          <cell r="CL201">
            <v>0</v>
          </cell>
          <cell r="DB201">
            <v>192</v>
          </cell>
          <cell r="DC201" t="str">
            <v>MONTAGUE</v>
          </cell>
          <cell r="DH201">
            <v>0</v>
          </cell>
          <cell r="DL201">
            <v>0</v>
          </cell>
          <cell r="DM201">
            <v>0</v>
          </cell>
          <cell r="DO201">
            <v>0</v>
          </cell>
          <cell r="DU201">
            <v>0</v>
          </cell>
          <cell r="DW201">
            <v>0</v>
          </cell>
          <cell r="ED201">
            <v>0</v>
          </cell>
          <cell r="EF201">
            <v>192</v>
          </cell>
        </row>
        <row r="202">
          <cell r="A202">
            <v>193</v>
          </cell>
          <cell r="B202">
            <v>193</v>
          </cell>
          <cell r="C202" t="str">
            <v>MONTEREY</v>
          </cell>
          <cell r="D202">
            <v>0</v>
          </cell>
          <cell r="E202">
            <v>0</v>
          </cell>
          <cell r="F202">
            <v>0</v>
          </cell>
          <cell r="G202">
            <v>0</v>
          </cell>
          <cell r="H202">
            <v>0</v>
          </cell>
          <cell r="J202">
            <v>0</v>
          </cell>
          <cell r="K202">
            <v>0</v>
          </cell>
          <cell r="L202">
            <v>0</v>
          </cell>
          <cell r="N202">
            <v>0</v>
          </cell>
          <cell r="P202">
            <v>0</v>
          </cell>
          <cell r="Q202">
            <v>0</v>
          </cell>
          <cell r="R202">
            <v>0</v>
          </cell>
          <cell r="S202">
            <v>0</v>
          </cell>
          <cell r="T202">
            <v>0</v>
          </cell>
          <cell r="U202">
            <v>0</v>
          </cell>
          <cell r="W202">
            <v>0</v>
          </cell>
          <cell r="AA202">
            <v>193</v>
          </cell>
          <cell r="AT202">
            <v>193</v>
          </cell>
          <cell r="AU202">
            <v>0</v>
          </cell>
          <cell r="AV202">
            <v>0</v>
          </cell>
          <cell r="AW202">
            <v>0</v>
          </cell>
          <cell r="AX202">
            <v>0</v>
          </cell>
          <cell r="AY202">
            <v>0</v>
          </cell>
          <cell r="AZ202">
            <v>0</v>
          </cell>
          <cell r="CB202">
            <v>193</v>
          </cell>
          <cell r="CC202">
            <v>193</v>
          </cell>
          <cell r="CD202" t="str">
            <v>MONTEREY</v>
          </cell>
          <cell r="CE202">
            <v>0</v>
          </cell>
          <cell r="CF202">
            <v>0</v>
          </cell>
          <cell r="CG202">
            <v>0</v>
          </cell>
          <cell r="CH202">
            <v>0</v>
          </cell>
          <cell r="CI202">
            <v>0</v>
          </cell>
          <cell r="CJ202">
            <v>0</v>
          </cell>
          <cell r="CK202">
            <v>0</v>
          </cell>
          <cell r="CL202">
            <v>0</v>
          </cell>
          <cell r="DB202">
            <v>193</v>
          </cell>
          <cell r="DC202" t="str">
            <v>MONTEREY</v>
          </cell>
          <cell r="DH202">
            <v>0</v>
          </cell>
          <cell r="DL202">
            <v>0</v>
          </cell>
          <cell r="DM202">
            <v>0</v>
          </cell>
          <cell r="DO202">
            <v>0</v>
          </cell>
          <cell r="DU202">
            <v>0</v>
          </cell>
          <cell r="DW202">
            <v>0</v>
          </cell>
          <cell r="ED202">
            <v>0</v>
          </cell>
          <cell r="EF202">
            <v>193</v>
          </cell>
        </row>
        <row r="203">
          <cell r="A203">
            <v>194</v>
          </cell>
          <cell r="B203">
            <v>194</v>
          </cell>
          <cell r="C203" t="str">
            <v>MONTGOMERY</v>
          </cell>
          <cell r="D203">
            <v>0</v>
          </cell>
          <cell r="E203">
            <v>0</v>
          </cell>
          <cell r="F203">
            <v>0</v>
          </cell>
          <cell r="G203">
            <v>0</v>
          </cell>
          <cell r="H203">
            <v>0</v>
          </cell>
          <cell r="J203">
            <v>0</v>
          </cell>
          <cell r="K203">
            <v>0</v>
          </cell>
          <cell r="L203">
            <v>0</v>
          </cell>
          <cell r="N203">
            <v>0</v>
          </cell>
          <cell r="P203">
            <v>0</v>
          </cell>
          <cell r="Q203">
            <v>0</v>
          </cell>
          <cell r="R203">
            <v>0</v>
          </cell>
          <cell r="S203">
            <v>0</v>
          </cell>
          <cell r="T203">
            <v>0</v>
          </cell>
          <cell r="U203">
            <v>0</v>
          </cell>
          <cell r="W203">
            <v>0</v>
          </cell>
          <cell r="AA203">
            <v>194</v>
          </cell>
          <cell r="AT203">
            <v>194</v>
          </cell>
          <cell r="AU203">
            <v>0</v>
          </cell>
          <cell r="AV203">
            <v>0</v>
          </cell>
          <cell r="AW203">
            <v>0</v>
          </cell>
          <cell r="AX203">
            <v>0</v>
          </cell>
          <cell r="AY203">
            <v>0</v>
          </cell>
          <cell r="AZ203">
            <v>0</v>
          </cell>
          <cell r="CB203">
            <v>194</v>
          </cell>
          <cell r="CC203">
            <v>194</v>
          </cell>
          <cell r="CD203" t="str">
            <v>MONTGOMERY</v>
          </cell>
          <cell r="CE203">
            <v>0</v>
          </cell>
          <cell r="CF203">
            <v>0</v>
          </cell>
          <cell r="CG203">
            <v>0</v>
          </cell>
          <cell r="CH203">
            <v>0</v>
          </cell>
          <cell r="CI203">
            <v>0</v>
          </cell>
          <cell r="CJ203">
            <v>0</v>
          </cell>
          <cell r="CK203">
            <v>0</v>
          </cell>
          <cell r="CL203">
            <v>0</v>
          </cell>
          <cell r="DB203">
            <v>194</v>
          </cell>
          <cell r="DC203" t="str">
            <v>MONTGOMERY</v>
          </cell>
          <cell r="DH203">
            <v>0</v>
          </cell>
          <cell r="DL203">
            <v>0</v>
          </cell>
          <cell r="DM203">
            <v>0</v>
          </cell>
          <cell r="DO203">
            <v>0</v>
          </cell>
          <cell r="DU203">
            <v>0</v>
          </cell>
          <cell r="DW203">
            <v>0</v>
          </cell>
          <cell r="ED203">
            <v>0</v>
          </cell>
          <cell r="EF203">
            <v>194</v>
          </cell>
        </row>
        <row r="204">
          <cell r="A204">
            <v>195</v>
          </cell>
          <cell r="B204">
            <v>195</v>
          </cell>
          <cell r="C204" t="str">
            <v>MOUNT WASHINGTON</v>
          </cell>
          <cell r="D204">
            <v>0</v>
          </cell>
          <cell r="E204">
            <v>0</v>
          </cell>
          <cell r="F204">
            <v>0</v>
          </cell>
          <cell r="G204">
            <v>0</v>
          </cell>
          <cell r="H204">
            <v>0</v>
          </cell>
          <cell r="J204">
            <v>0</v>
          </cell>
          <cell r="K204">
            <v>0</v>
          </cell>
          <cell r="L204">
            <v>0</v>
          </cell>
          <cell r="N204">
            <v>0</v>
          </cell>
          <cell r="P204">
            <v>0</v>
          </cell>
          <cell r="Q204">
            <v>0</v>
          </cell>
          <cell r="R204">
            <v>0</v>
          </cell>
          <cell r="S204">
            <v>0</v>
          </cell>
          <cell r="T204">
            <v>0</v>
          </cell>
          <cell r="U204">
            <v>0</v>
          </cell>
          <cell r="W204">
            <v>0</v>
          </cell>
          <cell r="AA204">
            <v>195</v>
          </cell>
          <cell r="AT204">
            <v>195</v>
          </cell>
          <cell r="AU204">
            <v>0</v>
          </cell>
          <cell r="AV204">
            <v>0</v>
          </cell>
          <cell r="AW204">
            <v>0</v>
          </cell>
          <cell r="AX204">
            <v>0</v>
          </cell>
          <cell r="AY204">
            <v>0</v>
          </cell>
          <cell r="AZ204">
            <v>0</v>
          </cell>
          <cell r="CB204">
            <v>195</v>
          </cell>
          <cell r="CC204">
            <v>195</v>
          </cell>
          <cell r="CD204" t="str">
            <v>MOUNT WASHINGTON</v>
          </cell>
          <cell r="CE204">
            <v>0</v>
          </cell>
          <cell r="CF204">
            <v>0</v>
          </cell>
          <cell r="CG204">
            <v>0</v>
          </cell>
          <cell r="CH204">
            <v>0</v>
          </cell>
          <cell r="CI204">
            <v>0</v>
          </cell>
          <cell r="CJ204">
            <v>0</v>
          </cell>
          <cell r="CK204">
            <v>0</v>
          </cell>
          <cell r="CL204">
            <v>0</v>
          </cell>
          <cell r="DB204">
            <v>195</v>
          </cell>
          <cell r="DC204" t="str">
            <v>MOUNT WASHINGTON</v>
          </cell>
          <cell r="DH204">
            <v>0</v>
          </cell>
          <cell r="DL204">
            <v>0</v>
          </cell>
          <cell r="DM204">
            <v>0</v>
          </cell>
          <cell r="DO204">
            <v>0</v>
          </cell>
          <cell r="DU204">
            <v>0</v>
          </cell>
          <cell r="DW204">
            <v>0</v>
          </cell>
          <cell r="ED204">
            <v>0</v>
          </cell>
          <cell r="EF204">
            <v>195</v>
          </cell>
        </row>
        <row r="205">
          <cell r="A205">
            <v>196</v>
          </cell>
          <cell r="B205">
            <v>196</v>
          </cell>
          <cell r="C205" t="str">
            <v>NAHANT</v>
          </cell>
          <cell r="D205">
            <v>9.1999999999999993</v>
          </cell>
          <cell r="E205">
            <v>164810</v>
          </cell>
          <cell r="F205">
            <v>0</v>
          </cell>
          <cell r="G205">
            <v>10010</v>
          </cell>
          <cell r="H205">
            <v>174820</v>
          </cell>
          <cell r="J205">
            <v>10010</v>
          </cell>
          <cell r="K205">
            <v>41714.104692829394</v>
          </cell>
          <cell r="L205">
            <v>51724.104692829394</v>
          </cell>
          <cell r="N205">
            <v>123095.89530717061</v>
          </cell>
          <cell r="P205">
            <v>10010</v>
          </cell>
          <cell r="Q205">
            <v>0</v>
          </cell>
          <cell r="R205">
            <v>0</v>
          </cell>
          <cell r="S205">
            <v>0</v>
          </cell>
          <cell r="T205">
            <v>41714.104692829394</v>
          </cell>
          <cell r="U205">
            <v>51724.104692829394</v>
          </cell>
          <cell r="W205">
            <v>57714.799999999996</v>
          </cell>
          <cell r="AA205">
            <v>196</v>
          </cell>
          <cell r="AB205">
            <v>9.1999999999999993</v>
          </cell>
          <cell r="AC205">
            <v>0</v>
          </cell>
          <cell r="AD205">
            <v>0</v>
          </cell>
          <cell r="AE205">
            <v>0</v>
          </cell>
          <cell r="AF205">
            <v>0</v>
          </cell>
          <cell r="AG205">
            <v>164810</v>
          </cell>
          <cell r="AH205">
            <v>0</v>
          </cell>
          <cell r="AI205">
            <v>0</v>
          </cell>
          <cell r="AJ205">
            <v>164810</v>
          </cell>
          <cell r="AK205">
            <v>0</v>
          </cell>
          <cell r="AL205">
            <v>10010</v>
          </cell>
          <cell r="AM205">
            <v>174820</v>
          </cell>
          <cell r="AN205">
            <v>0</v>
          </cell>
          <cell r="AO205">
            <v>0</v>
          </cell>
          <cell r="AP205">
            <v>0</v>
          </cell>
          <cell r="AQ205">
            <v>0</v>
          </cell>
          <cell r="AR205">
            <v>174820</v>
          </cell>
          <cell r="AS205" t="str">
            <v xml:space="preserve"> </v>
          </cell>
          <cell r="AT205">
            <v>196</v>
          </cell>
          <cell r="AU205">
            <v>0</v>
          </cell>
          <cell r="AV205">
            <v>0</v>
          </cell>
          <cell r="AW205">
            <v>0</v>
          </cell>
          <cell r="AX205">
            <v>0</v>
          </cell>
          <cell r="AY205">
            <v>0</v>
          </cell>
          <cell r="AZ205">
            <v>0</v>
          </cell>
          <cell r="CB205">
            <v>196</v>
          </cell>
          <cell r="CC205">
            <v>196</v>
          </cell>
          <cell r="CD205" t="str">
            <v>NAHANT</v>
          </cell>
          <cell r="CE205">
            <v>164810</v>
          </cell>
          <cell r="CF205">
            <v>137853</v>
          </cell>
          <cell r="CG205">
            <v>26957</v>
          </cell>
          <cell r="CH205">
            <v>15436.199999999999</v>
          </cell>
          <cell r="CI205">
            <v>5311.6</v>
          </cell>
          <cell r="CJ205">
            <v>0</v>
          </cell>
          <cell r="CK205">
            <v>47704.799999999996</v>
          </cell>
          <cell r="CL205">
            <v>41714.104692829394</v>
          </cell>
          <cell r="DB205">
            <v>196</v>
          </cell>
          <cell r="DC205" t="str">
            <v>NAHANT</v>
          </cell>
          <cell r="DH205">
            <v>0</v>
          </cell>
          <cell r="DL205">
            <v>0</v>
          </cell>
          <cell r="DM205">
            <v>0</v>
          </cell>
          <cell r="DO205">
            <v>0</v>
          </cell>
          <cell r="DU205">
            <v>0</v>
          </cell>
          <cell r="DW205">
            <v>0</v>
          </cell>
          <cell r="ED205">
            <v>0</v>
          </cell>
          <cell r="EF205">
            <v>196</v>
          </cell>
        </row>
        <row r="206">
          <cell r="A206">
            <v>197</v>
          </cell>
          <cell r="B206">
            <v>197</v>
          </cell>
          <cell r="C206" t="str">
            <v>NANTUCKET</v>
          </cell>
          <cell r="D206">
            <v>1.0047281323877069</v>
          </cell>
          <cell r="E206">
            <v>23424</v>
          </cell>
          <cell r="F206">
            <v>0</v>
          </cell>
          <cell r="G206">
            <v>1092</v>
          </cell>
          <cell r="H206">
            <v>24516</v>
          </cell>
          <cell r="J206">
            <v>1092</v>
          </cell>
          <cell r="K206">
            <v>13920.790367717833</v>
          </cell>
          <cell r="L206">
            <v>15012.790367717833</v>
          </cell>
          <cell r="N206">
            <v>9503.2096322821671</v>
          </cell>
          <cell r="P206">
            <v>1092</v>
          </cell>
          <cell r="Q206">
            <v>0</v>
          </cell>
          <cell r="R206">
            <v>0</v>
          </cell>
          <cell r="S206">
            <v>0</v>
          </cell>
          <cell r="T206">
            <v>13920.790367717833</v>
          </cell>
          <cell r="U206">
            <v>15012.790367717833</v>
          </cell>
          <cell r="W206">
            <v>15653.4</v>
          </cell>
          <cell r="AA206">
            <v>197</v>
          </cell>
          <cell r="AB206">
            <v>1.0047281323877069</v>
          </cell>
          <cell r="AC206">
            <v>0</v>
          </cell>
          <cell r="AD206">
            <v>0</v>
          </cell>
          <cell r="AE206">
            <v>0</v>
          </cell>
          <cell r="AF206">
            <v>0</v>
          </cell>
          <cell r="AG206">
            <v>23424</v>
          </cell>
          <cell r="AH206">
            <v>0</v>
          </cell>
          <cell r="AI206">
            <v>0</v>
          </cell>
          <cell r="AJ206">
            <v>23424</v>
          </cell>
          <cell r="AK206">
            <v>0</v>
          </cell>
          <cell r="AL206">
            <v>1092</v>
          </cell>
          <cell r="AM206">
            <v>24516</v>
          </cell>
          <cell r="AN206">
            <v>0</v>
          </cell>
          <cell r="AO206">
            <v>0</v>
          </cell>
          <cell r="AP206">
            <v>0</v>
          </cell>
          <cell r="AQ206">
            <v>0</v>
          </cell>
          <cell r="AR206">
            <v>24516</v>
          </cell>
          <cell r="AS206" t="str">
            <v xml:space="preserve"> </v>
          </cell>
          <cell r="AT206">
            <v>197</v>
          </cell>
          <cell r="AU206">
            <v>0</v>
          </cell>
          <cell r="AV206">
            <v>0</v>
          </cell>
          <cell r="AW206">
            <v>0</v>
          </cell>
          <cell r="AX206">
            <v>0</v>
          </cell>
          <cell r="AY206">
            <v>0</v>
          </cell>
          <cell r="AZ206">
            <v>0</v>
          </cell>
          <cell r="CB206">
            <v>197</v>
          </cell>
          <cell r="CC206">
            <v>197</v>
          </cell>
          <cell r="CD206" t="str">
            <v>NANTUCKET</v>
          </cell>
          <cell r="CE206">
            <v>23424</v>
          </cell>
          <cell r="CF206">
            <v>24269</v>
          </cell>
          <cell r="CG206">
            <v>0</v>
          </cell>
          <cell r="CH206">
            <v>14561.4</v>
          </cell>
          <cell r="CI206">
            <v>0</v>
          </cell>
          <cell r="CJ206">
            <v>0</v>
          </cell>
          <cell r="CK206">
            <v>14561.4</v>
          </cell>
          <cell r="CL206">
            <v>13920.790367717833</v>
          </cell>
          <cell r="DB206">
            <v>197</v>
          </cell>
          <cell r="DC206" t="str">
            <v>NANTUCKET</v>
          </cell>
          <cell r="DH206">
            <v>0</v>
          </cell>
          <cell r="DL206">
            <v>0</v>
          </cell>
          <cell r="DM206">
            <v>0</v>
          </cell>
          <cell r="DO206">
            <v>0</v>
          </cell>
          <cell r="DU206">
            <v>0</v>
          </cell>
          <cell r="DW206">
            <v>0</v>
          </cell>
          <cell r="ED206">
            <v>0</v>
          </cell>
          <cell r="EF206">
            <v>197</v>
          </cell>
        </row>
        <row r="207">
          <cell r="A207">
            <v>198</v>
          </cell>
          <cell r="B207">
            <v>198</v>
          </cell>
          <cell r="C207" t="str">
            <v>NATICK</v>
          </cell>
          <cell r="D207">
            <v>17.272186314833608</v>
          </cell>
          <cell r="E207">
            <v>252304</v>
          </cell>
          <cell r="F207">
            <v>0</v>
          </cell>
          <cell r="G207">
            <v>18790</v>
          </cell>
          <cell r="H207">
            <v>271094</v>
          </cell>
          <cell r="J207">
            <v>18790</v>
          </cell>
          <cell r="K207">
            <v>26463.553458416565</v>
          </cell>
          <cell r="L207">
            <v>45253.553458416565</v>
          </cell>
          <cell r="N207">
            <v>225840.44654158343</v>
          </cell>
          <cell r="P207">
            <v>18790</v>
          </cell>
          <cell r="Q207">
            <v>0</v>
          </cell>
          <cell r="R207">
            <v>0</v>
          </cell>
          <cell r="S207">
            <v>0</v>
          </cell>
          <cell r="T207">
            <v>26463.553458416565</v>
          </cell>
          <cell r="U207">
            <v>45253.553458416565</v>
          </cell>
          <cell r="W207">
            <v>45731.8</v>
          </cell>
          <cell r="AA207">
            <v>198</v>
          </cell>
          <cell r="AB207">
            <v>17.272186314833608</v>
          </cell>
          <cell r="AC207">
            <v>0</v>
          </cell>
          <cell r="AD207">
            <v>0</v>
          </cell>
          <cell r="AE207">
            <v>5</v>
          </cell>
          <cell r="AF207">
            <v>0</v>
          </cell>
          <cell r="AG207">
            <v>252304</v>
          </cell>
          <cell r="AH207">
            <v>0</v>
          </cell>
          <cell r="AI207">
            <v>0</v>
          </cell>
          <cell r="AJ207">
            <v>252304</v>
          </cell>
          <cell r="AK207">
            <v>0</v>
          </cell>
          <cell r="AL207">
            <v>18790</v>
          </cell>
          <cell r="AM207">
            <v>271094</v>
          </cell>
          <cell r="AN207">
            <v>0</v>
          </cell>
          <cell r="AO207">
            <v>0</v>
          </cell>
          <cell r="AP207">
            <v>0</v>
          </cell>
          <cell r="AQ207">
            <v>0</v>
          </cell>
          <cell r="AR207">
            <v>271094</v>
          </cell>
          <cell r="AS207" t="str">
            <v xml:space="preserve"> </v>
          </cell>
          <cell r="AT207">
            <v>198</v>
          </cell>
          <cell r="AU207">
            <v>5</v>
          </cell>
          <cell r="AV207">
            <v>0</v>
          </cell>
          <cell r="AW207">
            <v>0</v>
          </cell>
          <cell r="AX207">
            <v>0</v>
          </cell>
          <cell r="AY207">
            <v>0</v>
          </cell>
          <cell r="AZ207">
            <v>0</v>
          </cell>
          <cell r="CB207">
            <v>198</v>
          </cell>
          <cell r="CC207">
            <v>198</v>
          </cell>
          <cell r="CD207" t="str">
            <v>NATICK</v>
          </cell>
          <cell r="CE207">
            <v>252304</v>
          </cell>
          <cell r="CF207">
            <v>236233</v>
          </cell>
          <cell r="CG207">
            <v>16071</v>
          </cell>
          <cell r="CH207">
            <v>10870.8</v>
          </cell>
          <cell r="CI207">
            <v>0</v>
          </cell>
          <cell r="CJ207">
            <v>0</v>
          </cell>
          <cell r="CK207">
            <v>26941.8</v>
          </cell>
          <cell r="CL207">
            <v>26463.553458416565</v>
          </cell>
          <cell r="DB207">
            <v>198</v>
          </cell>
          <cell r="DC207" t="str">
            <v>NATICK</v>
          </cell>
          <cell r="DH207">
            <v>0</v>
          </cell>
          <cell r="DL207">
            <v>0</v>
          </cell>
          <cell r="DM207">
            <v>0</v>
          </cell>
          <cell r="DO207">
            <v>0</v>
          </cell>
          <cell r="DU207">
            <v>0</v>
          </cell>
          <cell r="DW207">
            <v>0</v>
          </cell>
          <cell r="ED207">
            <v>0</v>
          </cell>
          <cell r="EF207">
            <v>198</v>
          </cell>
        </row>
        <row r="208">
          <cell r="A208">
            <v>199</v>
          </cell>
          <cell r="B208">
            <v>199</v>
          </cell>
          <cell r="C208" t="str">
            <v>NEEDHAM</v>
          </cell>
          <cell r="D208">
            <v>4.3616282505910178</v>
          </cell>
          <cell r="E208">
            <v>109929</v>
          </cell>
          <cell r="F208">
            <v>0</v>
          </cell>
          <cell r="G208">
            <v>4746</v>
          </cell>
          <cell r="H208">
            <v>114675</v>
          </cell>
          <cell r="J208">
            <v>4746</v>
          </cell>
          <cell r="K208">
            <v>7673.7792580517635</v>
          </cell>
          <cell r="L208">
            <v>12419.779258051763</v>
          </cell>
          <cell r="N208">
            <v>102255.22074194823</v>
          </cell>
          <cell r="P208">
            <v>4746</v>
          </cell>
          <cell r="Q208">
            <v>0</v>
          </cell>
          <cell r="R208">
            <v>0</v>
          </cell>
          <cell r="S208">
            <v>0</v>
          </cell>
          <cell r="T208">
            <v>7673.7792580517635</v>
          </cell>
          <cell r="U208">
            <v>12419.779258051763</v>
          </cell>
          <cell r="W208">
            <v>19424.599999999999</v>
          </cell>
          <cell r="AA208">
            <v>199</v>
          </cell>
          <cell r="AB208">
            <v>4.3616282505910178</v>
          </cell>
          <cell r="AC208">
            <v>0</v>
          </cell>
          <cell r="AD208">
            <v>0</v>
          </cell>
          <cell r="AE208">
            <v>1</v>
          </cell>
          <cell r="AF208">
            <v>0</v>
          </cell>
          <cell r="AG208">
            <v>109929</v>
          </cell>
          <cell r="AH208">
            <v>0</v>
          </cell>
          <cell r="AI208">
            <v>0</v>
          </cell>
          <cell r="AJ208">
            <v>109929</v>
          </cell>
          <cell r="AK208">
            <v>0</v>
          </cell>
          <cell r="AL208">
            <v>4746</v>
          </cell>
          <cell r="AM208">
            <v>114675</v>
          </cell>
          <cell r="AN208">
            <v>0</v>
          </cell>
          <cell r="AO208">
            <v>0</v>
          </cell>
          <cell r="AP208">
            <v>0</v>
          </cell>
          <cell r="AQ208">
            <v>0</v>
          </cell>
          <cell r="AR208">
            <v>114675</v>
          </cell>
          <cell r="AS208" t="str">
            <v xml:space="preserve"> </v>
          </cell>
          <cell r="AT208">
            <v>199</v>
          </cell>
          <cell r="AU208">
            <v>1</v>
          </cell>
          <cell r="AV208">
            <v>0</v>
          </cell>
          <cell r="AW208">
            <v>0</v>
          </cell>
          <cell r="AX208">
            <v>0</v>
          </cell>
          <cell r="AY208">
            <v>0</v>
          </cell>
          <cell r="AZ208">
            <v>0</v>
          </cell>
          <cell r="CB208">
            <v>199</v>
          </cell>
          <cell r="CC208">
            <v>199</v>
          </cell>
          <cell r="CD208" t="str">
            <v>NEEDHAM</v>
          </cell>
          <cell r="CE208">
            <v>109929</v>
          </cell>
          <cell r="CF208">
            <v>107471</v>
          </cell>
          <cell r="CG208">
            <v>2458</v>
          </cell>
          <cell r="CH208">
            <v>5455.8</v>
          </cell>
          <cell r="CI208">
            <v>6764.8</v>
          </cell>
          <cell r="CJ208">
            <v>0</v>
          </cell>
          <cell r="CK208">
            <v>14678.6</v>
          </cell>
          <cell r="CL208">
            <v>7673.7792580517635</v>
          </cell>
          <cell r="DB208">
            <v>199</v>
          </cell>
          <cell r="DC208" t="str">
            <v>NEEDHAM</v>
          </cell>
          <cell r="DH208">
            <v>0</v>
          </cell>
          <cell r="DL208">
            <v>0</v>
          </cell>
          <cell r="DM208">
            <v>0</v>
          </cell>
          <cell r="DO208">
            <v>0</v>
          </cell>
          <cell r="DU208">
            <v>0</v>
          </cell>
          <cell r="DW208">
            <v>0</v>
          </cell>
          <cell r="ED208">
            <v>0</v>
          </cell>
          <cell r="EF208">
            <v>199</v>
          </cell>
        </row>
        <row r="209">
          <cell r="A209">
            <v>200</v>
          </cell>
          <cell r="B209">
            <v>200</v>
          </cell>
          <cell r="C209" t="str">
            <v>NEW ASHFORD</v>
          </cell>
          <cell r="D209">
            <v>0</v>
          </cell>
          <cell r="E209">
            <v>0</v>
          </cell>
          <cell r="F209">
            <v>0</v>
          </cell>
          <cell r="G209">
            <v>0</v>
          </cell>
          <cell r="H209">
            <v>0</v>
          </cell>
          <cell r="J209">
            <v>0</v>
          </cell>
          <cell r="K209">
            <v>0</v>
          </cell>
          <cell r="L209">
            <v>0</v>
          </cell>
          <cell r="N209">
            <v>0</v>
          </cell>
          <cell r="P209">
            <v>0</v>
          </cell>
          <cell r="Q209">
            <v>0</v>
          </cell>
          <cell r="R209">
            <v>0</v>
          </cell>
          <cell r="S209">
            <v>0</v>
          </cell>
          <cell r="T209">
            <v>0</v>
          </cell>
          <cell r="U209">
            <v>0</v>
          </cell>
          <cell r="W209">
            <v>0</v>
          </cell>
          <cell r="AA209">
            <v>200</v>
          </cell>
          <cell r="AT209">
            <v>200</v>
          </cell>
          <cell r="AU209">
            <v>0</v>
          </cell>
          <cell r="AV209">
            <v>0</v>
          </cell>
          <cell r="AW209">
            <v>0</v>
          </cell>
          <cell r="AX209">
            <v>0</v>
          </cell>
          <cell r="AY209">
            <v>0</v>
          </cell>
          <cell r="AZ209">
            <v>0</v>
          </cell>
          <cell r="CB209">
            <v>200</v>
          </cell>
          <cell r="CC209">
            <v>200</v>
          </cell>
          <cell r="CD209" t="str">
            <v>NEW ASHFORD</v>
          </cell>
          <cell r="CE209">
            <v>0</v>
          </cell>
          <cell r="CF209">
            <v>0</v>
          </cell>
          <cell r="CG209">
            <v>0</v>
          </cell>
          <cell r="CH209">
            <v>0</v>
          </cell>
          <cell r="CI209">
            <v>0</v>
          </cell>
          <cell r="CJ209">
            <v>0</v>
          </cell>
          <cell r="CK209">
            <v>0</v>
          </cell>
          <cell r="CL209">
            <v>0</v>
          </cell>
          <cell r="DB209">
            <v>200</v>
          </cell>
          <cell r="DC209" t="str">
            <v>NEW ASHFORD</v>
          </cell>
          <cell r="DH209">
            <v>0</v>
          </cell>
          <cell r="DL209">
            <v>0</v>
          </cell>
          <cell r="DM209">
            <v>0</v>
          </cell>
          <cell r="DO209">
            <v>0</v>
          </cell>
          <cell r="DU209">
            <v>0</v>
          </cell>
          <cell r="DW209">
            <v>0</v>
          </cell>
          <cell r="ED209">
            <v>0</v>
          </cell>
          <cell r="EF209">
            <v>200</v>
          </cell>
        </row>
        <row r="210">
          <cell r="A210">
            <v>201</v>
          </cell>
          <cell r="B210">
            <v>201</v>
          </cell>
          <cell r="C210" t="str">
            <v>NEW BEDFORD</v>
          </cell>
          <cell r="D210">
            <v>1716.1247647814273</v>
          </cell>
          <cell r="E210">
            <v>27845410</v>
          </cell>
          <cell r="F210">
            <v>228523</v>
          </cell>
          <cell r="G210">
            <v>1867137</v>
          </cell>
          <cell r="H210">
            <v>29941070</v>
          </cell>
          <cell r="J210">
            <v>1867137</v>
          </cell>
          <cell r="K210">
            <v>9115810.2602733802</v>
          </cell>
          <cell r="L210">
            <v>10982947.26027338</v>
          </cell>
          <cell r="N210">
            <v>18958122.739726618</v>
          </cell>
          <cell r="P210">
            <v>1867137</v>
          </cell>
          <cell r="Q210">
            <v>0</v>
          </cell>
          <cell r="R210">
            <v>0</v>
          </cell>
          <cell r="S210">
            <v>0</v>
          </cell>
          <cell r="T210">
            <v>9115810.2602733802</v>
          </cell>
          <cell r="U210">
            <v>10982947.26027338</v>
          </cell>
          <cell r="W210">
            <v>11739243.4</v>
          </cell>
          <cell r="AA210">
            <v>201</v>
          </cell>
          <cell r="AB210">
            <v>1716.1247647814273</v>
          </cell>
          <cell r="AC210">
            <v>0</v>
          </cell>
          <cell r="AD210">
            <v>0</v>
          </cell>
          <cell r="AE210">
            <v>0.99999999999999978</v>
          </cell>
          <cell r="AF210">
            <v>0</v>
          </cell>
          <cell r="AG210">
            <v>27845410</v>
          </cell>
          <cell r="AH210">
            <v>0</v>
          </cell>
          <cell r="AI210">
            <v>0</v>
          </cell>
          <cell r="AJ210">
            <v>27845410</v>
          </cell>
          <cell r="AK210">
            <v>228523</v>
          </cell>
          <cell r="AL210">
            <v>1867137</v>
          </cell>
          <cell r="AM210">
            <v>29941070</v>
          </cell>
          <cell r="AN210">
            <v>0</v>
          </cell>
          <cell r="AO210">
            <v>0</v>
          </cell>
          <cell r="AP210">
            <v>0</v>
          </cell>
          <cell r="AQ210">
            <v>0</v>
          </cell>
          <cell r="AR210">
            <v>29941070</v>
          </cell>
          <cell r="AS210" t="str">
            <v xml:space="preserve"> </v>
          </cell>
          <cell r="AT210">
            <v>201</v>
          </cell>
          <cell r="AU210">
            <v>0.99999999999999978</v>
          </cell>
          <cell r="AV210">
            <v>0</v>
          </cell>
          <cell r="AW210">
            <v>0</v>
          </cell>
          <cell r="AX210">
            <v>0</v>
          </cell>
          <cell r="AY210">
            <v>0</v>
          </cell>
          <cell r="AZ210">
            <v>0</v>
          </cell>
          <cell r="CB210">
            <v>201</v>
          </cell>
          <cell r="CC210">
            <v>201</v>
          </cell>
          <cell r="CD210" t="str">
            <v>NEW BEDFORD</v>
          </cell>
          <cell r="CE210">
            <v>27845410</v>
          </cell>
          <cell r="CF210">
            <v>20732880</v>
          </cell>
          <cell r="CG210">
            <v>7112530</v>
          </cell>
          <cell r="CH210">
            <v>2095467.5999999999</v>
          </cell>
          <cell r="CI210">
            <v>664108.80000000005</v>
          </cell>
          <cell r="CJ210">
            <v>0</v>
          </cell>
          <cell r="CK210">
            <v>9872106.4000000004</v>
          </cell>
          <cell r="CL210">
            <v>9115810.2602733802</v>
          </cell>
          <cell r="DB210">
            <v>201</v>
          </cell>
          <cell r="DC210" t="str">
            <v>NEW BEDFORD</v>
          </cell>
          <cell r="DH210">
            <v>0</v>
          </cell>
          <cell r="DL210">
            <v>0</v>
          </cell>
          <cell r="DM210">
            <v>0</v>
          </cell>
          <cell r="DO210">
            <v>0</v>
          </cell>
          <cell r="DU210">
            <v>0</v>
          </cell>
          <cell r="DW210">
            <v>0</v>
          </cell>
          <cell r="ED210">
            <v>0</v>
          </cell>
          <cell r="EF210">
            <v>201</v>
          </cell>
        </row>
        <row r="211">
          <cell r="A211">
            <v>202</v>
          </cell>
          <cell r="B211">
            <v>202</v>
          </cell>
          <cell r="C211" t="str">
            <v>NEW BRAINTREE</v>
          </cell>
          <cell r="D211">
            <v>0</v>
          </cell>
          <cell r="E211">
            <v>0</v>
          </cell>
          <cell r="F211">
            <v>0</v>
          </cell>
          <cell r="G211">
            <v>0</v>
          </cell>
          <cell r="H211">
            <v>0</v>
          </cell>
          <cell r="J211">
            <v>0</v>
          </cell>
          <cell r="K211">
            <v>0</v>
          </cell>
          <cell r="L211">
            <v>0</v>
          </cell>
          <cell r="N211">
            <v>0</v>
          </cell>
          <cell r="P211">
            <v>0</v>
          </cell>
          <cell r="Q211">
            <v>0</v>
          </cell>
          <cell r="R211">
            <v>0</v>
          </cell>
          <cell r="S211">
            <v>0</v>
          </cell>
          <cell r="T211">
            <v>0</v>
          </cell>
          <cell r="U211">
            <v>0</v>
          </cell>
          <cell r="W211">
            <v>0</v>
          </cell>
          <cell r="AA211">
            <v>202</v>
          </cell>
          <cell r="AT211">
            <v>202</v>
          </cell>
          <cell r="AU211">
            <v>0</v>
          </cell>
          <cell r="AV211">
            <v>0</v>
          </cell>
          <cell r="AW211">
            <v>0</v>
          </cell>
          <cell r="AX211">
            <v>0</v>
          </cell>
          <cell r="AY211">
            <v>0</v>
          </cell>
          <cell r="AZ211">
            <v>0</v>
          </cell>
          <cell r="CB211">
            <v>202</v>
          </cell>
          <cell r="CC211">
            <v>202</v>
          </cell>
          <cell r="CD211" t="str">
            <v>NEW BRAINTREE</v>
          </cell>
          <cell r="CE211">
            <v>0</v>
          </cell>
          <cell r="CF211">
            <v>0</v>
          </cell>
          <cell r="CG211">
            <v>0</v>
          </cell>
          <cell r="CH211">
            <v>0</v>
          </cell>
          <cell r="CI211">
            <v>0</v>
          </cell>
          <cell r="CJ211">
            <v>0</v>
          </cell>
          <cell r="CK211">
            <v>0</v>
          </cell>
          <cell r="CL211">
            <v>0</v>
          </cell>
          <cell r="DB211">
            <v>202</v>
          </cell>
          <cell r="DC211" t="str">
            <v>NEW BRAINTREE</v>
          </cell>
          <cell r="DH211">
            <v>0</v>
          </cell>
          <cell r="DL211">
            <v>0</v>
          </cell>
          <cell r="DM211">
            <v>0</v>
          </cell>
          <cell r="DO211">
            <v>0</v>
          </cell>
          <cell r="DU211">
            <v>0</v>
          </cell>
          <cell r="DW211">
            <v>0</v>
          </cell>
          <cell r="ED211">
            <v>0</v>
          </cell>
          <cell r="EF211">
            <v>202</v>
          </cell>
        </row>
        <row r="212">
          <cell r="A212">
            <v>203</v>
          </cell>
          <cell r="B212">
            <v>205</v>
          </cell>
          <cell r="C212" t="str">
            <v>NEWBURY</v>
          </cell>
          <cell r="D212">
            <v>0</v>
          </cell>
          <cell r="E212">
            <v>0</v>
          </cell>
          <cell r="F212">
            <v>0</v>
          </cell>
          <cell r="G212">
            <v>0</v>
          </cell>
          <cell r="H212">
            <v>0</v>
          </cell>
          <cell r="J212">
            <v>0</v>
          </cell>
          <cell r="K212">
            <v>0</v>
          </cell>
          <cell r="L212">
            <v>0</v>
          </cell>
          <cell r="N212">
            <v>0</v>
          </cell>
          <cell r="P212">
            <v>0</v>
          </cell>
          <cell r="Q212">
            <v>0</v>
          </cell>
          <cell r="R212">
            <v>0</v>
          </cell>
          <cell r="S212">
            <v>0</v>
          </cell>
          <cell r="T212">
            <v>0</v>
          </cell>
          <cell r="U212">
            <v>0</v>
          </cell>
          <cell r="W212">
            <v>0</v>
          </cell>
          <cell r="AA212">
            <v>203</v>
          </cell>
          <cell r="AT212">
            <v>203</v>
          </cell>
          <cell r="AU212">
            <v>0</v>
          </cell>
          <cell r="AV212">
            <v>0</v>
          </cell>
          <cell r="AW212">
            <v>0</v>
          </cell>
          <cell r="AX212">
            <v>0</v>
          </cell>
          <cell r="AY212">
            <v>0</v>
          </cell>
          <cell r="AZ212">
            <v>0</v>
          </cell>
          <cell r="CB212">
            <v>203</v>
          </cell>
          <cell r="CC212">
            <v>205</v>
          </cell>
          <cell r="CD212" t="str">
            <v>NEWBURY</v>
          </cell>
          <cell r="CE212">
            <v>0</v>
          </cell>
          <cell r="CF212">
            <v>0</v>
          </cell>
          <cell r="CG212">
            <v>0</v>
          </cell>
          <cell r="CH212">
            <v>0</v>
          </cell>
          <cell r="CI212">
            <v>0</v>
          </cell>
          <cell r="CJ212">
            <v>0</v>
          </cell>
          <cell r="CK212">
            <v>0</v>
          </cell>
          <cell r="CL212">
            <v>0</v>
          </cell>
          <cell r="DB212">
            <v>203</v>
          </cell>
          <cell r="DC212" t="str">
            <v>NEWBURY</v>
          </cell>
          <cell r="DH212">
            <v>0</v>
          </cell>
          <cell r="DL212">
            <v>0</v>
          </cell>
          <cell r="DM212">
            <v>0</v>
          </cell>
          <cell r="DO212">
            <v>0</v>
          </cell>
          <cell r="DU212">
            <v>0</v>
          </cell>
          <cell r="DW212">
            <v>0</v>
          </cell>
          <cell r="ED212">
            <v>0</v>
          </cell>
          <cell r="EF212">
            <v>203</v>
          </cell>
        </row>
        <row r="213">
          <cell r="A213">
            <v>204</v>
          </cell>
          <cell r="B213">
            <v>206</v>
          </cell>
          <cell r="C213" t="str">
            <v>NEWBURYPORT</v>
          </cell>
          <cell r="D213">
            <v>132</v>
          </cell>
          <cell r="E213">
            <v>2268288</v>
          </cell>
          <cell r="F213">
            <v>0</v>
          </cell>
          <cell r="G213">
            <v>143613</v>
          </cell>
          <cell r="H213">
            <v>2411901</v>
          </cell>
          <cell r="J213">
            <v>143613</v>
          </cell>
          <cell r="K213">
            <v>132607.47387206825</v>
          </cell>
          <cell r="L213">
            <v>276220.47387206822</v>
          </cell>
          <cell r="N213">
            <v>2135680.5261279317</v>
          </cell>
          <cell r="P213">
            <v>143613</v>
          </cell>
          <cell r="Q213">
            <v>0</v>
          </cell>
          <cell r="R213">
            <v>0</v>
          </cell>
          <cell r="S213">
            <v>0</v>
          </cell>
          <cell r="T213">
            <v>132607.47387206825</v>
          </cell>
          <cell r="U213">
            <v>276220.47387206822</v>
          </cell>
          <cell r="W213">
            <v>339194.8</v>
          </cell>
          <cell r="AA213">
            <v>204</v>
          </cell>
          <cell r="AB213">
            <v>132</v>
          </cell>
          <cell r="AC213">
            <v>0</v>
          </cell>
          <cell r="AD213">
            <v>0</v>
          </cell>
          <cell r="AE213">
            <v>61</v>
          </cell>
          <cell r="AF213">
            <v>0</v>
          </cell>
          <cell r="AG213">
            <v>2268288</v>
          </cell>
          <cell r="AH213">
            <v>0</v>
          </cell>
          <cell r="AI213">
            <v>0</v>
          </cell>
          <cell r="AJ213">
            <v>2268288</v>
          </cell>
          <cell r="AK213">
            <v>0</v>
          </cell>
          <cell r="AL213">
            <v>143613</v>
          </cell>
          <cell r="AM213">
            <v>2411901</v>
          </cell>
          <cell r="AN213">
            <v>0</v>
          </cell>
          <cell r="AO213">
            <v>0</v>
          </cell>
          <cell r="AP213">
            <v>0</v>
          </cell>
          <cell r="AQ213">
            <v>0</v>
          </cell>
          <cell r="AR213">
            <v>2411901</v>
          </cell>
          <cell r="AS213" t="str">
            <v xml:space="preserve"> </v>
          </cell>
          <cell r="AT213">
            <v>204</v>
          </cell>
          <cell r="AU213">
            <v>61</v>
          </cell>
          <cell r="AV213">
            <v>0</v>
          </cell>
          <cell r="AW213">
            <v>0</v>
          </cell>
          <cell r="AX213">
            <v>0</v>
          </cell>
          <cell r="AY213">
            <v>0</v>
          </cell>
          <cell r="AZ213">
            <v>0</v>
          </cell>
          <cell r="CB213">
            <v>204</v>
          </cell>
          <cell r="CC213">
            <v>206</v>
          </cell>
          <cell r="CD213" t="str">
            <v>NEWBURYPORT</v>
          </cell>
          <cell r="CE213">
            <v>2268288</v>
          </cell>
          <cell r="CF213">
            <v>2142624</v>
          </cell>
          <cell r="CG213">
            <v>125664</v>
          </cell>
          <cell r="CH213">
            <v>7263</v>
          </cell>
          <cell r="CI213">
            <v>62654.8</v>
          </cell>
          <cell r="CJ213">
            <v>0</v>
          </cell>
          <cell r="CK213">
            <v>195581.8</v>
          </cell>
          <cell r="CL213">
            <v>132607.47387206825</v>
          </cell>
          <cell r="DB213">
            <v>204</v>
          </cell>
          <cell r="DC213" t="str">
            <v>NEWBURYPORT</v>
          </cell>
          <cell r="DH213">
            <v>0</v>
          </cell>
          <cell r="DL213">
            <v>0</v>
          </cell>
          <cell r="DM213">
            <v>0</v>
          </cell>
          <cell r="DO213">
            <v>0</v>
          </cell>
          <cell r="DU213">
            <v>0</v>
          </cell>
          <cell r="DW213">
            <v>0</v>
          </cell>
          <cell r="ED213">
            <v>0</v>
          </cell>
          <cell r="EF213">
            <v>204</v>
          </cell>
        </row>
        <row r="214">
          <cell r="A214">
            <v>205</v>
          </cell>
          <cell r="B214">
            <v>203</v>
          </cell>
          <cell r="C214" t="str">
            <v>NEW MARLBOROUGH</v>
          </cell>
          <cell r="D214">
            <v>0</v>
          </cell>
          <cell r="E214">
            <v>0</v>
          </cell>
          <cell r="F214">
            <v>0</v>
          </cell>
          <cell r="G214">
            <v>0</v>
          </cell>
          <cell r="H214">
            <v>0</v>
          </cell>
          <cell r="J214">
            <v>0</v>
          </cell>
          <cell r="K214">
            <v>0</v>
          </cell>
          <cell r="L214">
            <v>0</v>
          </cell>
          <cell r="N214">
            <v>0</v>
          </cell>
          <cell r="P214">
            <v>0</v>
          </cell>
          <cell r="Q214">
            <v>0</v>
          </cell>
          <cell r="R214">
            <v>0</v>
          </cell>
          <cell r="S214">
            <v>0</v>
          </cell>
          <cell r="T214">
            <v>0</v>
          </cell>
          <cell r="U214">
            <v>0</v>
          </cell>
          <cell r="W214">
            <v>0</v>
          </cell>
          <cell r="AA214">
            <v>205</v>
          </cell>
          <cell r="AT214">
            <v>205</v>
          </cell>
          <cell r="AU214">
            <v>0</v>
          </cell>
          <cell r="AV214">
            <v>0</v>
          </cell>
          <cell r="AW214">
            <v>0</v>
          </cell>
          <cell r="AX214">
            <v>0</v>
          </cell>
          <cell r="AY214">
            <v>0</v>
          </cell>
          <cell r="AZ214">
            <v>0</v>
          </cell>
          <cell r="CB214">
            <v>205</v>
          </cell>
          <cell r="CC214">
            <v>203</v>
          </cell>
          <cell r="CD214" t="str">
            <v>NEW MARLBOROUGH</v>
          </cell>
          <cell r="CE214">
            <v>0</v>
          </cell>
          <cell r="CF214">
            <v>0</v>
          </cell>
          <cell r="CG214">
            <v>0</v>
          </cell>
          <cell r="CH214">
            <v>0</v>
          </cell>
          <cell r="CI214">
            <v>0</v>
          </cell>
          <cell r="CJ214">
            <v>0</v>
          </cell>
          <cell r="CK214">
            <v>0</v>
          </cell>
          <cell r="CL214">
            <v>0</v>
          </cell>
          <cell r="DB214">
            <v>205</v>
          </cell>
          <cell r="DC214" t="str">
            <v>NEW MARLBOROUGH</v>
          </cell>
          <cell r="DH214">
            <v>0</v>
          </cell>
          <cell r="DL214">
            <v>0</v>
          </cell>
          <cell r="DM214">
            <v>0</v>
          </cell>
          <cell r="DO214">
            <v>0</v>
          </cell>
          <cell r="DU214">
            <v>0</v>
          </cell>
          <cell r="DW214">
            <v>0</v>
          </cell>
          <cell r="ED214">
            <v>0</v>
          </cell>
          <cell r="EF214">
            <v>205</v>
          </cell>
        </row>
        <row r="215">
          <cell r="A215">
            <v>206</v>
          </cell>
          <cell r="B215">
            <v>204</v>
          </cell>
          <cell r="C215" t="str">
            <v>NEW SALEM</v>
          </cell>
          <cell r="D215">
            <v>0</v>
          </cell>
          <cell r="E215">
            <v>0</v>
          </cell>
          <cell r="F215">
            <v>0</v>
          </cell>
          <cell r="G215">
            <v>0</v>
          </cell>
          <cell r="H215">
            <v>0</v>
          </cell>
          <cell r="J215">
            <v>0</v>
          </cell>
          <cell r="K215">
            <v>0</v>
          </cell>
          <cell r="L215">
            <v>0</v>
          </cell>
          <cell r="N215">
            <v>0</v>
          </cell>
          <cell r="P215">
            <v>0</v>
          </cell>
          <cell r="Q215">
            <v>0</v>
          </cell>
          <cell r="R215">
            <v>0</v>
          </cell>
          <cell r="S215">
            <v>0</v>
          </cell>
          <cell r="T215">
            <v>0</v>
          </cell>
          <cell r="U215">
            <v>0</v>
          </cell>
          <cell r="W215">
            <v>0</v>
          </cell>
          <cell r="AA215">
            <v>206</v>
          </cell>
          <cell r="AT215">
            <v>206</v>
          </cell>
          <cell r="AU215">
            <v>0</v>
          </cell>
          <cell r="AV215">
            <v>0</v>
          </cell>
          <cell r="AW215">
            <v>0</v>
          </cell>
          <cell r="AX215">
            <v>0</v>
          </cell>
          <cell r="AY215">
            <v>0</v>
          </cell>
          <cell r="AZ215">
            <v>0</v>
          </cell>
          <cell r="CB215">
            <v>206</v>
          </cell>
          <cell r="CC215">
            <v>204</v>
          </cell>
          <cell r="CD215" t="str">
            <v>NEW SALEM</v>
          </cell>
          <cell r="CE215">
            <v>0</v>
          </cell>
          <cell r="CF215">
            <v>0</v>
          </cell>
          <cell r="CG215">
            <v>0</v>
          </cell>
          <cell r="CH215">
            <v>0</v>
          </cell>
          <cell r="CI215">
            <v>0</v>
          </cell>
          <cell r="CJ215">
            <v>0</v>
          </cell>
          <cell r="CK215">
            <v>0</v>
          </cell>
          <cell r="CL215">
            <v>0</v>
          </cell>
          <cell r="DB215">
            <v>206</v>
          </cell>
          <cell r="DC215" t="str">
            <v>NEW SALEM</v>
          </cell>
          <cell r="DH215">
            <v>0</v>
          </cell>
          <cell r="DL215">
            <v>0</v>
          </cell>
          <cell r="DM215">
            <v>0</v>
          </cell>
          <cell r="DO215">
            <v>0</v>
          </cell>
          <cell r="DU215">
            <v>0</v>
          </cell>
          <cell r="DW215">
            <v>0</v>
          </cell>
          <cell r="ED215">
            <v>0</v>
          </cell>
          <cell r="EF215">
            <v>206</v>
          </cell>
        </row>
        <row r="216">
          <cell r="A216">
            <v>207</v>
          </cell>
          <cell r="B216">
            <v>207</v>
          </cell>
          <cell r="C216" t="str">
            <v>NEWTON</v>
          </cell>
          <cell r="D216">
            <v>3.1463508846898405</v>
          </cell>
          <cell r="E216">
            <v>86406</v>
          </cell>
          <cell r="F216">
            <v>0</v>
          </cell>
          <cell r="G216">
            <v>3424</v>
          </cell>
          <cell r="H216">
            <v>89830</v>
          </cell>
          <cell r="J216">
            <v>3424</v>
          </cell>
          <cell r="K216">
            <v>12618</v>
          </cell>
          <cell r="L216">
            <v>16042</v>
          </cell>
          <cell r="N216">
            <v>73788</v>
          </cell>
          <cell r="P216">
            <v>3424</v>
          </cell>
          <cell r="Q216">
            <v>0</v>
          </cell>
          <cell r="R216">
            <v>0</v>
          </cell>
          <cell r="S216">
            <v>0</v>
          </cell>
          <cell r="T216">
            <v>12618</v>
          </cell>
          <cell r="U216">
            <v>16042</v>
          </cell>
          <cell r="W216">
            <v>23613.200000000001</v>
          </cell>
          <cell r="AA216">
            <v>207</v>
          </cell>
          <cell r="AB216">
            <v>3.1463508846898405</v>
          </cell>
          <cell r="AC216">
            <v>0</v>
          </cell>
          <cell r="AD216">
            <v>0</v>
          </cell>
          <cell r="AE216">
            <v>0</v>
          </cell>
          <cell r="AF216">
            <v>0</v>
          </cell>
          <cell r="AG216">
            <v>86406</v>
          </cell>
          <cell r="AH216">
            <v>0</v>
          </cell>
          <cell r="AI216">
            <v>0</v>
          </cell>
          <cell r="AJ216">
            <v>86406</v>
          </cell>
          <cell r="AK216">
            <v>0</v>
          </cell>
          <cell r="AL216">
            <v>3424</v>
          </cell>
          <cell r="AM216">
            <v>89830</v>
          </cell>
          <cell r="AN216">
            <v>0</v>
          </cell>
          <cell r="AO216">
            <v>0</v>
          </cell>
          <cell r="AP216">
            <v>0</v>
          </cell>
          <cell r="AQ216">
            <v>0</v>
          </cell>
          <cell r="AR216">
            <v>89830</v>
          </cell>
          <cell r="AS216" t="str">
            <v xml:space="preserve"> </v>
          </cell>
          <cell r="AT216">
            <v>207</v>
          </cell>
          <cell r="AU216">
            <v>0</v>
          </cell>
          <cell r="AV216">
            <v>0</v>
          </cell>
          <cell r="AW216">
            <v>0</v>
          </cell>
          <cell r="AX216">
            <v>0</v>
          </cell>
          <cell r="AY216">
            <v>0</v>
          </cell>
          <cell r="AZ216">
            <v>0</v>
          </cell>
          <cell r="CB216">
            <v>207</v>
          </cell>
          <cell r="CC216">
            <v>207</v>
          </cell>
          <cell r="CD216" t="str">
            <v>NEWTON</v>
          </cell>
          <cell r="CE216">
            <v>86406</v>
          </cell>
          <cell r="CF216">
            <v>73788</v>
          </cell>
          <cell r="CG216">
            <v>12618</v>
          </cell>
          <cell r="CH216">
            <v>0</v>
          </cell>
          <cell r="CI216">
            <v>7571.2000000000007</v>
          </cell>
          <cell r="CJ216">
            <v>0</v>
          </cell>
          <cell r="CK216">
            <v>20189.2</v>
          </cell>
          <cell r="CL216">
            <v>12618</v>
          </cell>
          <cell r="DB216">
            <v>207</v>
          </cell>
          <cell r="DC216" t="str">
            <v>NEWTON</v>
          </cell>
          <cell r="DH216">
            <v>0</v>
          </cell>
          <cell r="DL216">
            <v>0</v>
          </cell>
          <cell r="DM216">
            <v>0</v>
          </cell>
          <cell r="DO216">
            <v>0</v>
          </cell>
          <cell r="DU216">
            <v>0</v>
          </cell>
          <cell r="DW216">
            <v>0</v>
          </cell>
          <cell r="ED216">
            <v>0</v>
          </cell>
          <cell r="EF216">
            <v>207</v>
          </cell>
        </row>
        <row r="217">
          <cell r="A217">
            <v>208</v>
          </cell>
          <cell r="B217">
            <v>208</v>
          </cell>
          <cell r="C217" t="str">
            <v>NORFOLK</v>
          </cell>
          <cell r="D217">
            <v>13.655235009792976</v>
          </cell>
          <cell r="E217">
            <v>260085</v>
          </cell>
          <cell r="F217">
            <v>0</v>
          </cell>
          <cell r="G217">
            <v>14854</v>
          </cell>
          <cell r="H217">
            <v>274939</v>
          </cell>
          <cell r="J217">
            <v>14854</v>
          </cell>
          <cell r="K217">
            <v>58149.279626709846</v>
          </cell>
          <cell r="L217">
            <v>73003.279626709846</v>
          </cell>
          <cell r="N217">
            <v>201935.72037329015</v>
          </cell>
          <cell r="P217">
            <v>14854</v>
          </cell>
          <cell r="Q217">
            <v>0</v>
          </cell>
          <cell r="R217">
            <v>0</v>
          </cell>
          <cell r="S217">
            <v>0</v>
          </cell>
          <cell r="T217">
            <v>58149.279626709846</v>
          </cell>
          <cell r="U217">
            <v>73003.279626709846</v>
          </cell>
          <cell r="W217">
            <v>76502.8</v>
          </cell>
          <cell r="AA217">
            <v>208</v>
          </cell>
          <cell r="AB217">
            <v>13.655235009792976</v>
          </cell>
          <cell r="AC217">
            <v>0</v>
          </cell>
          <cell r="AD217">
            <v>0</v>
          </cell>
          <cell r="AE217">
            <v>0.99999999999999978</v>
          </cell>
          <cell r="AF217">
            <v>0</v>
          </cell>
          <cell r="AG217">
            <v>260085</v>
          </cell>
          <cell r="AH217">
            <v>0</v>
          </cell>
          <cell r="AI217">
            <v>0</v>
          </cell>
          <cell r="AJ217">
            <v>260085</v>
          </cell>
          <cell r="AK217">
            <v>0</v>
          </cell>
          <cell r="AL217">
            <v>14854</v>
          </cell>
          <cell r="AM217">
            <v>274939</v>
          </cell>
          <cell r="AN217">
            <v>0</v>
          </cell>
          <cell r="AO217">
            <v>0</v>
          </cell>
          <cell r="AP217">
            <v>0</v>
          </cell>
          <cell r="AQ217">
            <v>0</v>
          </cell>
          <cell r="AR217">
            <v>274939</v>
          </cell>
          <cell r="AS217" t="str">
            <v xml:space="preserve"> </v>
          </cell>
          <cell r="AT217">
            <v>208</v>
          </cell>
          <cell r="AU217">
            <v>0.99999999999999978</v>
          </cell>
          <cell r="AV217">
            <v>0</v>
          </cell>
          <cell r="AW217">
            <v>0</v>
          </cell>
          <cell r="AX217">
            <v>0</v>
          </cell>
          <cell r="AY217">
            <v>0</v>
          </cell>
          <cell r="AZ217">
            <v>0</v>
          </cell>
          <cell r="CB217">
            <v>208</v>
          </cell>
          <cell r="CC217">
            <v>208</v>
          </cell>
          <cell r="CD217" t="str">
            <v>NORFOLK</v>
          </cell>
          <cell r="CE217">
            <v>260085</v>
          </cell>
          <cell r="CF217">
            <v>222465</v>
          </cell>
          <cell r="CG217">
            <v>37620</v>
          </cell>
          <cell r="CH217">
            <v>21474</v>
          </cell>
          <cell r="CI217">
            <v>2554.8000000000002</v>
          </cell>
          <cell r="CJ217">
            <v>0</v>
          </cell>
          <cell r="CK217">
            <v>61648.800000000003</v>
          </cell>
          <cell r="CL217">
            <v>58149.279626709846</v>
          </cell>
          <cell r="DB217">
            <v>208</v>
          </cell>
          <cell r="DC217" t="str">
            <v>NORFOLK</v>
          </cell>
          <cell r="DH217">
            <v>0</v>
          </cell>
          <cell r="DL217">
            <v>0</v>
          </cell>
          <cell r="DM217">
            <v>0</v>
          </cell>
          <cell r="DO217">
            <v>0</v>
          </cell>
          <cell r="DU217">
            <v>0</v>
          </cell>
          <cell r="DW217">
            <v>0</v>
          </cell>
          <cell r="ED217">
            <v>0</v>
          </cell>
          <cell r="EF217">
            <v>208</v>
          </cell>
        </row>
        <row r="218">
          <cell r="A218">
            <v>209</v>
          </cell>
          <cell r="B218">
            <v>209</v>
          </cell>
          <cell r="C218" t="str">
            <v>NORTH ADAMS</v>
          </cell>
          <cell r="D218">
            <v>67.442622950819668</v>
          </cell>
          <cell r="E218">
            <v>1249647</v>
          </cell>
          <cell r="F218">
            <v>0</v>
          </cell>
          <cell r="G218">
            <v>73381</v>
          </cell>
          <cell r="H218">
            <v>1323028</v>
          </cell>
          <cell r="J218">
            <v>73381</v>
          </cell>
          <cell r="K218">
            <v>176229.93341447192</v>
          </cell>
          <cell r="L218">
            <v>249610.93341447192</v>
          </cell>
          <cell r="N218">
            <v>1073417.0665855282</v>
          </cell>
          <cell r="P218">
            <v>73381</v>
          </cell>
          <cell r="Q218">
            <v>0</v>
          </cell>
          <cell r="R218">
            <v>0</v>
          </cell>
          <cell r="S218">
            <v>0</v>
          </cell>
          <cell r="T218">
            <v>176229.93341447192</v>
          </cell>
          <cell r="U218">
            <v>249610.93341447192</v>
          </cell>
          <cell r="W218">
            <v>254112.2</v>
          </cell>
          <cell r="AA218">
            <v>209</v>
          </cell>
          <cell r="AB218">
            <v>67.442622950819668</v>
          </cell>
          <cell r="AC218">
            <v>0</v>
          </cell>
          <cell r="AD218">
            <v>0</v>
          </cell>
          <cell r="AE218">
            <v>14</v>
          </cell>
          <cell r="AF218">
            <v>0</v>
          </cell>
          <cell r="AG218">
            <v>1249647</v>
          </cell>
          <cell r="AH218">
            <v>0</v>
          </cell>
          <cell r="AI218">
            <v>0</v>
          </cell>
          <cell r="AJ218">
            <v>1249647</v>
          </cell>
          <cell r="AK218">
            <v>0</v>
          </cell>
          <cell r="AL218">
            <v>73381</v>
          </cell>
          <cell r="AM218">
            <v>1323028</v>
          </cell>
          <cell r="AN218">
            <v>0</v>
          </cell>
          <cell r="AO218">
            <v>0</v>
          </cell>
          <cell r="AP218">
            <v>0</v>
          </cell>
          <cell r="AQ218">
            <v>0</v>
          </cell>
          <cell r="AR218">
            <v>1323028</v>
          </cell>
          <cell r="AS218" t="str">
            <v xml:space="preserve"> </v>
          </cell>
          <cell r="AT218">
            <v>209</v>
          </cell>
          <cell r="AU218">
            <v>14</v>
          </cell>
          <cell r="AV218">
            <v>0</v>
          </cell>
          <cell r="AW218">
            <v>0</v>
          </cell>
          <cell r="AX218">
            <v>0</v>
          </cell>
          <cell r="AY218">
            <v>0</v>
          </cell>
          <cell r="AZ218">
            <v>0</v>
          </cell>
          <cell r="CB218">
            <v>209</v>
          </cell>
          <cell r="CC218">
            <v>209</v>
          </cell>
          <cell r="CD218" t="str">
            <v>NORTH ADAMS</v>
          </cell>
          <cell r="CE218">
            <v>1249647</v>
          </cell>
          <cell r="CF218">
            <v>1171232</v>
          </cell>
          <cell r="CG218">
            <v>78415</v>
          </cell>
          <cell r="CH218">
            <v>102316.2</v>
          </cell>
          <cell r="CI218">
            <v>0</v>
          </cell>
          <cell r="CJ218">
            <v>0</v>
          </cell>
          <cell r="CK218">
            <v>180731.2</v>
          </cell>
          <cell r="CL218">
            <v>176229.93341447192</v>
          </cell>
          <cell r="DB218">
            <v>209</v>
          </cell>
          <cell r="DC218" t="str">
            <v>NORTH ADAMS</v>
          </cell>
          <cell r="DH218">
            <v>0</v>
          </cell>
          <cell r="DL218">
            <v>0</v>
          </cell>
          <cell r="DM218">
            <v>0</v>
          </cell>
          <cell r="DO218">
            <v>0</v>
          </cell>
          <cell r="DU218">
            <v>0</v>
          </cell>
          <cell r="DW218">
            <v>0</v>
          </cell>
          <cell r="ED218">
            <v>0</v>
          </cell>
          <cell r="EF218">
            <v>209</v>
          </cell>
        </row>
        <row r="219">
          <cell r="A219">
            <v>210</v>
          </cell>
          <cell r="B219">
            <v>214</v>
          </cell>
          <cell r="C219" t="str">
            <v>NORTHAMPTON</v>
          </cell>
          <cell r="D219">
            <v>167.61570999397821</v>
          </cell>
          <cell r="E219">
            <v>2688814</v>
          </cell>
          <cell r="F219">
            <v>0</v>
          </cell>
          <cell r="G219">
            <v>182358</v>
          </cell>
          <cell r="H219">
            <v>2871172</v>
          </cell>
          <cell r="J219">
            <v>182358</v>
          </cell>
          <cell r="K219">
            <v>348531.10325790488</v>
          </cell>
          <cell r="L219">
            <v>530889.10325790488</v>
          </cell>
          <cell r="N219">
            <v>2340282.8967420952</v>
          </cell>
          <cell r="P219">
            <v>182358</v>
          </cell>
          <cell r="Q219">
            <v>0</v>
          </cell>
          <cell r="R219">
            <v>0</v>
          </cell>
          <cell r="S219">
            <v>0</v>
          </cell>
          <cell r="T219">
            <v>348531.10325790488</v>
          </cell>
          <cell r="U219">
            <v>530889.10325790488</v>
          </cell>
          <cell r="W219">
            <v>568809</v>
          </cell>
          <cell r="AA219">
            <v>210</v>
          </cell>
          <cell r="AB219">
            <v>167.61570999397821</v>
          </cell>
          <cell r="AC219">
            <v>0</v>
          </cell>
          <cell r="AD219">
            <v>0</v>
          </cell>
          <cell r="AE219">
            <v>54.999999999999979</v>
          </cell>
          <cell r="AF219">
            <v>0</v>
          </cell>
          <cell r="AG219">
            <v>2688814</v>
          </cell>
          <cell r="AH219">
            <v>0</v>
          </cell>
          <cell r="AI219">
            <v>0</v>
          </cell>
          <cell r="AJ219">
            <v>2688814</v>
          </cell>
          <cell r="AK219">
            <v>0</v>
          </cell>
          <cell r="AL219">
            <v>182358</v>
          </cell>
          <cell r="AM219">
            <v>2871172</v>
          </cell>
          <cell r="AN219">
            <v>0</v>
          </cell>
          <cell r="AO219">
            <v>0</v>
          </cell>
          <cell r="AP219">
            <v>0</v>
          </cell>
          <cell r="AQ219">
            <v>0</v>
          </cell>
          <cell r="AR219">
            <v>2871172</v>
          </cell>
          <cell r="AS219" t="str">
            <v xml:space="preserve"> </v>
          </cell>
          <cell r="AT219">
            <v>210</v>
          </cell>
          <cell r="AU219">
            <v>54.999999999999979</v>
          </cell>
          <cell r="AV219">
            <v>0</v>
          </cell>
          <cell r="AW219">
            <v>0</v>
          </cell>
          <cell r="AX219">
            <v>0</v>
          </cell>
          <cell r="AY219">
            <v>0</v>
          </cell>
          <cell r="AZ219">
            <v>0</v>
          </cell>
          <cell r="CB219">
            <v>210</v>
          </cell>
          <cell r="CC219">
            <v>214</v>
          </cell>
          <cell r="CD219" t="str">
            <v>NORTHAMPTON</v>
          </cell>
          <cell r="CE219">
            <v>2688814</v>
          </cell>
          <cell r="CF219">
            <v>2486814</v>
          </cell>
          <cell r="CG219">
            <v>202000</v>
          </cell>
          <cell r="CH219">
            <v>153274.19999999998</v>
          </cell>
          <cell r="CI219">
            <v>31176.800000000003</v>
          </cell>
          <cell r="CJ219">
            <v>0</v>
          </cell>
          <cell r="CK219">
            <v>386450.99999999994</v>
          </cell>
          <cell r="CL219">
            <v>348531.10325790488</v>
          </cell>
          <cell r="DB219">
            <v>210</v>
          </cell>
          <cell r="DC219" t="str">
            <v>NORTHAMPTON</v>
          </cell>
          <cell r="DH219">
            <v>0</v>
          </cell>
          <cell r="DL219">
            <v>0</v>
          </cell>
          <cell r="DM219">
            <v>0</v>
          </cell>
          <cell r="DO219">
            <v>0</v>
          </cell>
          <cell r="DU219">
            <v>0</v>
          </cell>
          <cell r="DW219">
            <v>0</v>
          </cell>
          <cell r="ED219">
            <v>0</v>
          </cell>
          <cell r="EF219">
            <v>210</v>
          </cell>
        </row>
        <row r="220">
          <cell r="A220">
            <v>211</v>
          </cell>
          <cell r="B220">
            <v>210</v>
          </cell>
          <cell r="C220" t="str">
            <v>NORTH ANDOVER</v>
          </cell>
          <cell r="D220">
            <v>9.3000969524081416</v>
          </cell>
          <cell r="E220">
            <v>147080</v>
          </cell>
          <cell r="F220">
            <v>0</v>
          </cell>
          <cell r="G220">
            <v>10130</v>
          </cell>
          <cell r="H220">
            <v>157210</v>
          </cell>
          <cell r="J220">
            <v>10130</v>
          </cell>
          <cell r="K220">
            <v>4892.2667207658078</v>
          </cell>
          <cell r="L220">
            <v>15022.266720765809</v>
          </cell>
          <cell r="N220">
            <v>142187.73327923421</v>
          </cell>
          <cell r="P220">
            <v>10130</v>
          </cell>
          <cell r="Q220">
            <v>0</v>
          </cell>
          <cell r="R220">
            <v>0</v>
          </cell>
          <cell r="S220">
            <v>0</v>
          </cell>
          <cell r="T220">
            <v>4892.2667207658078</v>
          </cell>
          <cell r="U220">
            <v>15022.266720765809</v>
          </cell>
          <cell r="W220">
            <v>37755.800000000003</v>
          </cell>
          <cell r="AA220">
            <v>211</v>
          </cell>
          <cell r="AB220">
            <v>9.3000969524081416</v>
          </cell>
          <cell r="AC220">
            <v>0</v>
          </cell>
          <cell r="AD220">
            <v>0</v>
          </cell>
          <cell r="AE220">
            <v>0</v>
          </cell>
          <cell r="AF220">
            <v>0</v>
          </cell>
          <cell r="AG220">
            <v>147080</v>
          </cell>
          <cell r="AH220">
            <v>0</v>
          </cell>
          <cell r="AI220">
            <v>0</v>
          </cell>
          <cell r="AJ220">
            <v>147080</v>
          </cell>
          <cell r="AK220">
            <v>0</v>
          </cell>
          <cell r="AL220">
            <v>10130</v>
          </cell>
          <cell r="AM220">
            <v>157210</v>
          </cell>
          <cell r="AN220">
            <v>0</v>
          </cell>
          <cell r="AO220">
            <v>0</v>
          </cell>
          <cell r="AP220">
            <v>0</v>
          </cell>
          <cell r="AQ220">
            <v>0</v>
          </cell>
          <cell r="AR220">
            <v>157210</v>
          </cell>
          <cell r="AS220" t="str">
            <v xml:space="preserve"> </v>
          </cell>
          <cell r="AT220">
            <v>211</v>
          </cell>
          <cell r="AU220">
            <v>0</v>
          </cell>
          <cell r="AV220">
            <v>0</v>
          </cell>
          <cell r="AW220">
            <v>0</v>
          </cell>
          <cell r="AX220">
            <v>0</v>
          </cell>
          <cell r="AY220">
            <v>0</v>
          </cell>
          <cell r="AZ220">
            <v>0</v>
          </cell>
          <cell r="CB220">
            <v>211</v>
          </cell>
          <cell r="CC220">
            <v>210</v>
          </cell>
          <cell r="CD220" t="str">
            <v>NORTH ANDOVER</v>
          </cell>
          <cell r="CE220">
            <v>147080</v>
          </cell>
          <cell r="CF220">
            <v>149849</v>
          </cell>
          <cell r="CG220">
            <v>0</v>
          </cell>
          <cell r="CH220">
            <v>5117.3999999999996</v>
          </cell>
          <cell r="CI220">
            <v>22508.400000000001</v>
          </cell>
          <cell r="CJ220">
            <v>0</v>
          </cell>
          <cell r="CK220">
            <v>27625.800000000003</v>
          </cell>
          <cell r="CL220">
            <v>4892.2667207658078</v>
          </cell>
          <cell r="DB220">
            <v>211</v>
          </cell>
          <cell r="DC220" t="str">
            <v>NORTH ANDOVER</v>
          </cell>
          <cell r="DH220">
            <v>0</v>
          </cell>
          <cell r="DL220">
            <v>0</v>
          </cell>
          <cell r="DM220">
            <v>0</v>
          </cell>
          <cell r="DO220">
            <v>0</v>
          </cell>
          <cell r="DU220">
            <v>0</v>
          </cell>
          <cell r="DW220">
            <v>0</v>
          </cell>
          <cell r="ED220">
            <v>0</v>
          </cell>
          <cell r="EF220">
            <v>211</v>
          </cell>
        </row>
        <row r="221">
          <cell r="A221">
            <v>212</v>
          </cell>
          <cell r="B221">
            <v>211</v>
          </cell>
          <cell r="C221" t="str">
            <v>NORTH ATTLEBOROUGH</v>
          </cell>
          <cell r="D221">
            <v>143.17204742491427</v>
          </cell>
          <cell r="E221">
            <v>2195810</v>
          </cell>
          <cell r="F221">
            <v>0</v>
          </cell>
          <cell r="G221">
            <v>155779</v>
          </cell>
          <cell r="H221">
            <v>2351589</v>
          </cell>
          <cell r="J221">
            <v>155779</v>
          </cell>
          <cell r="K221">
            <v>219647</v>
          </cell>
          <cell r="L221">
            <v>375426</v>
          </cell>
          <cell r="N221">
            <v>1976163</v>
          </cell>
          <cell r="P221">
            <v>155779</v>
          </cell>
          <cell r="Q221">
            <v>0</v>
          </cell>
          <cell r="R221">
            <v>0</v>
          </cell>
          <cell r="S221">
            <v>0</v>
          </cell>
          <cell r="T221">
            <v>219647</v>
          </cell>
          <cell r="U221">
            <v>375426</v>
          </cell>
          <cell r="W221">
            <v>456833.2</v>
          </cell>
          <cell r="AA221">
            <v>212</v>
          </cell>
          <cell r="AB221">
            <v>143.17204742491427</v>
          </cell>
          <cell r="AC221">
            <v>0</v>
          </cell>
          <cell r="AD221">
            <v>0</v>
          </cell>
          <cell r="AE221">
            <v>17.000000000000004</v>
          </cell>
          <cell r="AF221">
            <v>0</v>
          </cell>
          <cell r="AG221">
            <v>2195810</v>
          </cell>
          <cell r="AH221">
            <v>0</v>
          </cell>
          <cell r="AI221">
            <v>0</v>
          </cell>
          <cell r="AJ221">
            <v>2195810</v>
          </cell>
          <cell r="AK221">
            <v>0</v>
          </cell>
          <cell r="AL221">
            <v>155779</v>
          </cell>
          <cell r="AM221">
            <v>2351589</v>
          </cell>
          <cell r="AN221">
            <v>0</v>
          </cell>
          <cell r="AO221">
            <v>0</v>
          </cell>
          <cell r="AP221">
            <v>0</v>
          </cell>
          <cell r="AQ221">
            <v>0</v>
          </cell>
          <cell r="AR221">
            <v>2351589</v>
          </cell>
          <cell r="AS221" t="str">
            <v xml:space="preserve"> </v>
          </cell>
          <cell r="AT221">
            <v>212</v>
          </cell>
          <cell r="AU221">
            <v>17.000000000000004</v>
          </cell>
          <cell r="AV221">
            <v>0</v>
          </cell>
          <cell r="AW221">
            <v>0</v>
          </cell>
          <cell r="AX221">
            <v>0</v>
          </cell>
          <cell r="AY221">
            <v>0</v>
          </cell>
          <cell r="AZ221">
            <v>0</v>
          </cell>
          <cell r="CB221">
            <v>212</v>
          </cell>
          <cell r="CC221">
            <v>211</v>
          </cell>
          <cell r="CD221" t="str">
            <v>NORTH ATTLEBOROUGH</v>
          </cell>
          <cell r="CE221">
            <v>2195810</v>
          </cell>
          <cell r="CF221">
            <v>1976163</v>
          </cell>
          <cell r="CG221">
            <v>219647</v>
          </cell>
          <cell r="CH221">
            <v>0</v>
          </cell>
          <cell r="CI221">
            <v>81407.200000000012</v>
          </cell>
          <cell r="CJ221">
            <v>0</v>
          </cell>
          <cell r="CK221">
            <v>301054.2</v>
          </cell>
          <cell r="CL221">
            <v>219647</v>
          </cell>
          <cell r="DB221">
            <v>212</v>
          </cell>
          <cell r="DC221" t="str">
            <v>NORTH ATTLEBOROUGH</v>
          </cell>
          <cell r="DH221">
            <v>0</v>
          </cell>
          <cell r="DL221">
            <v>0</v>
          </cell>
          <cell r="DM221">
            <v>0</v>
          </cell>
          <cell r="DO221">
            <v>0</v>
          </cell>
          <cell r="DU221">
            <v>0</v>
          </cell>
          <cell r="DW221">
            <v>0</v>
          </cell>
          <cell r="ED221">
            <v>0</v>
          </cell>
          <cell r="EF221">
            <v>212</v>
          </cell>
        </row>
        <row r="222">
          <cell r="A222">
            <v>213</v>
          </cell>
          <cell r="B222">
            <v>215</v>
          </cell>
          <cell r="C222" t="str">
            <v>NORTHBOROUGH</v>
          </cell>
          <cell r="D222">
            <v>1.0010362694300519</v>
          </cell>
          <cell r="E222">
            <v>17976</v>
          </cell>
          <cell r="F222">
            <v>0</v>
          </cell>
          <cell r="G222">
            <v>1089</v>
          </cell>
          <cell r="H222">
            <v>19065</v>
          </cell>
          <cell r="J222">
            <v>1089</v>
          </cell>
          <cell r="K222">
            <v>1023.248682112539</v>
          </cell>
          <cell r="L222">
            <v>2112.248682112539</v>
          </cell>
          <cell r="N222">
            <v>16952.751317887461</v>
          </cell>
          <cell r="P222">
            <v>1089</v>
          </cell>
          <cell r="Q222">
            <v>0</v>
          </cell>
          <cell r="R222">
            <v>0</v>
          </cell>
          <cell r="S222">
            <v>0</v>
          </cell>
          <cell r="T222">
            <v>1023.248682112539</v>
          </cell>
          <cell r="U222">
            <v>2112.248682112539</v>
          </cell>
          <cell r="W222">
            <v>2117</v>
          </cell>
          <cell r="AA222">
            <v>213</v>
          </cell>
          <cell r="AB222">
            <v>1.0010362694300519</v>
          </cell>
          <cell r="AC222">
            <v>0</v>
          </cell>
          <cell r="AD222">
            <v>0</v>
          </cell>
          <cell r="AE222">
            <v>0</v>
          </cell>
          <cell r="AF222">
            <v>0</v>
          </cell>
          <cell r="AG222">
            <v>17976</v>
          </cell>
          <cell r="AH222">
            <v>0</v>
          </cell>
          <cell r="AI222">
            <v>0</v>
          </cell>
          <cell r="AJ222">
            <v>17976</v>
          </cell>
          <cell r="AK222">
            <v>0</v>
          </cell>
          <cell r="AL222">
            <v>1089</v>
          </cell>
          <cell r="AM222">
            <v>19065</v>
          </cell>
          <cell r="AN222">
            <v>0</v>
          </cell>
          <cell r="AO222">
            <v>0</v>
          </cell>
          <cell r="AP222">
            <v>0</v>
          </cell>
          <cell r="AQ222">
            <v>0</v>
          </cell>
          <cell r="AR222">
            <v>19065</v>
          </cell>
          <cell r="AS222" t="str">
            <v xml:space="preserve"> </v>
          </cell>
          <cell r="AT222">
            <v>213</v>
          </cell>
          <cell r="AU222">
            <v>0</v>
          </cell>
          <cell r="AV222">
            <v>0</v>
          </cell>
          <cell r="AW222">
            <v>0</v>
          </cell>
          <cell r="AX222">
            <v>0</v>
          </cell>
          <cell r="AY222">
            <v>0</v>
          </cell>
          <cell r="AZ222">
            <v>0</v>
          </cell>
          <cell r="CB222">
            <v>213</v>
          </cell>
          <cell r="CC222">
            <v>215</v>
          </cell>
          <cell r="CD222" t="str">
            <v>NORTHBOROUGH</v>
          </cell>
          <cell r="CE222">
            <v>17976</v>
          </cell>
          <cell r="CF222">
            <v>17056</v>
          </cell>
          <cell r="CG222">
            <v>920</v>
          </cell>
          <cell r="CH222">
            <v>108</v>
          </cell>
          <cell r="CI222">
            <v>0</v>
          </cell>
          <cell r="CJ222">
            <v>0</v>
          </cell>
          <cell r="CK222">
            <v>1028</v>
          </cell>
          <cell r="CL222">
            <v>1023.248682112539</v>
          </cell>
          <cell r="DB222">
            <v>213</v>
          </cell>
          <cell r="DC222" t="str">
            <v>NORTHBOROUGH</v>
          </cell>
          <cell r="DH222">
            <v>0</v>
          </cell>
          <cell r="DL222">
            <v>0</v>
          </cell>
          <cell r="DM222">
            <v>0</v>
          </cell>
          <cell r="DO222">
            <v>0</v>
          </cell>
          <cell r="DU222">
            <v>0</v>
          </cell>
          <cell r="DW222">
            <v>0</v>
          </cell>
          <cell r="ED222">
            <v>0</v>
          </cell>
          <cell r="EF222">
            <v>213</v>
          </cell>
        </row>
        <row r="223">
          <cell r="A223">
            <v>214</v>
          </cell>
          <cell r="B223">
            <v>216</v>
          </cell>
          <cell r="C223" t="str">
            <v>NORTHBRIDGE</v>
          </cell>
          <cell r="D223">
            <v>5.1559690860264009</v>
          </cell>
          <cell r="E223">
            <v>94869</v>
          </cell>
          <cell r="F223">
            <v>0</v>
          </cell>
          <cell r="G223">
            <v>5609</v>
          </cell>
          <cell r="H223">
            <v>100478</v>
          </cell>
          <cell r="J223">
            <v>5609</v>
          </cell>
          <cell r="K223">
            <v>31224.497396134248</v>
          </cell>
          <cell r="L223">
            <v>36833.497396134248</v>
          </cell>
          <cell r="N223">
            <v>63644.502603865752</v>
          </cell>
          <cell r="P223">
            <v>5609</v>
          </cell>
          <cell r="Q223">
            <v>0</v>
          </cell>
          <cell r="R223">
            <v>0</v>
          </cell>
          <cell r="S223">
            <v>0</v>
          </cell>
          <cell r="T223">
            <v>31224.497396134248</v>
          </cell>
          <cell r="U223">
            <v>36833.497396134248</v>
          </cell>
          <cell r="W223">
            <v>43470</v>
          </cell>
          <cell r="AA223">
            <v>214</v>
          </cell>
          <cell r="AB223">
            <v>5.1559690860264009</v>
          </cell>
          <cell r="AC223">
            <v>0</v>
          </cell>
          <cell r="AD223">
            <v>0</v>
          </cell>
          <cell r="AE223">
            <v>0</v>
          </cell>
          <cell r="AF223">
            <v>0</v>
          </cell>
          <cell r="AG223">
            <v>94869</v>
          </cell>
          <cell r="AH223">
            <v>0</v>
          </cell>
          <cell r="AI223">
            <v>0</v>
          </cell>
          <cell r="AJ223">
            <v>94869</v>
          </cell>
          <cell r="AK223">
            <v>0</v>
          </cell>
          <cell r="AL223">
            <v>5609</v>
          </cell>
          <cell r="AM223">
            <v>100478</v>
          </cell>
          <cell r="AN223">
            <v>0</v>
          </cell>
          <cell r="AO223">
            <v>0</v>
          </cell>
          <cell r="AP223">
            <v>0</v>
          </cell>
          <cell r="AQ223">
            <v>0</v>
          </cell>
          <cell r="AR223">
            <v>100478</v>
          </cell>
          <cell r="AS223" t="str">
            <v xml:space="preserve"> </v>
          </cell>
          <cell r="AT223">
            <v>214</v>
          </cell>
          <cell r="AU223">
            <v>0</v>
          </cell>
          <cell r="AV223">
            <v>0</v>
          </cell>
          <cell r="AW223">
            <v>0</v>
          </cell>
          <cell r="AX223">
            <v>0</v>
          </cell>
          <cell r="AY223">
            <v>0</v>
          </cell>
          <cell r="AZ223">
            <v>0</v>
          </cell>
          <cell r="CB223">
            <v>214</v>
          </cell>
          <cell r="CC223">
            <v>216</v>
          </cell>
          <cell r="CD223" t="str">
            <v>NORTHBRIDGE</v>
          </cell>
          <cell r="CE223">
            <v>94869</v>
          </cell>
          <cell r="CF223">
            <v>74512</v>
          </cell>
          <cell r="CG223">
            <v>20357</v>
          </cell>
          <cell r="CH223">
            <v>11367.6</v>
          </cell>
          <cell r="CI223">
            <v>6136.4000000000015</v>
          </cell>
          <cell r="CJ223">
            <v>0</v>
          </cell>
          <cell r="CK223">
            <v>37861</v>
          </cell>
          <cell r="CL223">
            <v>31224.497396134248</v>
          </cell>
          <cell r="DB223">
            <v>214</v>
          </cell>
          <cell r="DC223" t="str">
            <v>NORTHBRIDGE</v>
          </cell>
          <cell r="DH223">
            <v>0</v>
          </cell>
          <cell r="DL223">
            <v>0</v>
          </cell>
          <cell r="DM223">
            <v>0</v>
          </cell>
          <cell r="DO223">
            <v>0</v>
          </cell>
          <cell r="DU223">
            <v>0</v>
          </cell>
          <cell r="DW223">
            <v>0</v>
          </cell>
          <cell r="ED223">
            <v>0</v>
          </cell>
          <cell r="EF223">
            <v>214</v>
          </cell>
        </row>
        <row r="224">
          <cell r="A224">
            <v>215</v>
          </cell>
          <cell r="B224">
            <v>212</v>
          </cell>
          <cell r="C224" t="str">
            <v>NORTH BROOKFIELD</v>
          </cell>
          <cell r="D224">
            <v>20.733699701937407</v>
          </cell>
          <cell r="E224">
            <v>328365</v>
          </cell>
          <cell r="F224">
            <v>0</v>
          </cell>
          <cell r="G224">
            <v>22554</v>
          </cell>
          <cell r="H224">
            <v>350919</v>
          </cell>
          <cell r="J224">
            <v>22554</v>
          </cell>
          <cell r="K224">
            <v>154111.27719919584</v>
          </cell>
          <cell r="L224">
            <v>176665.27719919584</v>
          </cell>
          <cell r="N224">
            <v>174253.72280080416</v>
          </cell>
          <cell r="P224">
            <v>22554</v>
          </cell>
          <cell r="Q224">
            <v>0</v>
          </cell>
          <cell r="R224">
            <v>0</v>
          </cell>
          <cell r="S224">
            <v>0</v>
          </cell>
          <cell r="T224">
            <v>154111.27719919584</v>
          </cell>
          <cell r="U224">
            <v>176665.27719919584</v>
          </cell>
          <cell r="W224">
            <v>197080.59999999998</v>
          </cell>
          <cell r="AA224">
            <v>215</v>
          </cell>
          <cell r="AB224">
            <v>20.733699701937407</v>
          </cell>
          <cell r="AC224">
            <v>0</v>
          </cell>
          <cell r="AD224">
            <v>0</v>
          </cell>
          <cell r="AE224">
            <v>4.0000000000000009</v>
          </cell>
          <cell r="AF224">
            <v>0</v>
          </cell>
          <cell r="AG224">
            <v>328365</v>
          </cell>
          <cell r="AH224">
            <v>0</v>
          </cell>
          <cell r="AI224">
            <v>0</v>
          </cell>
          <cell r="AJ224">
            <v>328365</v>
          </cell>
          <cell r="AK224">
            <v>0</v>
          </cell>
          <cell r="AL224">
            <v>22554</v>
          </cell>
          <cell r="AM224">
            <v>350919</v>
          </cell>
          <cell r="AN224">
            <v>0</v>
          </cell>
          <cell r="AO224">
            <v>0</v>
          </cell>
          <cell r="AP224">
            <v>0</v>
          </cell>
          <cell r="AQ224">
            <v>0</v>
          </cell>
          <cell r="AR224">
            <v>350919</v>
          </cell>
          <cell r="AS224" t="str">
            <v xml:space="preserve"> </v>
          </cell>
          <cell r="AT224">
            <v>215</v>
          </cell>
          <cell r="AU224">
            <v>4.0000000000000009</v>
          </cell>
          <cell r="AV224">
            <v>0</v>
          </cell>
          <cell r="AW224">
            <v>0</v>
          </cell>
          <cell r="AX224">
            <v>0</v>
          </cell>
          <cell r="AY224">
            <v>0</v>
          </cell>
          <cell r="AZ224">
            <v>0</v>
          </cell>
          <cell r="CB224">
            <v>215</v>
          </cell>
          <cell r="CC224">
            <v>212</v>
          </cell>
          <cell r="CD224" t="str">
            <v>NORTH BROOKFIELD</v>
          </cell>
          <cell r="CE224">
            <v>328365</v>
          </cell>
          <cell r="CF224">
            <v>210642</v>
          </cell>
          <cell r="CG224">
            <v>117723</v>
          </cell>
          <cell r="CH224">
            <v>38062.799999999996</v>
          </cell>
          <cell r="CI224">
            <v>18740.8</v>
          </cell>
          <cell r="CJ224">
            <v>0</v>
          </cell>
          <cell r="CK224">
            <v>174526.59999999998</v>
          </cell>
          <cell r="CL224">
            <v>154111.27719919584</v>
          </cell>
          <cell r="DB224">
            <v>215</v>
          </cell>
          <cell r="DC224" t="str">
            <v>NORTH BROOKFIELD</v>
          </cell>
          <cell r="DH224">
            <v>0</v>
          </cell>
          <cell r="DL224">
            <v>0</v>
          </cell>
          <cell r="DM224">
            <v>0</v>
          </cell>
          <cell r="DO224">
            <v>0</v>
          </cell>
          <cell r="DU224">
            <v>0</v>
          </cell>
          <cell r="DW224">
            <v>0</v>
          </cell>
          <cell r="ED224">
            <v>0</v>
          </cell>
          <cell r="EF224">
            <v>215</v>
          </cell>
        </row>
        <row r="225">
          <cell r="A225">
            <v>216</v>
          </cell>
          <cell r="B225">
            <v>217</v>
          </cell>
          <cell r="C225" t="str">
            <v>NORTHFIELD</v>
          </cell>
          <cell r="D225">
            <v>0</v>
          </cell>
          <cell r="E225">
            <v>0</v>
          </cell>
          <cell r="F225">
            <v>0</v>
          </cell>
          <cell r="G225">
            <v>0</v>
          </cell>
          <cell r="H225">
            <v>0</v>
          </cell>
          <cell r="J225">
            <v>0</v>
          </cell>
          <cell r="K225">
            <v>0</v>
          </cell>
          <cell r="L225">
            <v>0</v>
          </cell>
          <cell r="N225">
            <v>0</v>
          </cell>
          <cell r="P225">
            <v>0</v>
          </cell>
          <cell r="Q225">
            <v>0</v>
          </cell>
          <cell r="R225">
            <v>0</v>
          </cell>
          <cell r="S225">
            <v>0</v>
          </cell>
          <cell r="T225">
            <v>0</v>
          </cell>
          <cell r="U225">
            <v>0</v>
          </cell>
          <cell r="W225">
            <v>0</v>
          </cell>
          <cell r="AA225">
            <v>216</v>
          </cell>
          <cell r="AT225">
            <v>216</v>
          </cell>
          <cell r="AU225">
            <v>0</v>
          </cell>
          <cell r="AV225">
            <v>0</v>
          </cell>
          <cell r="AW225">
            <v>0</v>
          </cell>
          <cell r="AX225">
            <v>0</v>
          </cell>
          <cell r="AY225">
            <v>0</v>
          </cell>
          <cell r="AZ225">
            <v>0</v>
          </cell>
          <cell r="CB225">
            <v>216</v>
          </cell>
          <cell r="CC225">
            <v>217</v>
          </cell>
          <cell r="CD225" t="str">
            <v>NORTHFIELD</v>
          </cell>
          <cell r="CE225">
            <v>0</v>
          </cell>
          <cell r="CF225">
            <v>0</v>
          </cell>
          <cell r="CG225">
            <v>0</v>
          </cell>
          <cell r="CH225">
            <v>0</v>
          </cell>
          <cell r="CI225">
            <v>0</v>
          </cell>
          <cell r="CJ225">
            <v>0</v>
          </cell>
          <cell r="CK225">
            <v>0</v>
          </cell>
          <cell r="CL225">
            <v>0</v>
          </cell>
          <cell r="DB225">
            <v>216</v>
          </cell>
          <cell r="DC225" t="str">
            <v>NORTHFIELD</v>
          </cell>
          <cell r="DH225">
            <v>0</v>
          </cell>
          <cell r="DL225">
            <v>0</v>
          </cell>
          <cell r="DM225">
            <v>0</v>
          </cell>
          <cell r="DO225">
            <v>0</v>
          </cell>
          <cell r="DU225">
            <v>0</v>
          </cell>
          <cell r="DW225">
            <v>0</v>
          </cell>
          <cell r="ED225">
            <v>0</v>
          </cell>
          <cell r="EF225">
            <v>216</v>
          </cell>
        </row>
        <row r="226">
          <cell r="A226">
            <v>217</v>
          </cell>
          <cell r="B226">
            <v>213</v>
          </cell>
          <cell r="C226" t="str">
            <v>NORTH READING</v>
          </cell>
          <cell r="D226">
            <v>2.1000420344682627</v>
          </cell>
          <cell r="E226">
            <v>48485</v>
          </cell>
          <cell r="F226">
            <v>0</v>
          </cell>
          <cell r="G226">
            <v>2282</v>
          </cell>
          <cell r="H226">
            <v>50767</v>
          </cell>
          <cell r="J226">
            <v>2282</v>
          </cell>
          <cell r="K226">
            <v>12972.131232532332</v>
          </cell>
          <cell r="L226">
            <v>15254.131232532332</v>
          </cell>
          <cell r="N226">
            <v>35512.868767467669</v>
          </cell>
          <cell r="P226">
            <v>2282</v>
          </cell>
          <cell r="Q226">
            <v>0</v>
          </cell>
          <cell r="R226">
            <v>0</v>
          </cell>
          <cell r="S226">
            <v>0</v>
          </cell>
          <cell r="T226">
            <v>12972.131232532332</v>
          </cell>
          <cell r="U226">
            <v>15254.131232532332</v>
          </cell>
          <cell r="W226">
            <v>15326.8</v>
          </cell>
          <cell r="AA226">
            <v>217</v>
          </cell>
          <cell r="AB226">
            <v>2.1000420344682627</v>
          </cell>
          <cell r="AC226">
            <v>0</v>
          </cell>
          <cell r="AD226">
            <v>0</v>
          </cell>
          <cell r="AE226">
            <v>0</v>
          </cell>
          <cell r="AF226">
            <v>0</v>
          </cell>
          <cell r="AG226">
            <v>48485</v>
          </cell>
          <cell r="AH226">
            <v>0</v>
          </cell>
          <cell r="AI226">
            <v>0</v>
          </cell>
          <cell r="AJ226">
            <v>48485</v>
          </cell>
          <cell r="AK226">
            <v>0</v>
          </cell>
          <cell r="AL226">
            <v>2282</v>
          </cell>
          <cell r="AM226">
            <v>50767</v>
          </cell>
          <cell r="AN226">
            <v>0</v>
          </cell>
          <cell r="AO226">
            <v>0</v>
          </cell>
          <cell r="AP226">
            <v>0</v>
          </cell>
          <cell r="AQ226">
            <v>0</v>
          </cell>
          <cell r="AR226">
            <v>50767</v>
          </cell>
          <cell r="AS226" t="str">
            <v xml:space="preserve"> </v>
          </cell>
          <cell r="AT226">
            <v>217</v>
          </cell>
          <cell r="AU226">
            <v>0</v>
          </cell>
          <cell r="AV226">
            <v>0</v>
          </cell>
          <cell r="AW226">
            <v>0</v>
          </cell>
          <cell r="AX226">
            <v>0</v>
          </cell>
          <cell r="AY226">
            <v>0</v>
          </cell>
          <cell r="AZ226">
            <v>0</v>
          </cell>
          <cell r="CB226">
            <v>217</v>
          </cell>
          <cell r="CC226">
            <v>213</v>
          </cell>
          <cell r="CD226" t="str">
            <v>NORTH READING</v>
          </cell>
          <cell r="CE226">
            <v>48485</v>
          </cell>
          <cell r="CF226">
            <v>37092</v>
          </cell>
          <cell r="CG226">
            <v>11393</v>
          </cell>
          <cell r="CH226">
            <v>1651.8</v>
          </cell>
          <cell r="CI226">
            <v>0</v>
          </cell>
          <cell r="CJ226">
            <v>0</v>
          </cell>
          <cell r="CK226">
            <v>13044.8</v>
          </cell>
          <cell r="CL226">
            <v>12972.131232532332</v>
          </cell>
          <cell r="DB226">
            <v>217</v>
          </cell>
          <cell r="DC226" t="str">
            <v>NORTH READING</v>
          </cell>
          <cell r="DH226">
            <v>0</v>
          </cell>
          <cell r="DL226">
            <v>0</v>
          </cell>
          <cell r="DM226">
            <v>0</v>
          </cell>
          <cell r="DO226">
            <v>0</v>
          </cell>
          <cell r="DU226">
            <v>0</v>
          </cell>
          <cell r="DW226">
            <v>0</v>
          </cell>
          <cell r="ED226">
            <v>0</v>
          </cell>
          <cell r="EF226">
            <v>217</v>
          </cell>
        </row>
        <row r="227">
          <cell r="A227">
            <v>218</v>
          </cell>
          <cell r="B227">
            <v>218</v>
          </cell>
          <cell r="C227" t="str">
            <v>NORTON</v>
          </cell>
          <cell r="D227">
            <v>66.391433219063273</v>
          </cell>
          <cell r="E227">
            <v>1181652</v>
          </cell>
          <cell r="F227">
            <v>0</v>
          </cell>
          <cell r="G227">
            <v>72236</v>
          </cell>
          <cell r="H227">
            <v>1253888</v>
          </cell>
          <cell r="J227">
            <v>72236</v>
          </cell>
          <cell r="K227">
            <v>113642</v>
          </cell>
          <cell r="L227">
            <v>185878</v>
          </cell>
          <cell r="N227">
            <v>1068010</v>
          </cell>
          <cell r="P227">
            <v>72236</v>
          </cell>
          <cell r="Q227">
            <v>0</v>
          </cell>
          <cell r="R227">
            <v>0</v>
          </cell>
          <cell r="S227">
            <v>0</v>
          </cell>
          <cell r="T227">
            <v>113642</v>
          </cell>
          <cell r="U227">
            <v>185878</v>
          </cell>
          <cell r="W227">
            <v>185878</v>
          </cell>
          <cell r="AA227">
            <v>218</v>
          </cell>
          <cell r="AB227">
            <v>66.391433219063273</v>
          </cell>
          <cell r="AC227">
            <v>0</v>
          </cell>
          <cell r="AD227">
            <v>0</v>
          </cell>
          <cell r="AE227">
            <v>4</v>
          </cell>
          <cell r="AF227">
            <v>0</v>
          </cell>
          <cell r="AG227">
            <v>1181652</v>
          </cell>
          <cell r="AH227">
            <v>0</v>
          </cell>
          <cell r="AI227">
            <v>0</v>
          </cell>
          <cell r="AJ227">
            <v>1181652</v>
          </cell>
          <cell r="AK227">
            <v>0</v>
          </cell>
          <cell r="AL227">
            <v>72236</v>
          </cell>
          <cell r="AM227">
            <v>1253888</v>
          </cell>
          <cell r="AN227">
            <v>0</v>
          </cell>
          <cell r="AO227">
            <v>0</v>
          </cell>
          <cell r="AP227">
            <v>0</v>
          </cell>
          <cell r="AQ227">
            <v>0</v>
          </cell>
          <cell r="AR227">
            <v>1253888</v>
          </cell>
          <cell r="AS227" t="str">
            <v xml:space="preserve"> </v>
          </cell>
          <cell r="AT227">
            <v>218</v>
          </cell>
          <cell r="AU227">
            <v>4</v>
          </cell>
          <cell r="AV227">
            <v>0</v>
          </cell>
          <cell r="AW227">
            <v>0</v>
          </cell>
          <cell r="AX227">
            <v>0</v>
          </cell>
          <cell r="AY227">
            <v>0</v>
          </cell>
          <cell r="AZ227">
            <v>0</v>
          </cell>
          <cell r="CB227">
            <v>218</v>
          </cell>
          <cell r="CC227">
            <v>218</v>
          </cell>
          <cell r="CD227" t="str">
            <v>NORTON</v>
          </cell>
          <cell r="CE227">
            <v>1181652</v>
          </cell>
          <cell r="CF227">
            <v>1068010</v>
          </cell>
          <cell r="CG227">
            <v>113642</v>
          </cell>
          <cell r="CH227">
            <v>0</v>
          </cell>
          <cell r="CI227">
            <v>0</v>
          </cell>
          <cell r="CJ227">
            <v>0</v>
          </cell>
          <cell r="CK227">
            <v>113642</v>
          </cell>
          <cell r="CL227">
            <v>113642</v>
          </cell>
          <cell r="DB227">
            <v>218</v>
          </cell>
          <cell r="DC227" t="str">
            <v>NORTON</v>
          </cell>
          <cell r="DH227">
            <v>0</v>
          </cell>
          <cell r="DL227">
            <v>0</v>
          </cell>
          <cell r="DM227">
            <v>0</v>
          </cell>
          <cell r="DO227">
            <v>0</v>
          </cell>
          <cell r="DU227">
            <v>0</v>
          </cell>
          <cell r="DW227">
            <v>0</v>
          </cell>
          <cell r="ED227">
            <v>0</v>
          </cell>
          <cell r="EF227">
            <v>218</v>
          </cell>
        </row>
        <row r="228">
          <cell r="A228">
            <v>219</v>
          </cell>
          <cell r="B228">
            <v>219</v>
          </cell>
          <cell r="C228" t="str">
            <v>NORWELL</v>
          </cell>
          <cell r="D228">
            <v>15.358226099600145</v>
          </cell>
          <cell r="E228">
            <v>278128</v>
          </cell>
          <cell r="F228">
            <v>0</v>
          </cell>
          <cell r="G228">
            <v>16704</v>
          </cell>
          <cell r="H228">
            <v>294832</v>
          </cell>
          <cell r="J228">
            <v>16704</v>
          </cell>
          <cell r="K228">
            <v>10492</v>
          </cell>
          <cell r="L228">
            <v>27196</v>
          </cell>
          <cell r="N228">
            <v>267636</v>
          </cell>
          <cell r="P228">
            <v>16704</v>
          </cell>
          <cell r="Q228">
            <v>0</v>
          </cell>
          <cell r="R228">
            <v>0</v>
          </cell>
          <cell r="S228">
            <v>0</v>
          </cell>
          <cell r="T228">
            <v>10492</v>
          </cell>
          <cell r="U228">
            <v>27196</v>
          </cell>
          <cell r="W228">
            <v>50022</v>
          </cell>
          <cell r="AA228">
            <v>219</v>
          </cell>
          <cell r="AB228">
            <v>15.358226099600145</v>
          </cell>
          <cell r="AC228">
            <v>0</v>
          </cell>
          <cell r="AD228">
            <v>0</v>
          </cell>
          <cell r="AE228">
            <v>0</v>
          </cell>
          <cell r="AF228">
            <v>0</v>
          </cell>
          <cell r="AG228">
            <v>278128</v>
          </cell>
          <cell r="AH228">
            <v>0</v>
          </cell>
          <cell r="AI228">
            <v>0</v>
          </cell>
          <cell r="AJ228">
            <v>278128</v>
          </cell>
          <cell r="AK228">
            <v>0</v>
          </cell>
          <cell r="AL228">
            <v>16704</v>
          </cell>
          <cell r="AM228">
            <v>294832</v>
          </cell>
          <cell r="AN228">
            <v>0</v>
          </cell>
          <cell r="AO228">
            <v>0</v>
          </cell>
          <cell r="AP228">
            <v>0</v>
          </cell>
          <cell r="AQ228">
            <v>0</v>
          </cell>
          <cell r="AR228">
            <v>294832</v>
          </cell>
          <cell r="AS228" t="str">
            <v xml:space="preserve"> </v>
          </cell>
          <cell r="AT228">
            <v>219</v>
          </cell>
          <cell r="AU228">
            <v>0</v>
          </cell>
          <cell r="AV228">
            <v>0</v>
          </cell>
          <cell r="AW228">
            <v>0</v>
          </cell>
          <cell r="AX228">
            <v>0</v>
          </cell>
          <cell r="AY228">
            <v>0</v>
          </cell>
          <cell r="AZ228">
            <v>0</v>
          </cell>
          <cell r="CB228">
            <v>219</v>
          </cell>
          <cell r="CC228">
            <v>219</v>
          </cell>
          <cell r="CD228" t="str">
            <v>NORWELL</v>
          </cell>
          <cell r="CE228">
            <v>278128</v>
          </cell>
          <cell r="CF228">
            <v>267636</v>
          </cell>
          <cell r="CG228">
            <v>10492</v>
          </cell>
          <cell r="CH228">
            <v>0</v>
          </cell>
          <cell r="CI228">
            <v>22826</v>
          </cell>
          <cell r="CJ228">
            <v>0</v>
          </cell>
          <cell r="CK228">
            <v>33318</v>
          </cell>
          <cell r="CL228">
            <v>10492</v>
          </cell>
          <cell r="DB228">
            <v>219</v>
          </cell>
          <cell r="DC228" t="str">
            <v>NORWELL</v>
          </cell>
          <cell r="DH228">
            <v>0</v>
          </cell>
          <cell r="DL228">
            <v>0</v>
          </cell>
          <cell r="DM228">
            <v>0</v>
          </cell>
          <cell r="DO228">
            <v>0</v>
          </cell>
          <cell r="DU228">
            <v>0</v>
          </cell>
          <cell r="DW228">
            <v>0</v>
          </cell>
          <cell r="ED228">
            <v>0</v>
          </cell>
          <cell r="EF228">
            <v>219</v>
          </cell>
        </row>
        <row r="229">
          <cell r="A229">
            <v>220</v>
          </cell>
          <cell r="B229">
            <v>220</v>
          </cell>
          <cell r="C229" t="str">
            <v>NORWOOD</v>
          </cell>
          <cell r="D229">
            <v>67.848708184287617</v>
          </cell>
          <cell r="E229">
            <v>1333588</v>
          </cell>
          <cell r="F229">
            <v>0</v>
          </cell>
          <cell r="G229">
            <v>73820</v>
          </cell>
          <cell r="H229">
            <v>1407408</v>
          </cell>
          <cell r="J229">
            <v>73820</v>
          </cell>
          <cell r="K229">
            <v>195309.5814184348</v>
          </cell>
          <cell r="L229">
            <v>269129.5814184348</v>
          </cell>
          <cell r="N229">
            <v>1138278.4185815651</v>
          </cell>
          <cell r="P229">
            <v>73820</v>
          </cell>
          <cell r="Q229">
            <v>0</v>
          </cell>
          <cell r="R229">
            <v>0</v>
          </cell>
          <cell r="S229">
            <v>0</v>
          </cell>
          <cell r="T229">
            <v>195309.5814184348</v>
          </cell>
          <cell r="U229">
            <v>269129.5814184348</v>
          </cell>
          <cell r="W229">
            <v>310186.40000000002</v>
          </cell>
          <cell r="AA229">
            <v>220</v>
          </cell>
          <cell r="AB229">
            <v>67.848708184287617</v>
          </cell>
          <cell r="AC229">
            <v>0</v>
          </cell>
          <cell r="AD229">
            <v>0</v>
          </cell>
          <cell r="AE229">
            <v>11.999999999999995</v>
          </cell>
          <cell r="AF229">
            <v>0</v>
          </cell>
          <cell r="AG229">
            <v>1333588</v>
          </cell>
          <cell r="AH229">
            <v>0</v>
          </cell>
          <cell r="AI229">
            <v>0</v>
          </cell>
          <cell r="AJ229">
            <v>1333588</v>
          </cell>
          <cell r="AK229">
            <v>0</v>
          </cell>
          <cell r="AL229">
            <v>73820</v>
          </cell>
          <cell r="AM229">
            <v>1407408</v>
          </cell>
          <cell r="AN229">
            <v>0</v>
          </cell>
          <cell r="AO229">
            <v>0</v>
          </cell>
          <cell r="AP229">
            <v>0</v>
          </cell>
          <cell r="AQ229">
            <v>0</v>
          </cell>
          <cell r="AR229">
            <v>1407408</v>
          </cell>
          <cell r="AS229" t="str">
            <v xml:space="preserve"> </v>
          </cell>
          <cell r="AT229">
            <v>220</v>
          </cell>
          <cell r="AU229">
            <v>11.999999999999995</v>
          </cell>
          <cell r="AV229">
            <v>0</v>
          </cell>
          <cell r="AW229">
            <v>0</v>
          </cell>
          <cell r="AX229">
            <v>0</v>
          </cell>
          <cell r="AY229">
            <v>0</v>
          </cell>
          <cell r="AZ229">
            <v>0</v>
          </cell>
          <cell r="CB229">
            <v>220</v>
          </cell>
          <cell r="CC229">
            <v>220</v>
          </cell>
          <cell r="CD229" t="str">
            <v>NORWOOD</v>
          </cell>
          <cell r="CE229">
            <v>1333588</v>
          </cell>
          <cell r="CF229">
            <v>1250504</v>
          </cell>
          <cell r="CG229">
            <v>83084</v>
          </cell>
          <cell r="CH229">
            <v>117390</v>
          </cell>
          <cell r="CI229">
            <v>35892.400000000001</v>
          </cell>
          <cell r="CJ229">
            <v>0</v>
          </cell>
          <cell r="CK229">
            <v>236366.4</v>
          </cell>
          <cell r="CL229">
            <v>195309.5814184348</v>
          </cell>
          <cell r="DB229">
            <v>220</v>
          </cell>
          <cell r="DC229" t="str">
            <v>NORWOOD</v>
          </cell>
          <cell r="DH229">
            <v>0</v>
          </cell>
          <cell r="DL229">
            <v>0</v>
          </cell>
          <cell r="DM229">
            <v>0</v>
          </cell>
          <cell r="DO229">
            <v>0</v>
          </cell>
          <cell r="DU229">
            <v>0</v>
          </cell>
          <cell r="DW229">
            <v>0</v>
          </cell>
          <cell r="ED229">
            <v>0</v>
          </cell>
          <cell r="EF229">
            <v>220</v>
          </cell>
        </row>
        <row r="230">
          <cell r="A230">
            <v>221</v>
          </cell>
          <cell r="B230">
            <v>221</v>
          </cell>
          <cell r="C230" t="str">
            <v>OAK BLUFFS</v>
          </cell>
          <cell r="D230">
            <v>34.909090909090907</v>
          </cell>
          <cell r="E230">
            <v>1040184</v>
          </cell>
          <cell r="F230">
            <v>0</v>
          </cell>
          <cell r="G230">
            <v>37980</v>
          </cell>
          <cell r="H230">
            <v>1078164</v>
          </cell>
          <cell r="J230">
            <v>37980</v>
          </cell>
          <cell r="K230">
            <v>228217.89304955507</v>
          </cell>
          <cell r="L230">
            <v>266197.89304955507</v>
          </cell>
          <cell r="N230">
            <v>811966.10695044487</v>
          </cell>
          <cell r="P230">
            <v>37980</v>
          </cell>
          <cell r="Q230">
            <v>0</v>
          </cell>
          <cell r="R230">
            <v>0</v>
          </cell>
          <cell r="S230">
            <v>0</v>
          </cell>
          <cell r="T230">
            <v>228217.89304955507</v>
          </cell>
          <cell r="U230">
            <v>266197.89304955507</v>
          </cell>
          <cell r="W230">
            <v>269688</v>
          </cell>
          <cell r="AA230">
            <v>221</v>
          </cell>
          <cell r="AB230">
            <v>34.909090909090907</v>
          </cell>
          <cell r="AC230">
            <v>0</v>
          </cell>
          <cell r="AD230">
            <v>0</v>
          </cell>
          <cell r="AE230">
            <v>9.9999999999999982</v>
          </cell>
          <cell r="AF230">
            <v>0</v>
          </cell>
          <cell r="AG230">
            <v>1040184</v>
          </cell>
          <cell r="AH230">
            <v>0</v>
          </cell>
          <cell r="AI230">
            <v>0</v>
          </cell>
          <cell r="AJ230">
            <v>1040184</v>
          </cell>
          <cell r="AK230">
            <v>0</v>
          </cell>
          <cell r="AL230">
            <v>37980</v>
          </cell>
          <cell r="AM230">
            <v>1078164</v>
          </cell>
          <cell r="AN230">
            <v>0</v>
          </cell>
          <cell r="AO230">
            <v>0</v>
          </cell>
          <cell r="AP230">
            <v>0</v>
          </cell>
          <cell r="AQ230">
            <v>0</v>
          </cell>
          <cell r="AR230">
            <v>1078164</v>
          </cell>
          <cell r="AS230" t="str">
            <v xml:space="preserve"> </v>
          </cell>
          <cell r="AT230">
            <v>221</v>
          </cell>
          <cell r="AU230">
            <v>9.9999999999999982</v>
          </cell>
          <cell r="AV230">
            <v>0</v>
          </cell>
          <cell r="AW230">
            <v>0</v>
          </cell>
          <cell r="AX230">
            <v>0</v>
          </cell>
          <cell r="AY230">
            <v>0</v>
          </cell>
          <cell r="AZ230">
            <v>0</v>
          </cell>
          <cell r="CB230">
            <v>221</v>
          </cell>
          <cell r="CC230">
            <v>221</v>
          </cell>
          <cell r="CD230" t="str">
            <v>OAK BLUFFS</v>
          </cell>
          <cell r="CE230">
            <v>1040184</v>
          </cell>
          <cell r="CF230">
            <v>887808</v>
          </cell>
          <cell r="CG230">
            <v>152376</v>
          </cell>
          <cell r="CH230">
            <v>79332</v>
          </cell>
          <cell r="CI230">
            <v>0</v>
          </cell>
          <cell r="CJ230">
            <v>0</v>
          </cell>
          <cell r="CK230">
            <v>231708</v>
          </cell>
          <cell r="CL230">
            <v>228217.89304955507</v>
          </cell>
          <cell r="DB230">
            <v>221</v>
          </cell>
          <cell r="DC230" t="str">
            <v>OAK BLUFFS</v>
          </cell>
          <cell r="DH230">
            <v>0</v>
          </cell>
          <cell r="DL230">
            <v>0</v>
          </cell>
          <cell r="DM230">
            <v>0</v>
          </cell>
          <cell r="DO230">
            <v>0</v>
          </cell>
          <cell r="DU230">
            <v>0</v>
          </cell>
          <cell r="DW230">
            <v>0</v>
          </cell>
          <cell r="ED230">
            <v>0</v>
          </cell>
          <cell r="EF230">
            <v>221</v>
          </cell>
        </row>
        <row r="231">
          <cell r="A231">
            <v>222</v>
          </cell>
          <cell r="B231">
            <v>222</v>
          </cell>
          <cell r="C231" t="str">
            <v>OAKHAM</v>
          </cell>
          <cell r="D231">
            <v>0</v>
          </cell>
          <cell r="E231">
            <v>0</v>
          </cell>
          <cell r="F231">
            <v>0</v>
          </cell>
          <cell r="G231">
            <v>0</v>
          </cell>
          <cell r="H231">
            <v>0</v>
          </cell>
          <cell r="J231">
            <v>0</v>
          </cell>
          <cell r="K231">
            <v>0</v>
          </cell>
          <cell r="L231">
            <v>0</v>
          </cell>
          <cell r="N231">
            <v>0</v>
          </cell>
          <cell r="P231">
            <v>0</v>
          </cell>
          <cell r="Q231">
            <v>0</v>
          </cell>
          <cell r="R231">
            <v>0</v>
          </cell>
          <cell r="S231">
            <v>0</v>
          </cell>
          <cell r="T231">
            <v>0</v>
          </cell>
          <cell r="U231">
            <v>0</v>
          </cell>
          <cell r="W231">
            <v>0</v>
          </cell>
          <cell r="AA231">
            <v>222</v>
          </cell>
          <cell r="AT231">
            <v>222</v>
          </cell>
          <cell r="AU231">
            <v>0</v>
          </cell>
          <cell r="AV231">
            <v>0</v>
          </cell>
          <cell r="AW231">
            <v>0</v>
          </cell>
          <cell r="AX231">
            <v>0</v>
          </cell>
          <cell r="AY231">
            <v>0</v>
          </cell>
          <cell r="AZ231">
            <v>0</v>
          </cell>
          <cell r="CB231">
            <v>222</v>
          </cell>
          <cell r="CC231">
            <v>222</v>
          </cell>
          <cell r="CD231" t="str">
            <v>OAKHAM</v>
          </cell>
          <cell r="CE231">
            <v>0</v>
          </cell>
          <cell r="CF231">
            <v>0</v>
          </cell>
          <cell r="CG231">
            <v>0</v>
          </cell>
          <cell r="CH231">
            <v>0</v>
          </cell>
          <cell r="CI231">
            <v>0</v>
          </cell>
          <cell r="CJ231">
            <v>0</v>
          </cell>
          <cell r="CK231">
            <v>0</v>
          </cell>
          <cell r="CL231">
            <v>0</v>
          </cell>
          <cell r="DB231">
            <v>222</v>
          </cell>
          <cell r="DC231" t="str">
            <v>OAKHAM</v>
          </cell>
          <cell r="DH231">
            <v>0</v>
          </cell>
          <cell r="DL231">
            <v>0</v>
          </cell>
          <cell r="DM231">
            <v>0</v>
          </cell>
          <cell r="DO231">
            <v>0</v>
          </cell>
          <cell r="DU231">
            <v>0</v>
          </cell>
          <cell r="DW231">
            <v>0</v>
          </cell>
          <cell r="ED231">
            <v>0</v>
          </cell>
          <cell r="EF231">
            <v>222</v>
          </cell>
        </row>
        <row r="232">
          <cell r="A232">
            <v>223</v>
          </cell>
          <cell r="B232">
            <v>223</v>
          </cell>
          <cell r="C232" t="str">
            <v>ORANGE</v>
          </cell>
          <cell r="D232">
            <v>4.0839160839160833</v>
          </cell>
          <cell r="E232">
            <v>46081</v>
          </cell>
          <cell r="F232">
            <v>0</v>
          </cell>
          <cell r="G232">
            <v>4445</v>
          </cell>
          <cell r="H232">
            <v>50526</v>
          </cell>
          <cell r="J232">
            <v>4445</v>
          </cell>
          <cell r="K232">
            <v>5897.8111546794325</v>
          </cell>
          <cell r="L232">
            <v>10342.811154679432</v>
          </cell>
          <cell r="N232">
            <v>40183.188845320568</v>
          </cell>
          <cell r="P232">
            <v>4445</v>
          </cell>
          <cell r="Q232">
            <v>0</v>
          </cell>
          <cell r="R232">
            <v>0</v>
          </cell>
          <cell r="S232">
            <v>0</v>
          </cell>
          <cell r="T232">
            <v>5897.8111546794325</v>
          </cell>
          <cell r="U232">
            <v>10342.811154679432</v>
          </cell>
          <cell r="W232">
            <v>10534</v>
          </cell>
          <cell r="AA232">
            <v>223</v>
          </cell>
          <cell r="AB232">
            <v>4.0839160839160833</v>
          </cell>
          <cell r="AC232">
            <v>0</v>
          </cell>
          <cell r="AD232">
            <v>0</v>
          </cell>
          <cell r="AE232">
            <v>0.99999999999999978</v>
          </cell>
          <cell r="AF232">
            <v>0</v>
          </cell>
          <cell r="AG232">
            <v>46081</v>
          </cell>
          <cell r="AH232">
            <v>0</v>
          </cell>
          <cell r="AI232">
            <v>0</v>
          </cell>
          <cell r="AJ232">
            <v>46081</v>
          </cell>
          <cell r="AK232">
            <v>0</v>
          </cell>
          <cell r="AL232">
            <v>4445</v>
          </cell>
          <cell r="AM232">
            <v>50526</v>
          </cell>
          <cell r="AN232">
            <v>0</v>
          </cell>
          <cell r="AO232">
            <v>0</v>
          </cell>
          <cell r="AP232">
            <v>0</v>
          </cell>
          <cell r="AQ232">
            <v>0</v>
          </cell>
          <cell r="AR232">
            <v>50526</v>
          </cell>
          <cell r="AS232" t="str">
            <v xml:space="preserve"> </v>
          </cell>
          <cell r="AT232">
            <v>223</v>
          </cell>
          <cell r="AU232">
            <v>0.99999999999999978</v>
          </cell>
          <cell r="AV232">
            <v>0</v>
          </cell>
          <cell r="AW232">
            <v>0</v>
          </cell>
          <cell r="AX232">
            <v>0</v>
          </cell>
          <cell r="AY232">
            <v>0</v>
          </cell>
          <cell r="AZ232">
            <v>0</v>
          </cell>
          <cell r="CB232">
            <v>223</v>
          </cell>
          <cell r="CC232">
            <v>223</v>
          </cell>
          <cell r="CD232" t="str">
            <v>ORANGE</v>
          </cell>
          <cell r="CE232">
            <v>46081</v>
          </cell>
          <cell r="CF232">
            <v>42356</v>
          </cell>
          <cell r="CG232">
            <v>3725</v>
          </cell>
          <cell r="CH232">
            <v>2272.7999999999997</v>
          </cell>
          <cell r="CI232">
            <v>91.199999999999989</v>
          </cell>
          <cell r="CJ232">
            <v>0</v>
          </cell>
          <cell r="CK232">
            <v>6088.9999999999991</v>
          </cell>
          <cell r="CL232">
            <v>5897.8111546794325</v>
          </cell>
          <cell r="DB232">
            <v>223</v>
          </cell>
          <cell r="DC232" t="str">
            <v>ORANGE</v>
          </cell>
          <cell r="DH232">
            <v>0</v>
          </cell>
          <cell r="DL232">
            <v>0</v>
          </cell>
          <cell r="DM232">
            <v>0</v>
          </cell>
          <cell r="DO232">
            <v>0</v>
          </cell>
          <cell r="DU232">
            <v>0</v>
          </cell>
          <cell r="DW232">
            <v>0</v>
          </cell>
          <cell r="ED232">
            <v>0</v>
          </cell>
          <cell r="EF232">
            <v>223</v>
          </cell>
        </row>
        <row r="233">
          <cell r="A233">
            <v>224</v>
          </cell>
          <cell r="B233">
            <v>224</v>
          </cell>
          <cell r="C233" t="str">
            <v>ORLEANS</v>
          </cell>
          <cell r="D233">
            <v>0</v>
          </cell>
          <cell r="E233">
            <v>0</v>
          </cell>
          <cell r="F233">
            <v>0</v>
          </cell>
          <cell r="G233">
            <v>0</v>
          </cell>
          <cell r="H233">
            <v>0</v>
          </cell>
          <cell r="J233">
            <v>0</v>
          </cell>
          <cell r="K233">
            <v>0</v>
          </cell>
          <cell r="L233">
            <v>0</v>
          </cell>
          <cell r="N233">
            <v>0</v>
          </cell>
          <cell r="P233">
            <v>0</v>
          </cell>
          <cell r="Q233">
            <v>0</v>
          </cell>
          <cell r="R233">
            <v>0</v>
          </cell>
          <cell r="S233">
            <v>0</v>
          </cell>
          <cell r="T233">
            <v>0</v>
          </cell>
          <cell r="U233">
            <v>0</v>
          </cell>
          <cell r="W233">
            <v>0</v>
          </cell>
          <cell r="AA233">
            <v>224</v>
          </cell>
          <cell r="AT233">
            <v>224</v>
          </cell>
          <cell r="AU233">
            <v>0</v>
          </cell>
          <cell r="AV233">
            <v>0</v>
          </cell>
          <cell r="AW233">
            <v>0</v>
          </cell>
          <cell r="AX233">
            <v>0</v>
          </cell>
          <cell r="AY233">
            <v>0</v>
          </cell>
          <cell r="AZ233">
            <v>0</v>
          </cell>
          <cell r="CB233">
            <v>224</v>
          </cell>
          <cell r="CC233">
            <v>224</v>
          </cell>
          <cell r="CD233" t="str">
            <v>ORLEANS</v>
          </cell>
          <cell r="CE233">
            <v>0</v>
          </cell>
          <cell r="CF233">
            <v>0</v>
          </cell>
          <cell r="CG233">
            <v>0</v>
          </cell>
          <cell r="CH233">
            <v>0</v>
          </cell>
          <cell r="CI233">
            <v>0</v>
          </cell>
          <cell r="CJ233">
            <v>0</v>
          </cell>
          <cell r="CK233">
            <v>0</v>
          </cell>
          <cell r="CL233">
            <v>0</v>
          </cell>
          <cell r="DB233">
            <v>224</v>
          </cell>
          <cell r="DC233" t="str">
            <v>ORLEANS</v>
          </cell>
          <cell r="DH233">
            <v>0</v>
          </cell>
          <cell r="DL233">
            <v>0</v>
          </cell>
          <cell r="DM233">
            <v>0</v>
          </cell>
          <cell r="DO233">
            <v>0</v>
          </cell>
          <cell r="DU233">
            <v>0</v>
          </cell>
          <cell r="DW233">
            <v>0</v>
          </cell>
          <cell r="ED233">
            <v>0</v>
          </cell>
          <cell r="EF233">
            <v>224</v>
          </cell>
        </row>
        <row r="234">
          <cell r="A234">
            <v>225</v>
          </cell>
          <cell r="B234">
            <v>225</v>
          </cell>
          <cell r="C234" t="str">
            <v>OTIS</v>
          </cell>
          <cell r="D234">
            <v>0</v>
          </cell>
          <cell r="E234">
            <v>0</v>
          </cell>
          <cell r="F234">
            <v>0</v>
          </cell>
          <cell r="G234">
            <v>0</v>
          </cell>
          <cell r="H234">
            <v>0</v>
          </cell>
          <cell r="J234">
            <v>0</v>
          </cell>
          <cell r="K234">
            <v>0</v>
          </cell>
          <cell r="L234">
            <v>0</v>
          </cell>
          <cell r="N234">
            <v>0</v>
          </cell>
          <cell r="P234">
            <v>0</v>
          </cell>
          <cell r="Q234">
            <v>0</v>
          </cell>
          <cell r="R234">
            <v>0</v>
          </cell>
          <cell r="S234">
            <v>0</v>
          </cell>
          <cell r="T234">
            <v>0</v>
          </cell>
          <cell r="U234">
            <v>0</v>
          </cell>
          <cell r="W234">
            <v>0</v>
          </cell>
          <cell r="AA234">
            <v>225</v>
          </cell>
          <cell r="AT234">
            <v>225</v>
          </cell>
          <cell r="AU234">
            <v>0</v>
          </cell>
          <cell r="AV234">
            <v>0</v>
          </cell>
          <cell r="AW234">
            <v>0</v>
          </cell>
          <cell r="AX234">
            <v>0</v>
          </cell>
          <cell r="AY234">
            <v>0</v>
          </cell>
          <cell r="AZ234">
            <v>0</v>
          </cell>
          <cell r="CB234">
            <v>225</v>
          </cell>
          <cell r="CC234">
            <v>225</v>
          </cell>
          <cell r="CD234" t="str">
            <v>OTIS</v>
          </cell>
          <cell r="CE234">
            <v>0</v>
          </cell>
          <cell r="CF234">
            <v>0</v>
          </cell>
          <cell r="CG234">
            <v>0</v>
          </cell>
          <cell r="CH234">
            <v>0</v>
          </cell>
          <cell r="CI234">
            <v>0</v>
          </cell>
          <cell r="CJ234">
            <v>0</v>
          </cell>
          <cell r="CK234">
            <v>0</v>
          </cell>
          <cell r="CL234">
            <v>0</v>
          </cell>
          <cell r="DB234">
            <v>225</v>
          </cell>
          <cell r="DC234" t="str">
            <v>OTIS</v>
          </cell>
          <cell r="DH234">
            <v>0</v>
          </cell>
          <cell r="DL234">
            <v>0</v>
          </cell>
          <cell r="DM234">
            <v>0</v>
          </cell>
          <cell r="DO234">
            <v>0</v>
          </cell>
          <cell r="DU234">
            <v>0</v>
          </cell>
          <cell r="DW234">
            <v>0</v>
          </cell>
          <cell r="ED234">
            <v>0</v>
          </cell>
          <cell r="EF234">
            <v>225</v>
          </cell>
        </row>
        <row r="235">
          <cell r="A235">
            <v>226</v>
          </cell>
          <cell r="B235">
            <v>226</v>
          </cell>
          <cell r="C235" t="str">
            <v>OXFORD</v>
          </cell>
          <cell r="D235">
            <v>31.451099105812212</v>
          </cell>
          <cell r="E235">
            <v>501454</v>
          </cell>
          <cell r="F235">
            <v>0</v>
          </cell>
          <cell r="G235">
            <v>34222</v>
          </cell>
          <cell r="H235">
            <v>535676</v>
          </cell>
          <cell r="J235">
            <v>34222</v>
          </cell>
          <cell r="K235">
            <v>106691.05119605038</v>
          </cell>
          <cell r="L235">
            <v>140913.05119605036</v>
          </cell>
          <cell r="N235">
            <v>394762.94880394964</v>
          </cell>
          <cell r="P235">
            <v>34222</v>
          </cell>
          <cell r="Q235">
            <v>0</v>
          </cell>
          <cell r="R235">
            <v>0</v>
          </cell>
          <cell r="S235">
            <v>0</v>
          </cell>
          <cell r="T235">
            <v>106691.05119605038</v>
          </cell>
          <cell r="U235">
            <v>140913.05119605036</v>
          </cell>
          <cell r="W235">
            <v>143833</v>
          </cell>
          <cell r="AA235">
            <v>226</v>
          </cell>
          <cell r="AB235">
            <v>31.451099105812212</v>
          </cell>
          <cell r="AC235">
            <v>0</v>
          </cell>
          <cell r="AD235">
            <v>0</v>
          </cell>
          <cell r="AE235">
            <v>0</v>
          </cell>
          <cell r="AF235">
            <v>0</v>
          </cell>
          <cell r="AG235">
            <v>501454</v>
          </cell>
          <cell r="AH235">
            <v>0</v>
          </cell>
          <cell r="AI235">
            <v>0</v>
          </cell>
          <cell r="AJ235">
            <v>501454</v>
          </cell>
          <cell r="AK235">
            <v>0</v>
          </cell>
          <cell r="AL235">
            <v>34222</v>
          </cell>
          <cell r="AM235">
            <v>535676</v>
          </cell>
          <cell r="AN235">
            <v>0</v>
          </cell>
          <cell r="AO235">
            <v>0</v>
          </cell>
          <cell r="AP235">
            <v>0</v>
          </cell>
          <cell r="AQ235">
            <v>0</v>
          </cell>
          <cell r="AR235">
            <v>535676</v>
          </cell>
          <cell r="AS235" t="str">
            <v xml:space="preserve"> </v>
          </cell>
          <cell r="AT235">
            <v>226</v>
          </cell>
          <cell r="AU235">
            <v>0</v>
          </cell>
          <cell r="AV235">
            <v>0</v>
          </cell>
          <cell r="AW235">
            <v>0</v>
          </cell>
          <cell r="AX235">
            <v>0</v>
          </cell>
          <cell r="AY235">
            <v>0</v>
          </cell>
          <cell r="AZ235">
            <v>0</v>
          </cell>
          <cell r="CB235">
            <v>226</v>
          </cell>
          <cell r="CC235">
            <v>226</v>
          </cell>
          <cell r="CD235" t="str">
            <v>OXFORD</v>
          </cell>
          <cell r="CE235">
            <v>501454</v>
          </cell>
          <cell r="CF235">
            <v>458215</v>
          </cell>
          <cell r="CG235">
            <v>43239</v>
          </cell>
          <cell r="CH235">
            <v>66372</v>
          </cell>
          <cell r="CI235">
            <v>0</v>
          </cell>
          <cell r="CJ235">
            <v>0</v>
          </cell>
          <cell r="CK235">
            <v>109611</v>
          </cell>
          <cell r="CL235">
            <v>106691.05119605038</v>
          </cell>
          <cell r="DB235">
            <v>226</v>
          </cell>
          <cell r="DC235" t="str">
            <v>OXFORD</v>
          </cell>
          <cell r="DH235">
            <v>0</v>
          </cell>
          <cell r="DL235">
            <v>0</v>
          </cell>
          <cell r="DM235">
            <v>0</v>
          </cell>
          <cell r="DO235">
            <v>0</v>
          </cell>
          <cell r="DU235">
            <v>0</v>
          </cell>
          <cell r="DW235">
            <v>0</v>
          </cell>
          <cell r="ED235">
            <v>0</v>
          </cell>
          <cell r="EF235">
            <v>226</v>
          </cell>
        </row>
        <row r="236">
          <cell r="A236">
            <v>227</v>
          </cell>
          <cell r="B236">
            <v>227</v>
          </cell>
          <cell r="C236" t="str">
            <v>PALMER</v>
          </cell>
          <cell r="D236">
            <v>31.606577492949459</v>
          </cell>
          <cell r="E236">
            <v>533189</v>
          </cell>
          <cell r="F236">
            <v>0</v>
          </cell>
          <cell r="G236">
            <v>34381</v>
          </cell>
          <cell r="H236">
            <v>567570</v>
          </cell>
          <cell r="J236">
            <v>34381</v>
          </cell>
          <cell r="K236">
            <v>136272.50989590905</v>
          </cell>
          <cell r="L236">
            <v>170653.50989590905</v>
          </cell>
          <cell r="N236">
            <v>396916.49010409095</v>
          </cell>
          <cell r="P236">
            <v>34381</v>
          </cell>
          <cell r="Q236">
            <v>0</v>
          </cell>
          <cell r="R236">
            <v>0</v>
          </cell>
          <cell r="S236">
            <v>0</v>
          </cell>
          <cell r="T236">
            <v>136272.50989590905</v>
          </cell>
          <cell r="U236">
            <v>170653.50989590905</v>
          </cell>
          <cell r="W236">
            <v>199825.8</v>
          </cell>
          <cell r="AA236">
            <v>227</v>
          </cell>
          <cell r="AB236">
            <v>31.606577492949459</v>
          </cell>
          <cell r="AC236">
            <v>0</v>
          </cell>
          <cell r="AD236">
            <v>0</v>
          </cell>
          <cell r="AE236">
            <v>4.0000000000000009</v>
          </cell>
          <cell r="AF236">
            <v>0</v>
          </cell>
          <cell r="AG236">
            <v>533189</v>
          </cell>
          <cell r="AH236">
            <v>0</v>
          </cell>
          <cell r="AI236">
            <v>0</v>
          </cell>
          <cell r="AJ236">
            <v>533189</v>
          </cell>
          <cell r="AK236">
            <v>0</v>
          </cell>
          <cell r="AL236">
            <v>34381</v>
          </cell>
          <cell r="AM236">
            <v>567570</v>
          </cell>
          <cell r="AN236">
            <v>0</v>
          </cell>
          <cell r="AO236">
            <v>0</v>
          </cell>
          <cell r="AP236">
            <v>0</v>
          </cell>
          <cell r="AQ236">
            <v>0</v>
          </cell>
          <cell r="AR236">
            <v>567570</v>
          </cell>
          <cell r="AS236" t="str">
            <v xml:space="preserve"> </v>
          </cell>
          <cell r="AT236">
            <v>227</v>
          </cell>
          <cell r="AU236">
            <v>4.0000000000000009</v>
          </cell>
          <cell r="AV236">
            <v>0</v>
          </cell>
          <cell r="AW236">
            <v>0</v>
          </cell>
          <cell r="AX236">
            <v>0</v>
          </cell>
          <cell r="AY236">
            <v>0</v>
          </cell>
          <cell r="AZ236">
            <v>0</v>
          </cell>
          <cell r="CB236">
            <v>227</v>
          </cell>
          <cell r="CC236">
            <v>227</v>
          </cell>
          <cell r="CD236" t="str">
            <v>PALMER</v>
          </cell>
          <cell r="CE236">
            <v>533189</v>
          </cell>
          <cell r="CF236">
            <v>413551</v>
          </cell>
          <cell r="CG236">
            <v>119638</v>
          </cell>
          <cell r="CH236">
            <v>17400</v>
          </cell>
          <cell r="CI236">
            <v>28406.800000000003</v>
          </cell>
          <cell r="CJ236">
            <v>0</v>
          </cell>
          <cell r="CK236">
            <v>165444.79999999999</v>
          </cell>
          <cell r="CL236">
            <v>136272.50989590905</v>
          </cell>
          <cell r="DB236">
            <v>227</v>
          </cell>
          <cell r="DC236" t="str">
            <v>PALMER</v>
          </cell>
          <cell r="DH236">
            <v>0</v>
          </cell>
          <cell r="DL236">
            <v>0</v>
          </cell>
          <cell r="DM236">
            <v>0</v>
          </cell>
          <cell r="DO236">
            <v>0</v>
          </cell>
          <cell r="DU236">
            <v>0</v>
          </cell>
          <cell r="DW236">
            <v>0</v>
          </cell>
          <cell r="ED236">
            <v>0</v>
          </cell>
          <cell r="EF236">
            <v>227</v>
          </cell>
        </row>
        <row r="237">
          <cell r="A237">
            <v>228</v>
          </cell>
          <cell r="B237">
            <v>228</v>
          </cell>
          <cell r="C237" t="str">
            <v>PAXTON</v>
          </cell>
          <cell r="D237">
            <v>0</v>
          </cell>
          <cell r="E237">
            <v>0</v>
          </cell>
          <cell r="F237">
            <v>0</v>
          </cell>
          <cell r="G237">
            <v>0</v>
          </cell>
          <cell r="H237">
            <v>0</v>
          </cell>
          <cell r="J237">
            <v>0</v>
          </cell>
          <cell r="K237">
            <v>0</v>
          </cell>
          <cell r="L237">
            <v>0</v>
          </cell>
          <cell r="N237">
            <v>0</v>
          </cell>
          <cell r="P237">
            <v>0</v>
          </cell>
          <cell r="Q237">
            <v>0</v>
          </cell>
          <cell r="R237">
            <v>0</v>
          </cell>
          <cell r="S237">
            <v>0</v>
          </cell>
          <cell r="T237">
            <v>0</v>
          </cell>
          <cell r="U237">
            <v>0</v>
          </cell>
          <cell r="W237">
            <v>0</v>
          </cell>
          <cell r="AA237">
            <v>228</v>
          </cell>
          <cell r="AT237">
            <v>228</v>
          </cell>
          <cell r="AU237">
            <v>0</v>
          </cell>
          <cell r="AV237">
            <v>0</v>
          </cell>
          <cell r="AW237">
            <v>0</v>
          </cell>
          <cell r="AX237">
            <v>0</v>
          </cell>
          <cell r="AY237">
            <v>0</v>
          </cell>
          <cell r="AZ237">
            <v>0</v>
          </cell>
          <cell r="CB237">
            <v>228</v>
          </cell>
          <cell r="CC237">
            <v>228</v>
          </cell>
          <cell r="CD237" t="str">
            <v>PAXTON</v>
          </cell>
          <cell r="CE237">
            <v>0</v>
          </cell>
          <cell r="CF237">
            <v>0</v>
          </cell>
          <cell r="CG237">
            <v>0</v>
          </cell>
          <cell r="CH237">
            <v>0</v>
          </cell>
          <cell r="CI237">
            <v>0</v>
          </cell>
          <cell r="CJ237">
            <v>0</v>
          </cell>
          <cell r="CK237">
            <v>0</v>
          </cell>
          <cell r="CL237">
            <v>0</v>
          </cell>
          <cell r="DB237">
            <v>228</v>
          </cell>
          <cell r="DC237" t="str">
            <v>PAXTON</v>
          </cell>
          <cell r="DH237">
            <v>0</v>
          </cell>
          <cell r="DL237">
            <v>0</v>
          </cell>
          <cell r="DM237">
            <v>0</v>
          </cell>
          <cell r="DO237">
            <v>0</v>
          </cell>
          <cell r="DU237">
            <v>0</v>
          </cell>
          <cell r="DW237">
            <v>0</v>
          </cell>
          <cell r="ED237">
            <v>0</v>
          </cell>
          <cell r="EF237">
            <v>228</v>
          </cell>
        </row>
        <row r="238">
          <cell r="A238">
            <v>229</v>
          </cell>
          <cell r="B238">
            <v>229</v>
          </cell>
          <cell r="C238" t="str">
            <v>PEABODY</v>
          </cell>
          <cell r="D238">
            <v>84.362219196437152</v>
          </cell>
          <cell r="E238">
            <v>1310195</v>
          </cell>
          <cell r="F238">
            <v>0</v>
          </cell>
          <cell r="G238">
            <v>91774</v>
          </cell>
          <cell r="H238">
            <v>1401969</v>
          </cell>
          <cell r="J238">
            <v>91774</v>
          </cell>
          <cell r="K238">
            <v>359031.24445832055</v>
          </cell>
          <cell r="L238">
            <v>450805.24445832055</v>
          </cell>
          <cell r="N238">
            <v>951163.75554167945</v>
          </cell>
          <cell r="P238">
            <v>91774</v>
          </cell>
          <cell r="Q238">
            <v>0</v>
          </cell>
          <cell r="R238">
            <v>0</v>
          </cell>
          <cell r="S238">
            <v>0</v>
          </cell>
          <cell r="T238">
            <v>359031.24445832055</v>
          </cell>
          <cell r="U238">
            <v>450805.24445832055</v>
          </cell>
          <cell r="W238">
            <v>499816</v>
          </cell>
          <cell r="AA238">
            <v>229</v>
          </cell>
          <cell r="AB238">
            <v>84.362219196437152</v>
          </cell>
          <cell r="AC238">
            <v>0</v>
          </cell>
          <cell r="AD238">
            <v>0</v>
          </cell>
          <cell r="AE238">
            <v>20.999999999999993</v>
          </cell>
          <cell r="AF238">
            <v>0</v>
          </cell>
          <cell r="AG238">
            <v>1310195</v>
          </cell>
          <cell r="AH238">
            <v>0</v>
          </cell>
          <cell r="AI238">
            <v>0</v>
          </cell>
          <cell r="AJ238">
            <v>1310195</v>
          </cell>
          <cell r="AK238">
            <v>0</v>
          </cell>
          <cell r="AL238">
            <v>91774</v>
          </cell>
          <cell r="AM238">
            <v>1401969</v>
          </cell>
          <cell r="AN238">
            <v>0</v>
          </cell>
          <cell r="AO238">
            <v>0</v>
          </cell>
          <cell r="AP238">
            <v>0</v>
          </cell>
          <cell r="AQ238">
            <v>0</v>
          </cell>
          <cell r="AR238">
            <v>1401969</v>
          </cell>
          <cell r="AS238" t="str">
            <v xml:space="preserve"> </v>
          </cell>
          <cell r="AT238">
            <v>229</v>
          </cell>
          <cell r="AU238">
            <v>20.999999999999993</v>
          </cell>
          <cell r="AV238">
            <v>0</v>
          </cell>
          <cell r="AW238">
            <v>0</v>
          </cell>
          <cell r="AX238">
            <v>0</v>
          </cell>
          <cell r="AY238">
            <v>0</v>
          </cell>
          <cell r="AZ238">
            <v>0</v>
          </cell>
          <cell r="CB238">
            <v>229</v>
          </cell>
          <cell r="CC238">
            <v>229</v>
          </cell>
          <cell r="CD238" t="str">
            <v>PEABODY</v>
          </cell>
          <cell r="CE238">
            <v>1310195</v>
          </cell>
          <cell r="CF238">
            <v>960194</v>
          </cell>
          <cell r="CG238">
            <v>350001</v>
          </cell>
          <cell r="CH238">
            <v>9445.7999999999993</v>
          </cell>
          <cell r="CI238">
            <v>48595.200000000012</v>
          </cell>
          <cell r="CJ238">
            <v>0</v>
          </cell>
          <cell r="CK238">
            <v>408042</v>
          </cell>
          <cell r="CL238">
            <v>359031.24445832055</v>
          </cell>
          <cell r="DB238">
            <v>229</v>
          </cell>
          <cell r="DC238" t="str">
            <v>PEABODY</v>
          </cell>
          <cell r="DH238">
            <v>0</v>
          </cell>
          <cell r="DL238">
            <v>0</v>
          </cell>
          <cell r="DM238">
            <v>0</v>
          </cell>
          <cell r="DO238">
            <v>0</v>
          </cell>
          <cell r="DU238">
            <v>0</v>
          </cell>
          <cell r="DW238">
            <v>0</v>
          </cell>
          <cell r="ED238">
            <v>0</v>
          </cell>
          <cell r="EF238">
            <v>229</v>
          </cell>
        </row>
        <row r="239">
          <cell r="A239">
            <v>230</v>
          </cell>
          <cell r="B239">
            <v>230</v>
          </cell>
          <cell r="C239" t="str">
            <v>PELHAM</v>
          </cell>
          <cell r="D239">
            <v>0</v>
          </cell>
          <cell r="E239">
            <v>0</v>
          </cell>
          <cell r="F239">
            <v>0</v>
          </cell>
          <cell r="G239">
            <v>0</v>
          </cell>
          <cell r="H239">
            <v>0</v>
          </cell>
          <cell r="J239">
            <v>0</v>
          </cell>
          <cell r="K239">
            <v>0</v>
          </cell>
          <cell r="L239">
            <v>0</v>
          </cell>
          <cell r="N239">
            <v>0</v>
          </cell>
          <cell r="P239">
            <v>0</v>
          </cell>
          <cell r="Q239">
            <v>0</v>
          </cell>
          <cell r="R239">
            <v>0</v>
          </cell>
          <cell r="S239">
            <v>0</v>
          </cell>
          <cell r="T239">
            <v>0</v>
          </cell>
          <cell r="U239">
            <v>0</v>
          </cell>
          <cell r="W239">
            <v>0</v>
          </cell>
          <cell r="AA239">
            <v>230</v>
          </cell>
          <cell r="AT239">
            <v>230</v>
          </cell>
          <cell r="AU239">
            <v>0</v>
          </cell>
          <cell r="AV239">
            <v>0</v>
          </cell>
          <cell r="AW239">
            <v>0</v>
          </cell>
          <cell r="AX239">
            <v>0</v>
          </cell>
          <cell r="AY239">
            <v>0</v>
          </cell>
          <cell r="AZ239">
            <v>0</v>
          </cell>
          <cell r="CB239">
            <v>230</v>
          </cell>
          <cell r="CC239">
            <v>230</v>
          </cell>
          <cell r="CD239" t="str">
            <v>PELHAM</v>
          </cell>
          <cell r="CE239">
            <v>0</v>
          </cell>
          <cell r="CF239">
            <v>0</v>
          </cell>
          <cell r="CG239">
            <v>0</v>
          </cell>
          <cell r="CH239">
            <v>0</v>
          </cell>
          <cell r="CI239">
            <v>0</v>
          </cell>
          <cell r="CJ239">
            <v>0</v>
          </cell>
          <cell r="CK239">
            <v>0</v>
          </cell>
          <cell r="CL239">
            <v>0</v>
          </cell>
          <cell r="DB239">
            <v>230</v>
          </cell>
          <cell r="DC239" t="str">
            <v>PELHAM</v>
          </cell>
          <cell r="DH239">
            <v>0</v>
          </cell>
          <cell r="DL239">
            <v>0</v>
          </cell>
          <cell r="DM239">
            <v>0</v>
          </cell>
          <cell r="DO239">
            <v>0</v>
          </cell>
          <cell r="DU239">
            <v>0</v>
          </cell>
          <cell r="DW239">
            <v>0</v>
          </cell>
          <cell r="ED239">
            <v>0</v>
          </cell>
          <cell r="EF239">
            <v>230</v>
          </cell>
        </row>
        <row r="240">
          <cell r="A240">
            <v>231</v>
          </cell>
          <cell r="B240">
            <v>231</v>
          </cell>
          <cell r="C240" t="str">
            <v>PEMBROKE</v>
          </cell>
          <cell r="D240">
            <v>66.774551610258314</v>
          </cell>
          <cell r="E240">
            <v>1169378</v>
          </cell>
          <cell r="F240">
            <v>0</v>
          </cell>
          <cell r="G240">
            <v>72644</v>
          </cell>
          <cell r="H240">
            <v>1242022</v>
          </cell>
          <cell r="J240">
            <v>72644</v>
          </cell>
          <cell r="K240">
            <v>277632.4597338587</v>
          </cell>
          <cell r="L240">
            <v>350276.4597338587</v>
          </cell>
          <cell r="N240">
            <v>891745.5402661413</v>
          </cell>
          <cell r="P240">
            <v>72644</v>
          </cell>
          <cell r="Q240">
            <v>0</v>
          </cell>
          <cell r="R240">
            <v>0</v>
          </cell>
          <cell r="S240">
            <v>0</v>
          </cell>
          <cell r="T240">
            <v>277632.4597338587</v>
          </cell>
          <cell r="U240">
            <v>350276.4597338587</v>
          </cell>
          <cell r="W240">
            <v>391079.39999999997</v>
          </cell>
          <cell r="AA240">
            <v>231</v>
          </cell>
          <cell r="AB240">
            <v>66.774551610258314</v>
          </cell>
          <cell r="AC240">
            <v>0</v>
          </cell>
          <cell r="AD240">
            <v>0</v>
          </cell>
          <cell r="AE240">
            <v>1.9999999999999993</v>
          </cell>
          <cell r="AF240">
            <v>0</v>
          </cell>
          <cell r="AG240">
            <v>1169378</v>
          </cell>
          <cell r="AH240">
            <v>0</v>
          </cell>
          <cell r="AI240">
            <v>0</v>
          </cell>
          <cell r="AJ240">
            <v>1169378</v>
          </cell>
          <cell r="AK240">
            <v>0</v>
          </cell>
          <cell r="AL240">
            <v>72644</v>
          </cell>
          <cell r="AM240">
            <v>1242022</v>
          </cell>
          <cell r="AN240">
            <v>0</v>
          </cell>
          <cell r="AO240">
            <v>0</v>
          </cell>
          <cell r="AP240">
            <v>0</v>
          </cell>
          <cell r="AQ240">
            <v>0</v>
          </cell>
          <cell r="AR240">
            <v>1242022</v>
          </cell>
          <cell r="AS240" t="str">
            <v xml:space="preserve"> </v>
          </cell>
          <cell r="AT240">
            <v>231</v>
          </cell>
          <cell r="AU240">
            <v>1.9999999999999993</v>
          </cell>
          <cell r="AV240">
            <v>0</v>
          </cell>
          <cell r="AW240">
            <v>0</v>
          </cell>
          <cell r="AX240">
            <v>0</v>
          </cell>
          <cell r="AY240">
            <v>0</v>
          </cell>
          <cell r="AZ240">
            <v>0</v>
          </cell>
          <cell r="CB240">
            <v>231</v>
          </cell>
          <cell r="CC240">
            <v>231</v>
          </cell>
          <cell r="CD240" t="str">
            <v>PEMBROKE</v>
          </cell>
          <cell r="CE240">
            <v>1169378</v>
          </cell>
          <cell r="CF240">
            <v>1046583</v>
          </cell>
          <cell r="CG240">
            <v>122795</v>
          </cell>
          <cell r="CH240">
            <v>161962.79999999999</v>
          </cell>
          <cell r="CI240">
            <v>33677.599999999999</v>
          </cell>
          <cell r="CJ240">
            <v>0</v>
          </cell>
          <cell r="CK240">
            <v>318435.39999999997</v>
          </cell>
          <cell r="CL240">
            <v>277632.4597338587</v>
          </cell>
          <cell r="DB240">
            <v>231</v>
          </cell>
          <cell r="DC240" t="str">
            <v>PEMBROKE</v>
          </cell>
          <cell r="DH240">
            <v>0</v>
          </cell>
          <cell r="DL240">
            <v>0</v>
          </cell>
          <cell r="DM240">
            <v>0</v>
          </cell>
          <cell r="DO240">
            <v>0</v>
          </cell>
          <cell r="DU240">
            <v>0</v>
          </cell>
          <cell r="DW240">
            <v>0</v>
          </cell>
          <cell r="ED240">
            <v>0</v>
          </cell>
          <cell r="EF240">
            <v>231</v>
          </cell>
        </row>
        <row r="241">
          <cell r="A241">
            <v>232</v>
          </cell>
          <cell r="B241">
            <v>232</v>
          </cell>
          <cell r="C241" t="str">
            <v>PEPPERELL</v>
          </cell>
          <cell r="D241">
            <v>0</v>
          </cell>
          <cell r="E241">
            <v>0</v>
          </cell>
          <cell r="F241">
            <v>0</v>
          </cell>
          <cell r="G241">
            <v>0</v>
          </cell>
          <cell r="H241">
            <v>0</v>
          </cell>
          <cell r="J241">
            <v>0</v>
          </cell>
          <cell r="K241">
            <v>0</v>
          </cell>
          <cell r="L241">
            <v>0</v>
          </cell>
          <cell r="N241">
            <v>0</v>
          </cell>
          <cell r="P241">
            <v>0</v>
          </cell>
          <cell r="Q241">
            <v>0</v>
          </cell>
          <cell r="R241">
            <v>0</v>
          </cell>
          <cell r="S241">
            <v>0</v>
          </cell>
          <cell r="T241">
            <v>0</v>
          </cell>
          <cell r="U241">
            <v>0</v>
          </cell>
          <cell r="W241">
            <v>0</v>
          </cell>
          <cell r="AA241">
            <v>232</v>
          </cell>
          <cell r="AT241">
            <v>232</v>
          </cell>
          <cell r="AU241">
            <v>0</v>
          </cell>
          <cell r="AV241">
            <v>0</v>
          </cell>
          <cell r="AW241">
            <v>0</v>
          </cell>
          <cell r="AX241">
            <v>0</v>
          </cell>
          <cell r="AY241">
            <v>0</v>
          </cell>
          <cell r="AZ241">
            <v>0</v>
          </cell>
          <cell r="CB241">
            <v>232</v>
          </cell>
          <cell r="CC241">
            <v>232</v>
          </cell>
          <cell r="CD241" t="str">
            <v>PEPPERELL</v>
          </cell>
          <cell r="CE241">
            <v>0</v>
          </cell>
          <cell r="CF241">
            <v>0</v>
          </cell>
          <cell r="CG241">
            <v>0</v>
          </cell>
          <cell r="CH241">
            <v>0</v>
          </cell>
          <cell r="CI241">
            <v>0</v>
          </cell>
          <cell r="CJ241">
            <v>0</v>
          </cell>
          <cell r="CK241">
            <v>0</v>
          </cell>
          <cell r="CL241">
            <v>0</v>
          </cell>
          <cell r="DB241">
            <v>232</v>
          </cell>
          <cell r="DC241" t="str">
            <v>PEPPERELL</v>
          </cell>
          <cell r="DH241">
            <v>0</v>
          </cell>
          <cell r="DL241">
            <v>0</v>
          </cell>
          <cell r="DM241">
            <v>0</v>
          </cell>
          <cell r="DO241">
            <v>0</v>
          </cell>
          <cell r="DU241">
            <v>0</v>
          </cell>
          <cell r="DW241">
            <v>0</v>
          </cell>
          <cell r="ED241">
            <v>0</v>
          </cell>
          <cell r="EF241">
            <v>232</v>
          </cell>
        </row>
        <row r="242">
          <cell r="A242">
            <v>233</v>
          </cell>
          <cell r="B242">
            <v>233</v>
          </cell>
          <cell r="C242" t="str">
            <v>PERU</v>
          </cell>
          <cell r="D242">
            <v>0</v>
          </cell>
          <cell r="E242">
            <v>0</v>
          </cell>
          <cell r="F242">
            <v>0</v>
          </cell>
          <cell r="G242">
            <v>0</v>
          </cell>
          <cell r="H242">
            <v>0</v>
          </cell>
          <cell r="J242">
            <v>0</v>
          </cell>
          <cell r="K242">
            <v>0</v>
          </cell>
          <cell r="L242">
            <v>0</v>
          </cell>
          <cell r="N242">
            <v>0</v>
          </cell>
          <cell r="P242">
            <v>0</v>
          </cell>
          <cell r="Q242">
            <v>0</v>
          </cell>
          <cell r="R242">
            <v>0</v>
          </cell>
          <cell r="S242">
            <v>0</v>
          </cell>
          <cell r="T242">
            <v>0</v>
          </cell>
          <cell r="U242">
            <v>0</v>
          </cell>
          <cell r="W242">
            <v>0</v>
          </cell>
          <cell r="AA242">
            <v>233</v>
          </cell>
          <cell r="AT242">
            <v>233</v>
          </cell>
          <cell r="AU242">
            <v>0</v>
          </cell>
          <cell r="AV242">
            <v>0</v>
          </cell>
          <cell r="AW242">
            <v>0</v>
          </cell>
          <cell r="AX242">
            <v>0</v>
          </cell>
          <cell r="AY242">
            <v>0</v>
          </cell>
          <cell r="AZ242">
            <v>0</v>
          </cell>
          <cell r="CB242">
            <v>233</v>
          </cell>
          <cell r="CC242">
            <v>233</v>
          </cell>
          <cell r="CD242" t="str">
            <v>PERU</v>
          </cell>
          <cell r="CE242">
            <v>0</v>
          </cell>
          <cell r="CF242">
            <v>0</v>
          </cell>
          <cell r="CG242">
            <v>0</v>
          </cell>
          <cell r="CH242">
            <v>0</v>
          </cell>
          <cell r="CI242">
            <v>0</v>
          </cell>
          <cell r="CJ242">
            <v>0</v>
          </cell>
          <cell r="CK242">
            <v>0</v>
          </cell>
          <cell r="CL242">
            <v>0</v>
          </cell>
          <cell r="DB242">
            <v>233</v>
          </cell>
          <cell r="DC242" t="str">
            <v>PERU</v>
          </cell>
          <cell r="DH242">
            <v>0</v>
          </cell>
          <cell r="DL242">
            <v>0</v>
          </cell>
          <cell r="DM242">
            <v>0</v>
          </cell>
          <cell r="DO242">
            <v>0</v>
          </cell>
          <cell r="DU242">
            <v>0</v>
          </cell>
          <cell r="DW242">
            <v>0</v>
          </cell>
          <cell r="ED242">
            <v>0</v>
          </cell>
          <cell r="EF242">
            <v>233</v>
          </cell>
        </row>
        <row r="243">
          <cell r="A243">
            <v>234</v>
          </cell>
          <cell r="B243">
            <v>234</v>
          </cell>
          <cell r="C243" t="str">
            <v>PETERSHAM</v>
          </cell>
          <cell r="D243">
            <v>0</v>
          </cell>
          <cell r="E243">
            <v>0</v>
          </cell>
          <cell r="F243">
            <v>0</v>
          </cell>
          <cell r="G243">
            <v>0</v>
          </cell>
          <cell r="H243">
            <v>0</v>
          </cell>
          <cell r="J243">
            <v>0</v>
          </cell>
          <cell r="K243">
            <v>0</v>
          </cell>
          <cell r="L243">
            <v>0</v>
          </cell>
          <cell r="N243">
            <v>0</v>
          </cell>
          <cell r="P243">
            <v>0</v>
          </cell>
          <cell r="Q243">
            <v>0</v>
          </cell>
          <cell r="R243">
            <v>0</v>
          </cell>
          <cell r="S243">
            <v>0</v>
          </cell>
          <cell r="T243">
            <v>0</v>
          </cell>
          <cell r="U243">
            <v>0</v>
          </cell>
          <cell r="W243">
            <v>0</v>
          </cell>
          <cell r="AA243">
            <v>234</v>
          </cell>
          <cell r="AT243">
            <v>234</v>
          </cell>
          <cell r="AU243">
            <v>0</v>
          </cell>
          <cell r="AV243">
            <v>0</v>
          </cell>
          <cell r="AW243">
            <v>0</v>
          </cell>
          <cell r="AX243">
            <v>0</v>
          </cell>
          <cell r="AY243">
            <v>0</v>
          </cell>
          <cell r="AZ243">
            <v>0</v>
          </cell>
          <cell r="CB243">
            <v>234</v>
          </cell>
          <cell r="CC243">
            <v>234</v>
          </cell>
          <cell r="CD243" t="str">
            <v>PETERSHAM</v>
          </cell>
          <cell r="CE243">
            <v>0</v>
          </cell>
          <cell r="CF243">
            <v>0</v>
          </cell>
          <cell r="CG243">
            <v>0</v>
          </cell>
          <cell r="CH243">
            <v>0</v>
          </cell>
          <cell r="CI243">
            <v>0</v>
          </cell>
          <cell r="CJ243">
            <v>0</v>
          </cell>
          <cell r="CK243">
            <v>0</v>
          </cell>
          <cell r="CL243">
            <v>0</v>
          </cell>
          <cell r="DB243">
            <v>234</v>
          </cell>
          <cell r="DC243" t="str">
            <v>PETERSHAM</v>
          </cell>
          <cell r="DH243">
            <v>0</v>
          </cell>
          <cell r="DL243">
            <v>0</v>
          </cell>
          <cell r="DM243">
            <v>0</v>
          </cell>
          <cell r="DO243">
            <v>0</v>
          </cell>
          <cell r="DU243">
            <v>0</v>
          </cell>
          <cell r="DW243">
            <v>0</v>
          </cell>
          <cell r="ED243">
            <v>0</v>
          </cell>
          <cell r="EF243">
            <v>234</v>
          </cell>
        </row>
        <row r="244">
          <cell r="A244">
            <v>235</v>
          </cell>
          <cell r="B244">
            <v>235</v>
          </cell>
          <cell r="C244" t="str">
            <v>PHILLIPSTON</v>
          </cell>
          <cell r="D244">
            <v>0</v>
          </cell>
          <cell r="E244">
            <v>0</v>
          </cell>
          <cell r="F244">
            <v>0</v>
          </cell>
          <cell r="G244">
            <v>0</v>
          </cell>
          <cell r="H244">
            <v>0</v>
          </cell>
          <cell r="J244">
            <v>0</v>
          </cell>
          <cell r="K244">
            <v>0</v>
          </cell>
          <cell r="L244">
            <v>0</v>
          </cell>
          <cell r="N244">
            <v>0</v>
          </cell>
          <cell r="P244">
            <v>0</v>
          </cell>
          <cell r="Q244">
            <v>0</v>
          </cell>
          <cell r="R244">
            <v>0</v>
          </cell>
          <cell r="S244">
            <v>0</v>
          </cell>
          <cell r="T244">
            <v>0</v>
          </cell>
          <cell r="U244">
            <v>0</v>
          </cell>
          <cell r="W244">
            <v>0</v>
          </cell>
          <cell r="AA244">
            <v>235</v>
          </cell>
          <cell r="AT244">
            <v>235</v>
          </cell>
          <cell r="AU244">
            <v>0</v>
          </cell>
          <cell r="AV244">
            <v>0</v>
          </cell>
          <cell r="AW244">
            <v>0</v>
          </cell>
          <cell r="AX244">
            <v>0</v>
          </cell>
          <cell r="AY244">
            <v>0</v>
          </cell>
          <cell r="AZ244">
            <v>0</v>
          </cell>
          <cell r="CB244">
            <v>235</v>
          </cell>
          <cell r="CC244">
            <v>235</v>
          </cell>
          <cell r="CD244" t="str">
            <v>PHILLIPSTON</v>
          </cell>
          <cell r="CE244">
            <v>0</v>
          </cell>
          <cell r="CF244">
            <v>0</v>
          </cell>
          <cell r="CG244">
            <v>0</v>
          </cell>
          <cell r="CH244">
            <v>0</v>
          </cell>
          <cell r="CI244">
            <v>0</v>
          </cell>
          <cell r="CJ244">
            <v>0</v>
          </cell>
          <cell r="CK244">
            <v>0</v>
          </cell>
          <cell r="CL244">
            <v>0</v>
          </cell>
          <cell r="DB244">
            <v>235</v>
          </cell>
          <cell r="DC244" t="str">
            <v>PHILLIPSTON</v>
          </cell>
          <cell r="DH244">
            <v>0</v>
          </cell>
          <cell r="DL244">
            <v>0</v>
          </cell>
          <cell r="DM244">
            <v>0</v>
          </cell>
          <cell r="DO244">
            <v>0</v>
          </cell>
          <cell r="DU244">
            <v>0</v>
          </cell>
          <cell r="DW244">
            <v>0</v>
          </cell>
          <cell r="ED244">
            <v>0</v>
          </cell>
          <cell r="EF244">
            <v>235</v>
          </cell>
        </row>
        <row r="245">
          <cell r="A245">
            <v>236</v>
          </cell>
          <cell r="B245">
            <v>236</v>
          </cell>
          <cell r="C245" t="str">
            <v>PITTSFIELD</v>
          </cell>
          <cell r="D245">
            <v>183.4836065573771</v>
          </cell>
          <cell r="E245">
            <v>3198853</v>
          </cell>
          <cell r="F245">
            <v>0</v>
          </cell>
          <cell r="G245">
            <v>199633</v>
          </cell>
          <cell r="H245">
            <v>3398486</v>
          </cell>
          <cell r="J245">
            <v>199633</v>
          </cell>
          <cell r="K245">
            <v>445178.24301389477</v>
          </cell>
          <cell r="L245">
            <v>644811.24301389477</v>
          </cell>
          <cell r="N245">
            <v>2753674.7569861053</v>
          </cell>
          <cell r="P245">
            <v>199633</v>
          </cell>
          <cell r="Q245">
            <v>0</v>
          </cell>
          <cell r="R245">
            <v>0</v>
          </cell>
          <cell r="S245">
            <v>0</v>
          </cell>
          <cell r="T245">
            <v>445178.24301389477</v>
          </cell>
          <cell r="U245">
            <v>644811.24301389477</v>
          </cell>
          <cell r="W245">
            <v>723313</v>
          </cell>
          <cell r="AA245">
            <v>236</v>
          </cell>
          <cell r="AB245">
            <v>183.4836065573771</v>
          </cell>
          <cell r="AC245">
            <v>0</v>
          </cell>
          <cell r="AD245">
            <v>0</v>
          </cell>
          <cell r="AE245">
            <v>43.000000000000007</v>
          </cell>
          <cell r="AF245">
            <v>0</v>
          </cell>
          <cell r="AG245">
            <v>3198853</v>
          </cell>
          <cell r="AH245">
            <v>0</v>
          </cell>
          <cell r="AI245">
            <v>0</v>
          </cell>
          <cell r="AJ245">
            <v>3198853</v>
          </cell>
          <cell r="AK245">
            <v>0</v>
          </cell>
          <cell r="AL245">
            <v>199633</v>
          </cell>
          <cell r="AM245">
            <v>3398486</v>
          </cell>
          <cell r="AN245">
            <v>0</v>
          </cell>
          <cell r="AO245">
            <v>0</v>
          </cell>
          <cell r="AP245">
            <v>0</v>
          </cell>
          <cell r="AQ245">
            <v>0</v>
          </cell>
          <cell r="AR245">
            <v>3398486</v>
          </cell>
          <cell r="AS245" t="str">
            <v xml:space="preserve"> </v>
          </cell>
          <cell r="AT245">
            <v>236</v>
          </cell>
          <cell r="AU245">
            <v>43.000000000000007</v>
          </cell>
          <cell r="AV245">
            <v>0</v>
          </cell>
          <cell r="AW245">
            <v>0</v>
          </cell>
          <cell r="AX245">
            <v>0</v>
          </cell>
          <cell r="AY245">
            <v>0</v>
          </cell>
          <cell r="AZ245">
            <v>0</v>
          </cell>
          <cell r="CB245">
            <v>236</v>
          </cell>
          <cell r="CC245">
            <v>236</v>
          </cell>
          <cell r="CD245" t="str">
            <v>PITTSFIELD</v>
          </cell>
          <cell r="CE245">
            <v>3198853</v>
          </cell>
          <cell r="CF245">
            <v>2819400</v>
          </cell>
          <cell r="CG245">
            <v>379453</v>
          </cell>
          <cell r="CH245">
            <v>68749.8</v>
          </cell>
          <cell r="CI245">
            <v>75477.2</v>
          </cell>
          <cell r="CJ245">
            <v>0</v>
          </cell>
          <cell r="CK245">
            <v>523680</v>
          </cell>
          <cell r="CL245">
            <v>445178.24301389477</v>
          </cell>
          <cell r="DB245">
            <v>236</v>
          </cell>
          <cell r="DC245" t="str">
            <v>PITTSFIELD</v>
          </cell>
          <cell r="DH245">
            <v>0</v>
          </cell>
          <cell r="DL245">
            <v>0</v>
          </cell>
          <cell r="DM245">
            <v>0</v>
          </cell>
          <cell r="DO245">
            <v>0</v>
          </cell>
          <cell r="DU245">
            <v>0</v>
          </cell>
          <cell r="DW245">
            <v>0</v>
          </cell>
          <cell r="ED245">
            <v>0</v>
          </cell>
          <cell r="EF245">
            <v>236</v>
          </cell>
        </row>
        <row r="246">
          <cell r="A246">
            <v>237</v>
          </cell>
          <cell r="B246">
            <v>237</v>
          </cell>
          <cell r="C246" t="str">
            <v>PLAINFIELD</v>
          </cell>
          <cell r="D246">
            <v>0</v>
          </cell>
          <cell r="E246">
            <v>0</v>
          </cell>
          <cell r="F246">
            <v>0</v>
          </cell>
          <cell r="G246">
            <v>0</v>
          </cell>
          <cell r="H246">
            <v>0</v>
          </cell>
          <cell r="J246">
            <v>0</v>
          </cell>
          <cell r="K246">
            <v>0</v>
          </cell>
          <cell r="L246">
            <v>0</v>
          </cell>
          <cell r="N246">
            <v>0</v>
          </cell>
          <cell r="P246">
            <v>0</v>
          </cell>
          <cell r="Q246">
            <v>0</v>
          </cell>
          <cell r="R246">
            <v>0</v>
          </cell>
          <cell r="S246">
            <v>0</v>
          </cell>
          <cell r="T246">
            <v>0</v>
          </cell>
          <cell r="U246">
            <v>0</v>
          </cell>
          <cell r="W246">
            <v>0</v>
          </cell>
          <cell r="AA246">
            <v>237</v>
          </cell>
          <cell r="AT246">
            <v>237</v>
          </cell>
          <cell r="AU246">
            <v>0</v>
          </cell>
          <cell r="AV246">
            <v>0</v>
          </cell>
          <cell r="AW246">
            <v>0</v>
          </cell>
          <cell r="AX246">
            <v>0</v>
          </cell>
          <cell r="AY246">
            <v>0</v>
          </cell>
          <cell r="AZ246">
            <v>0</v>
          </cell>
          <cell r="CB246">
            <v>237</v>
          </cell>
          <cell r="CC246">
            <v>237</v>
          </cell>
          <cell r="CD246" t="str">
            <v>PLAINFIELD</v>
          </cell>
          <cell r="CE246">
            <v>0</v>
          </cell>
          <cell r="CF246">
            <v>0</v>
          </cell>
          <cell r="CG246">
            <v>0</v>
          </cell>
          <cell r="CH246">
            <v>0</v>
          </cell>
          <cell r="CI246">
            <v>0</v>
          </cell>
          <cell r="CJ246">
            <v>0</v>
          </cell>
          <cell r="CK246">
            <v>0</v>
          </cell>
          <cell r="CL246">
            <v>0</v>
          </cell>
          <cell r="DB246">
            <v>237</v>
          </cell>
          <cell r="DC246" t="str">
            <v>PLAINFIELD</v>
          </cell>
          <cell r="DH246">
            <v>0</v>
          </cell>
          <cell r="DL246">
            <v>0</v>
          </cell>
          <cell r="DM246">
            <v>0</v>
          </cell>
          <cell r="DO246">
            <v>0</v>
          </cell>
          <cell r="DU246">
            <v>0</v>
          </cell>
          <cell r="DW246">
            <v>0</v>
          </cell>
          <cell r="ED246">
            <v>0</v>
          </cell>
          <cell r="EF246">
            <v>237</v>
          </cell>
        </row>
        <row r="247">
          <cell r="A247">
            <v>238</v>
          </cell>
          <cell r="B247">
            <v>238</v>
          </cell>
          <cell r="C247" t="str">
            <v>PLAINVILLE</v>
          </cell>
          <cell r="D247">
            <v>51.752060289432109</v>
          </cell>
          <cell r="E247">
            <v>884625</v>
          </cell>
          <cell r="F247">
            <v>0</v>
          </cell>
          <cell r="G247">
            <v>56308</v>
          </cell>
          <cell r="H247">
            <v>940933</v>
          </cell>
          <cell r="J247">
            <v>56308</v>
          </cell>
          <cell r="K247">
            <v>139953.58467034248</v>
          </cell>
          <cell r="L247">
            <v>196261.58467034248</v>
          </cell>
          <cell r="N247">
            <v>744671.4153296575</v>
          </cell>
          <cell r="P247">
            <v>56308</v>
          </cell>
          <cell r="Q247">
            <v>0</v>
          </cell>
          <cell r="R247">
            <v>0</v>
          </cell>
          <cell r="S247">
            <v>0</v>
          </cell>
          <cell r="T247">
            <v>139953.58467034248</v>
          </cell>
          <cell r="U247">
            <v>196261.58467034248</v>
          </cell>
          <cell r="W247">
            <v>249493.4</v>
          </cell>
          <cell r="AA247">
            <v>238</v>
          </cell>
          <cell r="AB247">
            <v>51.752060289432109</v>
          </cell>
          <cell r="AC247">
            <v>0</v>
          </cell>
          <cell r="AD247">
            <v>0</v>
          </cell>
          <cell r="AE247">
            <v>1.9999999999999996</v>
          </cell>
          <cell r="AF247">
            <v>0</v>
          </cell>
          <cell r="AG247">
            <v>884625</v>
          </cell>
          <cell r="AH247">
            <v>0</v>
          </cell>
          <cell r="AI247">
            <v>0</v>
          </cell>
          <cell r="AJ247">
            <v>884625</v>
          </cell>
          <cell r="AK247">
            <v>0</v>
          </cell>
          <cell r="AL247">
            <v>56308</v>
          </cell>
          <cell r="AM247">
            <v>940933</v>
          </cell>
          <cell r="AN247">
            <v>0</v>
          </cell>
          <cell r="AO247">
            <v>0</v>
          </cell>
          <cell r="AP247">
            <v>0</v>
          </cell>
          <cell r="AQ247">
            <v>0</v>
          </cell>
          <cell r="AR247">
            <v>940933</v>
          </cell>
          <cell r="AS247" t="str">
            <v xml:space="preserve"> </v>
          </cell>
          <cell r="AT247">
            <v>238</v>
          </cell>
          <cell r="AU247">
            <v>1.9999999999999996</v>
          </cell>
          <cell r="AV247">
            <v>0</v>
          </cell>
          <cell r="AW247">
            <v>0</v>
          </cell>
          <cell r="AX247">
            <v>0</v>
          </cell>
          <cell r="AY247">
            <v>0</v>
          </cell>
          <cell r="AZ247">
            <v>0</v>
          </cell>
          <cell r="CB247">
            <v>238</v>
          </cell>
          <cell r="CC247">
            <v>238</v>
          </cell>
          <cell r="CD247" t="str">
            <v>PLAINVILLE</v>
          </cell>
          <cell r="CE247">
            <v>884625</v>
          </cell>
          <cell r="CF247">
            <v>774925</v>
          </cell>
          <cell r="CG247">
            <v>109700</v>
          </cell>
          <cell r="CH247">
            <v>31645.8</v>
          </cell>
          <cell r="CI247">
            <v>51839.600000000006</v>
          </cell>
          <cell r="CJ247">
            <v>0</v>
          </cell>
          <cell r="CK247">
            <v>193185.4</v>
          </cell>
          <cell r="CL247">
            <v>139953.58467034248</v>
          </cell>
          <cell r="DB247">
            <v>238</v>
          </cell>
          <cell r="DC247" t="str">
            <v>PLAINVILLE</v>
          </cell>
          <cell r="DH247">
            <v>0</v>
          </cell>
          <cell r="DL247">
            <v>0</v>
          </cell>
          <cell r="DM247">
            <v>0</v>
          </cell>
          <cell r="DO247">
            <v>0</v>
          </cell>
          <cell r="DU247">
            <v>0</v>
          </cell>
          <cell r="DW247">
            <v>0</v>
          </cell>
          <cell r="ED247">
            <v>0</v>
          </cell>
          <cell r="EF247">
            <v>238</v>
          </cell>
        </row>
        <row r="248">
          <cell r="A248">
            <v>239</v>
          </cell>
          <cell r="B248">
            <v>239</v>
          </cell>
          <cell r="C248" t="str">
            <v>PLYMOUTH</v>
          </cell>
          <cell r="D248">
            <v>509.1091404856196</v>
          </cell>
          <cell r="E248">
            <v>8995149</v>
          </cell>
          <cell r="F248">
            <v>0</v>
          </cell>
          <cell r="G248">
            <v>553907</v>
          </cell>
          <cell r="H248">
            <v>9549056</v>
          </cell>
          <cell r="J248">
            <v>553907</v>
          </cell>
          <cell r="K248">
            <v>1352089.5204588627</v>
          </cell>
          <cell r="L248">
            <v>1905996.5204588627</v>
          </cell>
          <cell r="N248">
            <v>7643059.4795411378</v>
          </cell>
          <cell r="P248">
            <v>553907</v>
          </cell>
          <cell r="Q248">
            <v>0</v>
          </cell>
          <cell r="R248">
            <v>0</v>
          </cell>
          <cell r="S248">
            <v>0</v>
          </cell>
          <cell r="T248">
            <v>1352089.5204588627</v>
          </cell>
          <cell r="U248">
            <v>1905996.5204588627</v>
          </cell>
          <cell r="W248">
            <v>1911165.4</v>
          </cell>
          <cell r="AA248">
            <v>239</v>
          </cell>
          <cell r="AB248">
            <v>509.1091404856196</v>
          </cell>
          <cell r="AC248">
            <v>0</v>
          </cell>
          <cell r="AD248">
            <v>0</v>
          </cell>
          <cell r="AE248">
            <v>55</v>
          </cell>
          <cell r="AF248">
            <v>0</v>
          </cell>
          <cell r="AG248">
            <v>8995149</v>
          </cell>
          <cell r="AH248">
            <v>0</v>
          </cell>
          <cell r="AI248">
            <v>0</v>
          </cell>
          <cell r="AJ248">
            <v>8995149</v>
          </cell>
          <cell r="AK248">
            <v>0</v>
          </cell>
          <cell r="AL248">
            <v>553907</v>
          </cell>
          <cell r="AM248">
            <v>9549056</v>
          </cell>
          <cell r="AN248">
            <v>0</v>
          </cell>
          <cell r="AO248">
            <v>0</v>
          </cell>
          <cell r="AP248">
            <v>0</v>
          </cell>
          <cell r="AQ248">
            <v>0</v>
          </cell>
          <cell r="AR248">
            <v>9549056</v>
          </cell>
          <cell r="AS248" t="str">
            <v xml:space="preserve"> </v>
          </cell>
          <cell r="AT248">
            <v>239</v>
          </cell>
          <cell r="AU248">
            <v>55</v>
          </cell>
          <cell r="AV248">
            <v>0</v>
          </cell>
          <cell r="AW248">
            <v>0</v>
          </cell>
          <cell r="AX248">
            <v>0</v>
          </cell>
          <cell r="AY248">
            <v>0</v>
          </cell>
          <cell r="AZ248">
            <v>0</v>
          </cell>
          <cell r="CB248">
            <v>239</v>
          </cell>
          <cell r="CC248">
            <v>239</v>
          </cell>
          <cell r="CD248" t="str">
            <v>PLYMOUTH</v>
          </cell>
          <cell r="CE248">
            <v>8995149</v>
          </cell>
          <cell r="CF248">
            <v>7755382</v>
          </cell>
          <cell r="CG248">
            <v>1239767</v>
          </cell>
          <cell r="CH248">
            <v>117491.4</v>
          </cell>
          <cell r="CI248">
            <v>0</v>
          </cell>
          <cell r="CJ248">
            <v>0</v>
          </cell>
          <cell r="CK248">
            <v>1357258.4</v>
          </cell>
          <cell r="CL248">
            <v>1352089.5204588627</v>
          </cell>
          <cell r="DB248">
            <v>239</v>
          </cell>
          <cell r="DC248" t="str">
            <v>PLYMOUTH</v>
          </cell>
          <cell r="DH248">
            <v>0</v>
          </cell>
          <cell r="DL248">
            <v>0</v>
          </cell>
          <cell r="DM248">
            <v>0</v>
          </cell>
          <cell r="DO248">
            <v>0</v>
          </cell>
          <cell r="DU248">
            <v>0</v>
          </cell>
          <cell r="DW248">
            <v>0</v>
          </cell>
          <cell r="ED248">
            <v>0</v>
          </cell>
          <cell r="EF248">
            <v>239</v>
          </cell>
        </row>
        <row r="249">
          <cell r="A249">
            <v>240</v>
          </cell>
          <cell r="B249">
            <v>240</v>
          </cell>
          <cell r="C249" t="str">
            <v>PLYMPTON</v>
          </cell>
          <cell r="D249">
            <v>0</v>
          </cell>
          <cell r="E249">
            <v>0</v>
          </cell>
          <cell r="F249">
            <v>0</v>
          </cell>
          <cell r="G249">
            <v>0</v>
          </cell>
          <cell r="H249">
            <v>0</v>
          </cell>
          <cell r="J249">
            <v>0</v>
          </cell>
          <cell r="K249">
            <v>0</v>
          </cell>
          <cell r="L249">
            <v>0</v>
          </cell>
          <cell r="N249">
            <v>0</v>
          </cell>
          <cell r="P249">
            <v>0</v>
          </cell>
          <cell r="Q249">
            <v>0</v>
          </cell>
          <cell r="R249">
            <v>0</v>
          </cell>
          <cell r="S249">
            <v>0</v>
          </cell>
          <cell r="T249">
            <v>0</v>
          </cell>
          <cell r="U249">
            <v>0</v>
          </cell>
          <cell r="W249">
            <v>0</v>
          </cell>
          <cell r="AA249">
            <v>240</v>
          </cell>
          <cell r="AT249">
            <v>240</v>
          </cell>
          <cell r="AU249">
            <v>0</v>
          </cell>
          <cell r="AV249">
            <v>0</v>
          </cell>
          <cell r="AW249">
            <v>0</v>
          </cell>
          <cell r="AX249">
            <v>0</v>
          </cell>
          <cell r="AY249">
            <v>0</v>
          </cell>
          <cell r="AZ249">
            <v>0</v>
          </cell>
          <cell r="CB249">
            <v>240</v>
          </cell>
          <cell r="CC249">
            <v>240</v>
          </cell>
          <cell r="CD249" t="str">
            <v>PLYMPTON</v>
          </cell>
          <cell r="CE249">
            <v>0</v>
          </cell>
          <cell r="CF249">
            <v>0</v>
          </cell>
          <cell r="CG249">
            <v>0</v>
          </cell>
          <cell r="CH249">
            <v>0</v>
          </cell>
          <cell r="CI249">
            <v>0</v>
          </cell>
          <cell r="CJ249">
            <v>0</v>
          </cell>
          <cell r="CK249">
            <v>0</v>
          </cell>
          <cell r="CL249">
            <v>0</v>
          </cell>
          <cell r="DB249">
            <v>240</v>
          </cell>
          <cell r="DC249" t="str">
            <v>PLYMPTON</v>
          </cell>
          <cell r="DH249">
            <v>0</v>
          </cell>
          <cell r="DL249">
            <v>0</v>
          </cell>
          <cell r="DM249">
            <v>0</v>
          </cell>
          <cell r="DO249">
            <v>0</v>
          </cell>
          <cell r="DU249">
            <v>0</v>
          </cell>
          <cell r="DW249">
            <v>0</v>
          </cell>
          <cell r="ED249">
            <v>0</v>
          </cell>
          <cell r="EF249">
            <v>240</v>
          </cell>
        </row>
        <row r="250">
          <cell r="A250">
            <v>241</v>
          </cell>
          <cell r="B250">
            <v>241</v>
          </cell>
          <cell r="C250" t="str">
            <v>PRINCETON</v>
          </cell>
          <cell r="D250">
            <v>0</v>
          </cell>
          <cell r="E250">
            <v>0</v>
          </cell>
          <cell r="F250">
            <v>0</v>
          </cell>
          <cell r="G250">
            <v>0</v>
          </cell>
          <cell r="H250">
            <v>0</v>
          </cell>
          <cell r="J250">
            <v>0</v>
          </cell>
          <cell r="K250">
            <v>0</v>
          </cell>
          <cell r="L250">
            <v>0</v>
          </cell>
          <cell r="N250">
            <v>0</v>
          </cell>
          <cell r="P250">
            <v>0</v>
          </cell>
          <cell r="Q250">
            <v>0</v>
          </cell>
          <cell r="R250">
            <v>0</v>
          </cell>
          <cell r="S250">
            <v>0</v>
          </cell>
          <cell r="T250">
            <v>0</v>
          </cell>
          <cell r="U250">
            <v>0</v>
          </cell>
          <cell r="W250">
            <v>0</v>
          </cell>
          <cell r="AA250">
            <v>241</v>
          </cell>
          <cell r="AT250">
            <v>241</v>
          </cell>
          <cell r="AU250">
            <v>0</v>
          </cell>
          <cell r="AV250">
            <v>0</v>
          </cell>
          <cell r="AW250">
            <v>0</v>
          </cell>
          <cell r="AX250">
            <v>0</v>
          </cell>
          <cell r="AY250">
            <v>0</v>
          </cell>
          <cell r="AZ250">
            <v>0</v>
          </cell>
          <cell r="CB250">
            <v>241</v>
          </cell>
          <cell r="CC250">
            <v>241</v>
          </cell>
          <cell r="CD250" t="str">
            <v>PRINCETON</v>
          </cell>
          <cell r="CE250">
            <v>0</v>
          </cell>
          <cell r="CF250">
            <v>0</v>
          </cell>
          <cell r="CG250">
            <v>0</v>
          </cell>
          <cell r="CH250">
            <v>0</v>
          </cell>
          <cell r="CI250">
            <v>0</v>
          </cell>
          <cell r="CJ250">
            <v>0</v>
          </cell>
          <cell r="CK250">
            <v>0</v>
          </cell>
          <cell r="CL250">
            <v>0</v>
          </cell>
          <cell r="DB250">
            <v>241</v>
          </cell>
          <cell r="DC250" t="str">
            <v>PRINCETON</v>
          </cell>
          <cell r="DH250">
            <v>0</v>
          </cell>
          <cell r="DL250">
            <v>0</v>
          </cell>
          <cell r="DM250">
            <v>0</v>
          </cell>
          <cell r="DO250">
            <v>0</v>
          </cell>
          <cell r="DU250">
            <v>0</v>
          </cell>
          <cell r="DW250">
            <v>0</v>
          </cell>
          <cell r="ED250">
            <v>0</v>
          </cell>
          <cell r="EF250">
            <v>241</v>
          </cell>
        </row>
        <row r="251">
          <cell r="A251">
            <v>242</v>
          </cell>
          <cell r="B251">
            <v>242</v>
          </cell>
          <cell r="C251" t="str">
            <v>PROVINCETOWN</v>
          </cell>
          <cell r="D251">
            <v>1.0047281323877069</v>
          </cell>
          <cell r="E251">
            <v>83320</v>
          </cell>
          <cell r="F251">
            <v>0</v>
          </cell>
          <cell r="G251">
            <v>1092</v>
          </cell>
          <cell r="H251">
            <v>84412</v>
          </cell>
          <cell r="J251">
            <v>1092</v>
          </cell>
          <cell r="K251">
            <v>8069</v>
          </cell>
          <cell r="L251">
            <v>9161</v>
          </cell>
          <cell r="N251">
            <v>75251</v>
          </cell>
          <cell r="P251">
            <v>1092</v>
          </cell>
          <cell r="Q251">
            <v>0</v>
          </cell>
          <cell r="R251">
            <v>0</v>
          </cell>
          <cell r="S251">
            <v>0</v>
          </cell>
          <cell r="T251">
            <v>8069</v>
          </cell>
          <cell r="U251">
            <v>9161</v>
          </cell>
          <cell r="W251">
            <v>25999</v>
          </cell>
          <cell r="AA251">
            <v>242</v>
          </cell>
          <cell r="AB251">
            <v>1.0047281323877069</v>
          </cell>
          <cell r="AC251">
            <v>0</v>
          </cell>
          <cell r="AD251">
            <v>0</v>
          </cell>
          <cell r="AE251">
            <v>0</v>
          </cell>
          <cell r="AF251">
            <v>0</v>
          </cell>
          <cell r="AG251">
            <v>83320</v>
          </cell>
          <cell r="AH251">
            <v>0</v>
          </cell>
          <cell r="AI251">
            <v>0</v>
          </cell>
          <cell r="AJ251">
            <v>83320</v>
          </cell>
          <cell r="AK251">
            <v>0</v>
          </cell>
          <cell r="AL251">
            <v>1092</v>
          </cell>
          <cell r="AM251">
            <v>84412</v>
          </cell>
          <cell r="AN251">
            <v>0</v>
          </cell>
          <cell r="AO251">
            <v>0</v>
          </cell>
          <cell r="AP251">
            <v>0</v>
          </cell>
          <cell r="AQ251">
            <v>0</v>
          </cell>
          <cell r="AR251">
            <v>84412</v>
          </cell>
          <cell r="AS251" t="str">
            <v xml:space="preserve"> </v>
          </cell>
          <cell r="AT251">
            <v>242</v>
          </cell>
          <cell r="AU251">
            <v>0</v>
          </cell>
          <cell r="AV251">
            <v>0</v>
          </cell>
          <cell r="AW251">
            <v>0</v>
          </cell>
          <cell r="AX251">
            <v>0</v>
          </cell>
          <cell r="AY251">
            <v>0</v>
          </cell>
          <cell r="AZ251">
            <v>0</v>
          </cell>
          <cell r="CB251">
            <v>242</v>
          </cell>
          <cell r="CC251">
            <v>242</v>
          </cell>
          <cell r="CD251" t="str">
            <v>PROVINCETOWN</v>
          </cell>
          <cell r="CE251">
            <v>83320</v>
          </cell>
          <cell r="CF251">
            <v>75251</v>
          </cell>
          <cell r="CG251">
            <v>8069</v>
          </cell>
          <cell r="CH251">
            <v>0</v>
          </cell>
          <cell r="CI251">
            <v>16838</v>
          </cell>
          <cell r="CJ251">
            <v>0</v>
          </cell>
          <cell r="CK251">
            <v>24907</v>
          </cell>
          <cell r="CL251">
            <v>8069</v>
          </cell>
          <cell r="DB251">
            <v>242</v>
          </cell>
          <cell r="DC251" t="str">
            <v>PROVINCETOWN</v>
          </cell>
          <cell r="DH251">
            <v>0</v>
          </cell>
          <cell r="DL251">
            <v>0</v>
          </cell>
          <cell r="DM251">
            <v>0</v>
          </cell>
          <cell r="DO251">
            <v>0</v>
          </cell>
          <cell r="DU251">
            <v>0</v>
          </cell>
          <cell r="DW251">
            <v>0</v>
          </cell>
          <cell r="ED251">
            <v>0</v>
          </cell>
          <cell r="EF251">
            <v>242</v>
          </cell>
        </row>
        <row r="252">
          <cell r="A252">
            <v>243</v>
          </cell>
          <cell r="B252">
            <v>243</v>
          </cell>
          <cell r="C252" t="str">
            <v>QUINCY</v>
          </cell>
          <cell r="D252">
            <v>49.22617195244981</v>
          </cell>
          <cell r="E252">
            <v>801835</v>
          </cell>
          <cell r="F252">
            <v>0</v>
          </cell>
          <cell r="G252">
            <v>53558</v>
          </cell>
          <cell r="H252">
            <v>855393</v>
          </cell>
          <cell r="J252">
            <v>53558</v>
          </cell>
          <cell r="K252">
            <v>81626</v>
          </cell>
          <cell r="L252">
            <v>135184</v>
          </cell>
          <cell r="N252">
            <v>720209</v>
          </cell>
          <cell r="P252">
            <v>53558</v>
          </cell>
          <cell r="Q252">
            <v>0</v>
          </cell>
          <cell r="R252">
            <v>0</v>
          </cell>
          <cell r="S252">
            <v>0</v>
          </cell>
          <cell r="T252">
            <v>81626</v>
          </cell>
          <cell r="U252">
            <v>135184</v>
          </cell>
          <cell r="W252">
            <v>229250.40000000002</v>
          </cell>
          <cell r="AA252">
            <v>243</v>
          </cell>
          <cell r="AB252">
            <v>49.22617195244981</v>
          </cell>
          <cell r="AC252">
            <v>0</v>
          </cell>
          <cell r="AD252">
            <v>0</v>
          </cell>
          <cell r="AE252">
            <v>1.0000000000000002</v>
          </cell>
          <cell r="AF252">
            <v>0</v>
          </cell>
          <cell r="AG252">
            <v>801835</v>
          </cell>
          <cell r="AH252">
            <v>0</v>
          </cell>
          <cell r="AI252">
            <v>0</v>
          </cell>
          <cell r="AJ252">
            <v>801835</v>
          </cell>
          <cell r="AK252">
            <v>0</v>
          </cell>
          <cell r="AL252">
            <v>53558</v>
          </cell>
          <cell r="AM252">
            <v>855393</v>
          </cell>
          <cell r="AN252">
            <v>0</v>
          </cell>
          <cell r="AO252">
            <v>0</v>
          </cell>
          <cell r="AP252">
            <v>0</v>
          </cell>
          <cell r="AQ252">
            <v>0</v>
          </cell>
          <cell r="AR252">
            <v>855393</v>
          </cell>
          <cell r="AS252" t="str">
            <v xml:space="preserve"> </v>
          </cell>
          <cell r="AT252">
            <v>243</v>
          </cell>
          <cell r="AU252">
            <v>1.0000000000000002</v>
          </cell>
          <cell r="AV252">
            <v>0</v>
          </cell>
          <cell r="AW252">
            <v>0</v>
          </cell>
          <cell r="AX252">
            <v>0</v>
          </cell>
          <cell r="AY252">
            <v>0</v>
          </cell>
          <cell r="AZ252">
            <v>0</v>
          </cell>
          <cell r="CB252">
            <v>243</v>
          </cell>
          <cell r="CC252">
            <v>243</v>
          </cell>
          <cell r="CD252" t="str">
            <v>QUINCY</v>
          </cell>
          <cell r="CE252">
            <v>801835</v>
          </cell>
          <cell r="CF252">
            <v>720209</v>
          </cell>
          <cell r="CG252">
            <v>81626</v>
          </cell>
          <cell r="CH252">
            <v>0</v>
          </cell>
          <cell r="CI252">
            <v>94066.400000000023</v>
          </cell>
          <cell r="CJ252">
            <v>0</v>
          </cell>
          <cell r="CK252">
            <v>175692.40000000002</v>
          </cell>
          <cell r="CL252">
            <v>81626</v>
          </cell>
          <cell r="DB252">
            <v>243</v>
          </cell>
          <cell r="DC252" t="str">
            <v>QUINCY</v>
          </cell>
          <cell r="DH252">
            <v>0</v>
          </cell>
          <cell r="DL252">
            <v>0</v>
          </cell>
          <cell r="DM252">
            <v>0</v>
          </cell>
          <cell r="DO252">
            <v>0</v>
          </cell>
          <cell r="DU252">
            <v>0</v>
          </cell>
          <cell r="DW252">
            <v>0</v>
          </cell>
          <cell r="ED252">
            <v>0</v>
          </cell>
          <cell r="EF252">
            <v>243</v>
          </cell>
        </row>
        <row r="253">
          <cell r="A253">
            <v>244</v>
          </cell>
          <cell r="B253">
            <v>244</v>
          </cell>
          <cell r="C253" t="str">
            <v>RANDOLPH</v>
          </cell>
          <cell r="D253">
            <v>441.5940527372631</v>
          </cell>
          <cell r="E253">
            <v>5573164.8690519128</v>
          </cell>
          <cell r="F253">
            <v>0</v>
          </cell>
          <cell r="G253">
            <v>317834</v>
          </cell>
          <cell r="H253">
            <v>5890998.8690519128</v>
          </cell>
          <cell r="J253">
            <v>317834</v>
          </cell>
          <cell r="K253">
            <v>370348.27354788285</v>
          </cell>
          <cell r="L253">
            <v>688182.27354788291</v>
          </cell>
          <cell r="N253">
            <v>5202816.5955040297</v>
          </cell>
          <cell r="P253">
            <v>480457</v>
          </cell>
          <cell r="Q253">
            <v>149.47603879064005</v>
          </cell>
          <cell r="R253">
            <v>3002737.1309480802</v>
          </cell>
          <cell r="S253">
            <v>162623</v>
          </cell>
          <cell r="T253">
            <v>370348.27354788285</v>
          </cell>
          <cell r="U253">
            <v>3690919.4044959629</v>
          </cell>
          <cell r="W253">
            <v>3703061.7999999928</v>
          </cell>
          <cell r="AA253">
            <v>244</v>
          </cell>
          <cell r="AB253">
            <v>441.5940527372631</v>
          </cell>
          <cell r="AC253">
            <v>0</v>
          </cell>
          <cell r="AD253">
            <v>0</v>
          </cell>
          <cell r="AE253">
            <v>172.00729927007296</v>
          </cell>
          <cell r="AF253">
            <v>149.47603879064005</v>
          </cell>
          <cell r="AG253">
            <v>8413279</v>
          </cell>
          <cell r="AH253">
            <v>2840114.1309480802</v>
          </cell>
          <cell r="AI253">
            <v>0</v>
          </cell>
          <cell r="AJ253">
            <v>5573164.8690519128</v>
          </cell>
          <cell r="AK253">
            <v>0</v>
          </cell>
          <cell r="AL253">
            <v>317834</v>
          </cell>
          <cell r="AM253">
            <v>5890998.8690519128</v>
          </cell>
          <cell r="AN253">
            <v>2840114.1309480802</v>
          </cell>
          <cell r="AO253">
            <v>0</v>
          </cell>
          <cell r="AP253">
            <v>162623</v>
          </cell>
          <cell r="AQ253">
            <v>3002737.1309480802</v>
          </cell>
          <cell r="AR253">
            <v>8893736</v>
          </cell>
          <cell r="AS253" t="str">
            <v xml:space="preserve"> </v>
          </cell>
          <cell r="AT253">
            <v>244</v>
          </cell>
          <cell r="AU253">
            <v>172.00729927007296</v>
          </cell>
          <cell r="AV253">
            <v>149.47603879064005</v>
          </cell>
          <cell r="AW253">
            <v>2840114.1309480802</v>
          </cell>
          <cell r="AX253">
            <v>0</v>
          </cell>
          <cell r="AY253">
            <v>162623</v>
          </cell>
          <cell r="AZ253">
            <v>3002737.1309480802</v>
          </cell>
          <cell r="CB253">
            <v>244</v>
          </cell>
          <cell r="CC253">
            <v>244</v>
          </cell>
          <cell r="CD253" t="str">
            <v>RANDOLPH</v>
          </cell>
          <cell r="CE253">
            <v>5573164.8690519128</v>
          </cell>
          <cell r="CF253">
            <v>5292016</v>
          </cell>
          <cell r="CG253">
            <v>281148.8690519128</v>
          </cell>
          <cell r="CH253">
            <v>93304.2</v>
          </cell>
          <cell r="CI253">
            <v>8037.6</v>
          </cell>
          <cell r="CJ253">
            <v>0</v>
          </cell>
          <cell r="CK253">
            <v>382490.66905191279</v>
          </cell>
          <cell r="CL253">
            <v>370348.27354788285</v>
          </cell>
          <cell r="DB253">
            <v>244</v>
          </cell>
          <cell r="DC253" t="str">
            <v>RANDOLPH</v>
          </cell>
          <cell r="DH253">
            <v>0</v>
          </cell>
          <cell r="DL253">
            <v>0</v>
          </cell>
          <cell r="DM253">
            <v>0</v>
          </cell>
          <cell r="DO253">
            <v>0</v>
          </cell>
          <cell r="DU253">
            <v>0</v>
          </cell>
          <cell r="DW253">
            <v>3.4476559302163423E-3</v>
          </cell>
          <cell r="ED253">
            <v>0</v>
          </cell>
          <cell r="EF253">
            <v>244</v>
          </cell>
        </row>
        <row r="254">
          <cell r="A254">
            <v>245</v>
          </cell>
          <cell r="B254">
            <v>245</v>
          </cell>
          <cell r="C254" t="str">
            <v>RAYNHAM</v>
          </cell>
          <cell r="D254">
            <v>0</v>
          </cell>
          <cell r="E254">
            <v>0</v>
          </cell>
          <cell r="F254">
            <v>0</v>
          </cell>
          <cell r="G254">
            <v>0</v>
          </cell>
          <cell r="H254">
            <v>0</v>
          </cell>
          <cell r="J254">
            <v>0</v>
          </cell>
          <cell r="K254">
            <v>0</v>
          </cell>
          <cell r="L254">
            <v>0</v>
          </cell>
          <cell r="N254">
            <v>0</v>
          </cell>
          <cell r="P254">
            <v>0</v>
          </cell>
          <cell r="Q254">
            <v>0</v>
          </cell>
          <cell r="R254">
            <v>0</v>
          </cell>
          <cell r="S254">
            <v>0</v>
          </cell>
          <cell r="T254">
            <v>0</v>
          </cell>
          <cell r="U254">
            <v>0</v>
          </cell>
          <cell r="W254">
            <v>0</v>
          </cell>
          <cell r="AA254">
            <v>245</v>
          </cell>
          <cell r="AT254">
            <v>245</v>
          </cell>
          <cell r="AU254">
            <v>0</v>
          </cell>
          <cell r="AV254">
            <v>0</v>
          </cell>
          <cell r="AW254">
            <v>0</v>
          </cell>
          <cell r="AX254">
            <v>0</v>
          </cell>
          <cell r="AY254">
            <v>0</v>
          </cell>
          <cell r="AZ254">
            <v>0</v>
          </cell>
          <cell r="CB254">
            <v>245</v>
          </cell>
          <cell r="CC254">
            <v>245</v>
          </cell>
          <cell r="CD254" t="str">
            <v>RAYNHAM</v>
          </cell>
          <cell r="CE254">
            <v>0</v>
          </cell>
          <cell r="CF254">
            <v>0</v>
          </cell>
          <cell r="CG254">
            <v>0</v>
          </cell>
          <cell r="CH254">
            <v>0</v>
          </cell>
          <cell r="CI254">
            <v>0</v>
          </cell>
          <cell r="CJ254">
            <v>0</v>
          </cell>
          <cell r="CK254">
            <v>0</v>
          </cell>
          <cell r="CL254">
            <v>0</v>
          </cell>
          <cell r="DB254">
            <v>245</v>
          </cell>
          <cell r="DC254" t="str">
            <v>RAYNHAM</v>
          </cell>
          <cell r="DH254">
            <v>0</v>
          </cell>
          <cell r="DL254">
            <v>0</v>
          </cell>
          <cell r="DM254">
            <v>0</v>
          </cell>
          <cell r="DO254">
            <v>0</v>
          </cell>
          <cell r="DU254">
            <v>0</v>
          </cell>
          <cell r="DW254">
            <v>0</v>
          </cell>
          <cell r="ED254">
            <v>0</v>
          </cell>
          <cell r="EF254">
            <v>245</v>
          </cell>
        </row>
        <row r="255">
          <cell r="A255">
            <v>246</v>
          </cell>
          <cell r="B255">
            <v>246</v>
          </cell>
          <cell r="C255" t="str">
            <v>READING</v>
          </cell>
          <cell r="D255">
            <v>2.0570528056054282</v>
          </cell>
          <cell r="E255">
            <v>32461</v>
          </cell>
          <cell r="F255">
            <v>0</v>
          </cell>
          <cell r="G255">
            <v>2236</v>
          </cell>
          <cell r="H255">
            <v>34697</v>
          </cell>
          <cell r="J255">
            <v>2236</v>
          </cell>
          <cell r="K255">
            <v>1679</v>
          </cell>
          <cell r="L255">
            <v>3915</v>
          </cell>
          <cell r="N255">
            <v>30782</v>
          </cell>
          <cell r="P255">
            <v>2236</v>
          </cell>
          <cell r="Q255">
            <v>0</v>
          </cell>
          <cell r="R255">
            <v>0</v>
          </cell>
          <cell r="S255">
            <v>0</v>
          </cell>
          <cell r="T255">
            <v>1679</v>
          </cell>
          <cell r="U255">
            <v>3915</v>
          </cell>
          <cell r="W255">
            <v>12472.2</v>
          </cell>
          <cell r="AA255">
            <v>246</v>
          </cell>
          <cell r="AB255">
            <v>2.0570528056054282</v>
          </cell>
          <cell r="AC255">
            <v>0</v>
          </cell>
          <cell r="AD255">
            <v>0</v>
          </cell>
          <cell r="AE255">
            <v>0</v>
          </cell>
          <cell r="AF255">
            <v>0</v>
          </cell>
          <cell r="AG255">
            <v>32461</v>
          </cell>
          <cell r="AH255">
            <v>0</v>
          </cell>
          <cell r="AI255">
            <v>0</v>
          </cell>
          <cell r="AJ255">
            <v>32461</v>
          </cell>
          <cell r="AK255">
            <v>0</v>
          </cell>
          <cell r="AL255">
            <v>2236</v>
          </cell>
          <cell r="AM255">
            <v>34697</v>
          </cell>
          <cell r="AN255">
            <v>0</v>
          </cell>
          <cell r="AO255">
            <v>0</v>
          </cell>
          <cell r="AP255">
            <v>0</v>
          </cell>
          <cell r="AQ255">
            <v>0</v>
          </cell>
          <cell r="AR255">
            <v>34697</v>
          </cell>
          <cell r="AS255" t="str">
            <v xml:space="preserve"> </v>
          </cell>
          <cell r="AT255">
            <v>246</v>
          </cell>
          <cell r="AU255">
            <v>0</v>
          </cell>
          <cell r="AV255">
            <v>0</v>
          </cell>
          <cell r="AW255">
            <v>0</v>
          </cell>
          <cell r="AX255">
            <v>0</v>
          </cell>
          <cell r="AY255">
            <v>0</v>
          </cell>
          <cell r="AZ255">
            <v>0</v>
          </cell>
          <cell r="CB255">
            <v>246</v>
          </cell>
          <cell r="CC255">
            <v>246</v>
          </cell>
          <cell r="CD255" t="str">
            <v>READING</v>
          </cell>
          <cell r="CE255">
            <v>32461</v>
          </cell>
          <cell r="CF255">
            <v>30782</v>
          </cell>
          <cell r="CG255">
            <v>1679</v>
          </cell>
          <cell r="CH255">
            <v>0</v>
          </cell>
          <cell r="CI255">
            <v>8557.2000000000007</v>
          </cell>
          <cell r="CJ255">
            <v>0</v>
          </cell>
          <cell r="CK255">
            <v>10236.200000000001</v>
          </cell>
          <cell r="CL255">
            <v>1679</v>
          </cell>
          <cell r="DB255">
            <v>246</v>
          </cell>
          <cell r="DC255" t="str">
            <v>READING</v>
          </cell>
          <cell r="DH255">
            <v>0</v>
          </cell>
          <cell r="DL255">
            <v>0</v>
          </cell>
          <cell r="DM255">
            <v>0</v>
          </cell>
          <cell r="DO255">
            <v>0</v>
          </cell>
          <cell r="DU255">
            <v>0</v>
          </cell>
          <cell r="DW255">
            <v>0</v>
          </cell>
          <cell r="ED255">
            <v>0</v>
          </cell>
          <cell r="EF255">
            <v>246</v>
          </cell>
        </row>
        <row r="256">
          <cell r="A256">
            <v>247</v>
          </cell>
          <cell r="B256">
            <v>247</v>
          </cell>
          <cell r="C256" t="str">
            <v>REHOBOTH</v>
          </cell>
          <cell r="D256">
            <v>0</v>
          </cell>
          <cell r="E256">
            <v>0</v>
          </cell>
          <cell r="F256">
            <v>0</v>
          </cell>
          <cell r="G256">
            <v>0</v>
          </cell>
          <cell r="H256">
            <v>0</v>
          </cell>
          <cell r="J256">
            <v>0</v>
          </cell>
          <cell r="K256">
            <v>0</v>
          </cell>
          <cell r="L256">
            <v>0</v>
          </cell>
          <cell r="N256">
            <v>0</v>
          </cell>
          <cell r="P256">
            <v>0</v>
          </cell>
          <cell r="Q256">
            <v>0</v>
          </cell>
          <cell r="R256">
            <v>0</v>
          </cell>
          <cell r="S256">
            <v>0</v>
          </cell>
          <cell r="T256">
            <v>0</v>
          </cell>
          <cell r="U256">
            <v>0</v>
          </cell>
          <cell r="W256">
            <v>0</v>
          </cell>
          <cell r="AA256">
            <v>247</v>
          </cell>
          <cell r="AT256">
            <v>247</v>
          </cell>
          <cell r="AU256">
            <v>0</v>
          </cell>
          <cell r="AV256">
            <v>0</v>
          </cell>
          <cell r="AW256">
            <v>0</v>
          </cell>
          <cell r="AX256">
            <v>0</v>
          </cell>
          <cell r="AY256">
            <v>0</v>
          </cell>
          <cell r="AZ256">
            <v>0</v>
          </cell>
          <cell r="CB256">
            <v>247</v>
          </cell>
          <cell r="CC256">
            <v>247</v>
          </cell>
          <cell r="CD256" t="str">
            <v>REHOBOTH</v>
          </cell>
          <cell r="CE256">
            <v>0</v>
          </cell>
          <cell r="CF256">
            <v>0</v>
          </cell>
          <cell r="CG256">
            <v>0</v>
          </cell>
          <cell r="CH256">
            <v>0</v>
          </cell>
          <cell r="CI256">
            <v>0</v>
          </cell>
          <cell r="CJ256">
            <v>0</v>
          </cell>
          <cell r="CK256">
            <v>0</v>
          </cell>
          <cell r="CL256">
            <v>0</v>
          </cell>
          <cell r="DB256">
            <v>247</v>
          </cell>
          <cell r="DC256" t="str">
            <v>REHOBOTH</v>
          </cell>
          <cell r="DH256">
            <v>0</v>
          </cell>
          <cell r="DL256">
            <v>0</v>
          </cell>
          <cell r="DM256">
            <v>0</v>
          </cell>
          <cell r="DO256">
            <v>0</v>
          </cell>
          <cell r="DU256">
            <v>0</v>
          </cell>
          <cell r="DW256">
            <v>0</v>
          </cell>
          <cell r="ED256">
            <v>0</v>
          </cell>
          <cell r="EF256">
            <v>247</v>
          </cell>
        </row>
        <row r="257">
          <cell r="A257">
            <v>248</v>
          </cell>
          <cell r="B257">
            <v>248</v>
          </cell>
          <cell r="C257" t="str">
            <v>REVERE</v>
          </cell>
          <cell r="D257">
            <v>547.29122806402256</v>
          </cell>
          <cell r="E257">
            <v>8916298</v>
          </cell>
          <cell r="F257">
            <v>0</v>
          </cell>
          <cell r="G257">
            <v>595462</v>
          </cell>
          <cell r="H257">
            <v>9511760</v>
          </cell>
          <cell r="J257">
            <v>595462</v>
          </cell>
          <cell r="K257">
            <v>1586184.7599139502</v>
          </cell>
          <cell r="L257">
            <v>2181646.7599139502</v>
          </cell>
          <cell r="N257">
            <v>7330113.2400860498</v>
          </cell>
          <cell r="P257">
            <v>595462</v>
          </cell>
          <cell r="Q257">
            <v>0</v>
          </cell>
          <cell r="R257">
            <v>0</v>
          </cell>
          <cell r="S257">
            <v>0</v>
          </cell>
          <cell r="T257">
            <v>1586184.7599139502</v>
          </cell>
          <cell r="U257">
            <v>2181646.7599139502</v>
          </cell>
          <cell r="W257">
            <v>2546454.7999999998</v>
          </cell>
          <cell r="AA257">
            <v>248</v>
          </cell>
          <cell r="AB257">
            <v>547.29122806402256</v>
          </cell>
          <cell r="AC257">
            <v>0</v>
          </cell>
          <cell r="AD257">
            <v>0</v>
          </cell>
          <cell r="AE257">
            <v>202.23076923076923</v>
          </cell>
          <cell r="AF257">
            <v>0</v>
          </cell>
          <cell r="AG257">
            <v>8916298</v>
          </cell>
          <cell r="AH257">
            <v>0</v>
          </cell>
          <cell r="AI257">
            <v>0</v>
          </cell>
          <cell r="AJ257">
            <v>8916298</v>
          </cell>
          <cell r="AK257">
            <v>0</v>
          </cell>
          <cell r="AL257">
            <v>595462</v>
          </cell>
          <cell r="AM257">
            <v>9511760</v>
          </cell>
          <cell r="AN257">
            <v>0</v>
          </cell>
          <cell r="AO257">
            <v>0</v>
          </cell>
          <cell r="AP257">
            <v>0</v>
          </cell>
          <cell r="AQ257">
            <v>0</v>
          </cell>
          <cell r="AR257">
            <v>9511760</v>
          </cell>
          <cell r="AS257" t="str">
            <v xml:space="preserve"> </v>
          </cell>
          <cell r="AT257">
            <v>248</v>
          </cell>
          <cell r="AU257">
            <v>202.23076923076923</v>
          </cell>
          <cell r="AV257">
            <v>0</v>
          </cell>
          <cell r="AW257">
            <v>0</v>
          </cell>
          <cell r="AX257">
            <v>0</v>
          </cell>
          <cell r="AY257">
            <v>0</v>
          </cell>
          <cell r="AZ257">
            <v>0</v>
          </cell>
          <cell r="CB257">
            <v>248</v>
          </cell>
          <cell r="CC257">
            <v>248</v>
          </cell>
          <cell r="CD257" t="str">
            <v>REVERE</v>
          </cell>
          <cell r="CE257">
            <v>8916298</v>
          </cell>
          <cell r="CF257">
            <v>8062833</v>
          </cell>
          <cell r="CG257">
            <v>853465</v>
          </cell>
          <cell r="CH257">
            <v>766438.2</v>
          </cell>
          <cell r="CI257">
            <v>331089.60000000003</v>
          </cell>
          <cell r="CJ257">
            <v>0</v>
          </cell>
          <cell r="CK257">
            <v>1950992.8</v>
          </cell>
          <cell r="CL257">
            <v>1586184.7599139502</v>
          </cell>
          <cell r="DB257">
            <v>248</v>
          </cell>
          <cell r="DC257" t="str">
            <v>REVERE</v>
          </cell>
          <cell r="DH257">
            <v>0</v>
          </cell>
          <cell r="DL257">
            <v>0</v>
          </cell>
          <cell r="DM257">
            <v>0</v>
          </cell>
          <cell r="DO257">
            <v>0</v>
          </cell>
          <cell r="DU257">
            <v>0</v>
          </cell>
          <cell r="DW257">
            <v>0</v>
          </cell>
          <cell r="ED257">
            <v>0</v>
          </cell>
          <cell r="EF257">
            <v>248</v>
          </cell>
        </row>
        <row r="258">
          <cell r="A258">
            <v>249</v>
          </cell>
          <cell r="B258">
            <v>249</v>
          </cell>
          <cell r="C258" t="str">
            <v>RICHMOND</v>
          </cell>
          <cell r="D258">
            <v>0</v>
          </cell>
          <cell r="E258">
            <v>0</v>
          </cell>
          <cell r="F258">
            <v>0</v>
          </cell>
          <cell r="G258">
            <v>0</v>
          </cell>
          <cell r="H258">
            <v>0</v>
          </cell>
          <cell r="J258">
            <v>0</v>
          </cell>
          <cell r="K258">
            <v>0</v>
          </cell>
          <cell r="L258">
            <v>0</v>
          </cell>
          <cell r="N258">
            <v>0</v>
          </cell>
          <cell r="P258">
            <v>0</v>
          </cell>
          <cell r="Q258">
            <v>0</v>
          </cell>
          <cell r="R258">
            <v>0</v>
          </cell>
          <cell r="S258">
            <v>0</v>
          </cell>
          <cell r="T258">
            <v>0</v>
          </cell>
          <cell r="U258">
            <v>0</v>
          </cell>
          <cell r="W258">
            <v>0</v>
          </cell>
          <cell r="AA258">
            <v>249</v>
          </cell>
          <cell r="AT258">
            <v>249</v>
          </cell>
          <cell r="AU258">
            <v>0</v>
          </cell>
          <cell r="AV258">
            <v>0</v>
          </cell>
          <cell r="AW258">
            <v>0</v>
          </cell>
          <cell r="AX258">
            <v>0</v>
          </cell>
          <cell r="AY258">
            <v>0</v>
          </cell>
          <cell r="AZ258">
            <v>0</v>
          </cell>
          <cell r="CB258">
            <v>249</v>
          </cell>
          <cell r="CC258">
            <v>249</v>
          </cell>
          <cell r="CD258" t="str">
            <v>RICHMOND</v>
          </cell>
          <cell r="CE258">
            <v>0</v>
          </cell>
          <cell r="CF258">
            <v>0</v>
          </cell>
          <cell r="CG258">
            <v>0</v>
          </cell>
          <cell r="CH258">
            <v>0</v>
          </cell>
          <cell r="CI258">
            <v>0</v>
          </cell>
          <cell r="CJ258">
            <v>0</v>
          </cell>
          <cell r="CK258">
            <v>0</v>
          </cell>
          <cell r="CL258">
            <v>0</v>
          </cell>
          <cell r="DB258">
            <v>249</v>
          </cell>
          <cell r="DC258" t="str">
            <v>RICHMOND</v>
          </cell>
          <cell r="DH258">
            <v>0</v>
          </cell>
          <cell r="DL258">
            <v>0</v>
          </cell>
          <cell r="DM258">
            <v>0</v>
          </cell>
          <cell r="DO258">
            <v>0</v>
          </cell>
          <cell r="DU258">
            <v>0</v>
          </cell>
          <cell r="DW258">
            <v>0</v>
          </cell>
          <cell r="ED258">
            <v>0</v>
          </cell>
          <cell r="EF258">
            <v>249</v>
          </cell>
        </row>
        <row r="259">
          <cell r="A259">
            <v>250</v>
          </cell>
          <cell r="B259">
            <v>250</v>
          </cell>
          <cell r="C259" t="str">
            <v>ROCHESTER</v>
          </cell>
          <cell r="D259">
            <v>1.0687022900763359</v>
          </cell>
          <cell r="E259">
            <v>20340</v>
          </cell>
          <cell r="F259">
            <v>0</v>
          </cell>
          <cell r="G259">
            <v>1162</v>
          </cell>
          <cell r="H259">
            <v>21502</v>
          </cell>
          <cell r="J259">
            <v>1162</v>
          </cell>
          <cell r="K259">
            <v>14451.041936979316</v>
          </cell>
          <cell r="L259">
            <v>15613.041936979316</v>
          </cell>
          <cell r="N259">
            <v>5888.9580630206838</v>
          </cell>
          <cell r="P259">
            <v>1162</v>
          </cell>
          <cell r="Q259">
            <v>0</v>
          </cell>
          <cell r="R259">
            <v>0</v>
          </cell>
          <cell r="S259">
            <v>0</v>
          </cell>
          <cell r="T259">
            <v>14451.041936979316</v>
          </cell>
          <cell r="U259">
            <v>15613.041936979316</v>
          </cell>
          <cell r="W259">
            <v>15977.6</v>
          </cell>
          <cell r="AA259">
            <v>250</v>
          </cell>
          <cell r="AB259">
            <v>1.0687022900763359</v>
          </cell>
          <cell r="AC259">
            <v>0</v>
          </cell>
          <cell r="AD259">
            <v>0</v>
          </cell>
          <cell r="AE259">
            <v>1</v>
          </cell>
          <cell r="AF259">
            <v>0</v>
          </cell>
          <cell r="AG259">
            <v>20340</v>
          </cell>
          <cell r="AH259">
            <v>0</v>
          </cell>
          <cell r="AI259">
            <v>0</v>
          </cell>
          <cell r="AJ259">
            <v>20340</v>
          </cell>
          <cell r="AK259">
            <v>0</v>
          </cell>
          <cell r="AL259">
            <v>1162</v>
          </cell>
          <cell r="AM259">
            <v>21502</v>
          </cell>
          <cell r="AN259">
            <v>0</v>
          </cell>
          <cell r="AO259">
            <v>0</v>
          </cell>
          <cell r="AP259">
            <v>0</v>
          </cell>
          <cell r="AQ259">
            <v>0</v>
          </cell>
          <cell r="AR259">
            <v>21502</v>
          </cell>
          <cell r="AS259" t="str">
            <v xml:space="preserve"> </v>
          </cell>
          <cell r="AT259">
            <v>250</v>
          </cell>
          <cell r="AU259">
            <v>1</v>
          </cell>
          <cell r="AV259">
            <v>0</v>
          </cell>
          <cell r="AW259">
            <v>0</v>
          </cell>
          <cell r="AX259">
            <v>0</v>
          </cell>
          <cell r="AY259">
            <v>0</v>
          </cell>
          <cell r="AZ259">
            <v>0</v>
          </cell>
          <cell r="CB259">
            <v>250</v>
          </cell>
          <cell r="CC259">
            <v>250</v>
          </cell>
          <cell r="CD259" t="str">
            <v>ROCHESTER</v>
          </cell>
          <cell r="CE259">
            <v>20340</v>
          </cell>
          <cell r="CF259">
            <v>13811</v>
          </cell>
          <cell r="CG259">
            <v>6529</v>
          </cell>
          <cell r="CH259">
            <v>8286.6</v>
          </cell>
          <cell r="CI259">
            <v>0</v>
          </cell>
          <cell r="CJ259">
            <v>0</v>
          </cell>
          <cell r="CK259">
            <v>14815.6</v>
          </cell>
          <cell r="CL259">
            <v>14451.041936979316</v>
          </cell>
          <cell r="DB259">
            <v>250</v>
          </cell>
          <cell r="DC259" t="str">
            <v>ROCHESTER</v>
          </cell>
          <cell r="DH259">
            <v>0</v>
          </cell>
          <cell r="DL259">
            <v>0</v>
          </cell>
          <cell r="DM259">
            <v>0</v>
          </cell>
          <cell r="DO259">
            <v>0</v>
          </cell>
          <cell r="DU259">
            <v>0</v>
          </cell>
          <cell r="DW259">
            <v>0</v>
          </cell>
          <cell r="ED259">
            <v>0</v>
          </cell>
          <cell r="EF259">
            <v>250</v>
          </cell>
        </row>
        <row r="260">
          <cell r="A260">
            <v>251</v>
          </cell>
          <cell r="B260">
            <v>251</v>
          </cell>
          <cell r="C260" t="str">
            <v>ROCKLAND</v>
          </cell>
          <cell r="D260">
            <v>113.79942299331897</v>
          </cell>
          <cell r="E260">
            <v>1868838</v>
          </cell>
          <cell r="F260">
            <v>0</v>
          </cell>
          <cell r="G260">
            <v>123816</v>
          </cell>
          <cell r="H260">
            <v>1992654</v>
          </cell>
          <cell r="J260">
            <v>123816</v>
          </cell>
          <cell r="K260">
            <v>389966.04838222108</v>
          </cell>
          <cell r="L260">
            <v>513782.04838222108</v>
          </cell>
          <cell r="N260">
            <v>1478871.951617779</v>
          </cell>
          <cell r="P260">
            <v>123816</v>
          </cell>
          <cell r="Q260">
            <v>0</v>
          </cell>
          <cell r="R260">
            <v>0</v>
          </cell>
          <cell r="S260">
            <v>0</v>
          </cell>
          <cell r="T260">
            <v>389966.04838222108</v>
          </cell>
          <cell r="U260">
            <v>513782.04838222108</v>
          </cell>
          <cell r="W260">
            <v>521419</v>
          </cell>
          <cell r="AA260">
            <v>251</v>
          </cell>
          <cell r="AB260">
            <v>113.79942299331897</v>
          </cell>
          <cell r="AC260">
            <v>0</v>
          </cell>
          <cell r="AD260">
            <v>0</v>
          </cell>
          <cell r="AE260">
            <v>0.99999999999999978</v>
          </cell>
          <cell r="AF260">
            <v>0</v>
          </cell>
          <cell r="AG260">
            <v>1868838</v>
          </cell>
          <cell r="AH260">
            <v>0</v>
          </cell>
          <cell r="AI260">
            <v>0</v>
          </cell>
          <cell r="AJ260">
            <v>1868838</v>
          </cell>
          <cell r="AK260">
            <v>0</v>
          </cell>
          <cell r="AL260">
            <v>123816</v>
          </cell>
          <cell r="AM260">
            <v>1992654</v>
          </cell>
          <cell r="AN260">
            <v>0</v>
          </cell>
          <cell r="AO260">
            <v>0</v>
          </cell>
          <cell r="AP260">
            <v>0</v>
          </cell>
          <cell r="AQ260">
            <v>0</v>
          </cell>
          <cell r="AR260">
            <v>1992654</v>
          </cell>
          <cell r="AS260" t="str">
            <v xml:space="preserve"> </v>
          </cell>
          <cell r="AT260">
            <v>251</v>
          </cell>
          <cell r="AU260">
            <v>0.99999999999999978</v>
          </cell>
          <cell r="AV260">
            <v>0</v>
          </cell>
          <cell r="AW260">
            <v>0</v>
          </cell>
          <cell r="AX260">
            <v>0</v>
          </cell>
          <cell r="AY260">
            <v>0</v>
          </cell>
          <cell r="AZ260">
            <v>0</v>
          </cell>
          <cell r="CB260">
            <v>251</v>
          </cell>
          <cell r="CC260">
            <v>251</v>
          </cell>
          <cell r="CD260" t="str">
            <v>ROCKLAND</v>
          </cell>
          <cell r="CE260">
            <v>1868838</v>
          </cell>
          <cell r="CF260">
            <v>1644827</v>
          </cell>
          <cell r="CG260">
            <v>224011</v>
          </cell>
          <cell r="CH260">
            <v>173592</v>
          </cell>
          <cell r="CI260">
            <v>0</v>
          </cell>
          <cell r="CJ260">
            <v>0</v>
          </cell>
          <cell r="CK260">
            <v>397603</v>
          </cell>
          <cell r="CL260">
            <v>389966.04838222108</v>
          </cell>
          <cell r="DB260">
            <v>251</v>
          </cell>
          <cell r="DC260" t="str">
            <v>ROCKLAND</v>
          </cell>
          <cell r="DH260">
            <v>0</v>
          </cell>
          <cell r="DL260">
            <v>0</v>
          </cell>
          <cell r="DM260">
            <v>0</v>
          </cell>
          <cell r="DO260">
            <v>0</v>
          </cell>
          <cell r="DU260">
            <v>0</v>
          </cell>
          <cell r="DW260">
            <v>0</v>
          </cell>
          <cell r="ED260">
            <v>0</v>
          </cell>
          <cell r="EF260">
            <v>251</v>
          </cell>
        </row>
        <row r="261">
          <cell r="A261">
            <v>252</v>
          </cell>
          <cell r="B261">
            <v>252</v>
          </cell>
          <cell r="C261" t="str">
            <v>ROCKPORT</v>
          </cell>
          <cell r="D261">
            <v>0</v>
          </cell>
          <cell r="E261">
            <v>0</v>
          </cell>
          <cell r="F261">
            <v>0</v>
          </cell>
          <cell r="G261">
            <v>0</v>
          </cell>
          <cell r="H261">
            <v>0</v>
          </cell>
          <cell r="J261">
            <v>0</v>
          </cell>
          <cell r="K261">
            <v>0</v>
          </cell>
          <cell r="L261">
            <v>0</v>
          </cell>
          <cell r="N261">
            <v>0</v>
          </cell>
          <cell r="P261">
            <v>0</v>
          </cell>
          <cell r="Q261">
            <v>0</v>
          </cell>
          <cell r="R261">
            <v>0</v>
          </cell>
          <cell r="S261">
            <v>0</v>
          </cell>
          <cell r="T261">
            <v>0</v>
          </cell>
          <cell r="U261">
            <v>0</v>
          </cell>
          <cell r="W261">
            <v>0</v>
          </cell>
          <cell r="AA261">
            <v>252</v>
          </cell>
          <cell r="AT261">
            <v>252</v>
          </cell>
          <cell r="AU261">
            <v>0</v>
          </cell>
          <cell r="AV261">
            <v>0</v>
          </cell>
          <cell r="AW261">
            <v>0</v>
          </cell>
          <cell r="AX261">
            <v>0</v>
          </cell>
          <cell r="AY261">
            <v>0</v>
          </cell>
          <cell r="AZ261">
            <v>0</v>
          </cell>
          <cell r="CB261">
            <v>252</v>
          </cell>
          <cell r="CC261">
            <v>252</v>
          </cell>
          <cell r="CD261" t="str">
            <v>ROCKPORT</v>
          </cell>
          <cell r="CE261">
            <v>0</v>
          </cell>
          <cell r="CF261">
            <v>0</v>
          </cell>
          <cell r="CG261">
            <v>0</v>
          </cell>
          <cell r="CH261">
            <v>0</v>
          </cell>
          <cell r="CI261">
            <v>0</v>
          </cell>
          <cell r="CJ261">
            <v>0</v>
          </cell>
          <cell r="CK261">
            <v>0</v>
          </cell>
          <cell r="CL261">
            <v>0</v>
          </cell>
          <cell r="DB261">
            <v>252</v>
          </cell>
          <cell r="DC261" t="str">
            <v>ROCKPORT</v>
          </cell>
          <cell r="DH261">
            <v>0</v>
          </cell>
          <cell r="DL261">
            <v>0</v>
          </cell>
          <cell r="DM261">
            <v>0</v>
          </cell>
          <cell r="DO261">
            <v>0</v>
          </cell>
          <cell r="DU261">
            <v>0</v>
          </cell>
          <cell r="DW261">
            <v>0</v>
          </cell>
          <cell r="ED261">
            <v>0</v>
          </cell>
          <cell r="EF261">
            <v>252</v>
          </cell>
        </row>
        <row r="262">
          <cell r="A262">
            <v>253</v>
          </cell>
          <cell r="B262">
            <v>253</v>
          </cell>
          <cell r="C262" t="str">
            <v>ROWE</v>
          </cell>
          <cell r="D262">
            <v>1.0091743119266054</v>
          </cell>
          <cell r="E262">
            <v>33684</v>
          </cell>
          <cell r="F262">
            <v>0</v>
          </cell>
          <cell r="G262">
            <v>1098</v>
          </cell>
          <cell r="H262">
            <v>34782</v>
          </cell>
          <cell r="J262">
            <v>1098</v>
          </cell>
          <cell r="K262">
            <v>5396.0440756081607</v>
          </cell>
          <cell r="L262">
            <v>6494.0440756081607</v>
          </cell>
          <cell r="N262">
            <v>28287.955924391841</v>
          </cell>
          <cell r="P262">
            <v>1098</v>
          </cell>
          <cell r="Q262">
            <v>0</v>
          </cell>
          <cell r="R262">
            <v>0</v>
          </cell>
          <cell r="S262">
            <v>0</v>
          </cell>
          <cell r="T262">
            <v>5396.0440756081607</v>
          </cell>
          <cell r="U262">
            <v>6494.0440756081607</v>
          </cell>
          <cell r="W262">
            <v>6650.6</v>
          </cell>
          <cell r="AA262">
            <v>253</v>
          </cell>
          <cell r="AB262">
            <v>1.0091743119266054</v>
          </cell>
          <cell r="AC262">
            <v>0</v>
          </cell>
          <cell r="AD262">
            <v>0</v>
          </cell>
          <cell r="AE262">
            <v>0</v>
          </cell>
          <cell r="AF262">
            <v>0</v>
          </cell>
          <cell r="AG262">
            <v>33684</v>
          </cell>
          <cell r="AH262">
            <v>0</v>
          </cell>
          <cell r="AI262">
            <v>0</v>
          </cell>
          <cell r="AJ262">
            <v>33684</v>
          </cell>
          <cell r="AK262">
            <v>0</v>
          </cell>
          <cell r="AL262">
            <v>1098</v>
          </cell>
          <cell r="AM262">
            <v>34782</v>
          </cell>
          <cell r="AN262">
            <v>0</v>
          </cell>
          <cell r="AO262">
            <v>0</v>
          </cell>
          <cell r="AP262">
            <v>0</v>
          </cell>
          <cell r="AQ262">
            <v>0</v>
          </cell>
          <cell r="AR262">
            <v>34782</v>
          </cell>
          <cell r="AS262" t="str">
            <v xml:space="preserve"> </v>
          </cell>
          <cell r="AT262">
            <v>253</v>
          </cell>
          <cell r="AU262">
            <v>0</v>
          </cell>
          <cell r="AV262">
            <v>0</v>
          </cell>
          <cell r="AW262">
            <v>0</v>
          </cell>
          <cell r="AX262">
            <v>0</v>
          </cell>
          <cell r="AY262">
            <v>0</v>
          </cell>
          <cell r="AZ262">
            <v>0</v>
          </cell>
          <cell r="CB262">
            <v>253</v>
          </cell>
          <cell r="CC262">
            <v>253</v>
          </cell>
          <cell r="CD262" t="str">
            <v>ROWE</v>
          </cell>
          <cell r="CE262">
            <v>33684</v>
          </cell>
          <cell r="CF262">
            <v>31690</v>
          </cell>
          <cell r="CG262">
            <v>1994</v>
          </cell>
          <cell r="CH262">
            <v>3558.6</v>
          </cell>
          <cell r="CI262">
            <v>0</v>
          </cell>
          <cell r="CJ262">
            <v>0</v>
          </cell>
          <cell r="CK262">
            <v>5552.6</v>
          </cell>
          <cell r="CL262">
            <v>5396.0440756081607</v>
          </cell>
          <cell r="DB262">
            <v>253</v>
          </cell>
          <cell r="DC262" t="str">
            <v>ROWE</v>
          </cell>
          <cell r="DH262">
            <v>0</v>
          </cell>
          <cell r="DL262">
            <v>0</v>
          </cell>
          <cell r="DM262">
            <v>0</v>
          </cell>
          <cell r="DO262">
            <v>0</v>
          </cell>
          <cell r="DU262">
            <v>0</v>
          </cell>
          <cell r="DW262">
            <v>0</v>
          </cell>
          <cell r="ED262">
            <v>0</v>
          </cell>
          <cell r="EF262">
            <v>253</v>
          </cell>
        </row>
        <row r="263">
          <cell r="A263">
            <v>254</v>
          </cell>
          <cell r="B263">
            <v>254</v>
          </cell>
          <cell r="C263" t="str">
            <v>ROWLEY</v>
          </cell>
          <cell r="D263">
            <v>0</v>
          </cell>
          <cell r="E263">
            <v>0</v>
          </cell>
          <cell r="F263">
            <v>0</v>
          </cell>
          <cell r="G263">
            <v>0</v>
          </cell>
          <cell r="H263">
            <v>0</v>
          </cell>
          <cell r="J263">
            <v>0</v>
          </cell>
          <cell r="K263">
            <v>0</v>
          </cell>
          <cell r="L263">
            <v>0</v>
          </cell>
          <cell r="N263">
            <v>0</v>
          </cell>
          <cell r="P263">
            <v>0</v>
          </cell>
          <cell r="Q263">
            <v>0</v>
          </cell>
          <cell r="R263">
            <v>0</v>
          </cell>
          <cell r="S263">
            <v>0</v>
          </cell>
          <cell r="T263">
            <v>0</v>
          </cell>
          <cell r="U263">
            <v>0</v>
          </cell>
          <cell r="W263">
            <v>0</v>
          </cell>
          <cell r="AA263">
            <v>254</v>
          </cell>
          <cell r="AT263">
            <v>254</v>
          </cell>
          <cell r="AU263">
            <v>0</v>
          </cell>
          <cell r="AV263">
            <v>0</v>
          </cell>
          <cell r="AW263">
            <v>0</v>
          </cell>
          <cell r="AX263">
            <v>0</v>
          </cell>
          <cell r="AY263">
            <v>0</v>
          </cell>
          <cell r="AZ263">
            <v>0</v>
          </cell>
          <cell r="CB263">
            <v>254</v>
          </cell>
          <cell r="CC263">
            <v>254</v>
          </cell>
          <cell r="CD263" t="str">
            <v>ROWLEY</v>
          </cell>
          <cell r="CE263">
            <v>0</v>
          </cell>
          <cell r="CF263">
            <v>0</v>
          </cell>
          <cell r="CG263">
            <v>0</v>
          </cell>
          <cell r="CH263">
            <v>0</v>
          </cell>
          <cell r="CI263">
            <v>0</v>
          </cell>
          <cell r="CJ263">
            <v>0</v>
          </cell>
          <cell r="CK263">
            <v>0</v>
          </cell>
          <cell r="CL263">
            <v>0</v>
          </cell>
          <cell r="DB263">
            <v>254</v>
          </cell>
          <cell r="DC263" t="str">
            <v>ROWLEY</v>
          </cell>
          <cell r="DH263">
            <v>0</v>
          </cell>
          <cell r="DL263">
            <v>0</v>
          </cell>
          <cell r="DM263">
            <v>0</v>
          </cell>
          <cell r="DO263">
            <v>0</v>
          </cell>
          <cell r="DU263">
            <v>0</v>
          </cell>
          <cell r="DW263">
            <v>0</v>
          </cell>
          <cell r="ED263">
            <v>0</v>
          </cell>
          <cell r="EF263">
            <v>254</v>
          </cell>
        </row>
        <row r="264">
          <cell r="A264">
            <v>255</v>
          </cell>
          <cell r="B264">
            <v>255</v>
          </cell>
          <cell r="C264" t="str">
            <v>ROYALSTON</v>
          </cell>
          <cell r="D264">
            <v>0</v>
          </cell>
          <cell r="E264">
            <v>0</v>
          </cell>
          <cell r="F264">
            <v>0</v>
          </cell>
          <cell r="G264">
            <v>0</v>
          </cell>
          <cell r="H264">
            <v>0</v>
          </cell>
          <cell r="J264">
            <v>0</v>
          </cell>
          <cell r="K264">
            <v>0</v>
          </cell>
          <cell r="L264">
            <v>0</v>
          </cell>
          <cell r="N264">
            <v>0</v>
          </cell>
          <cell r="P264">
            <v>0</v>
          </cell>
          <cell r="Q264">
            <v>0</v>
          </cell>
          <cell r="R264">
            <v>0</v>
          </cell>
          <cell r="S264">
            <v>0</v>
          </cell>
          <cell r="T264">
            <v>0</v>
          </cell>
          <cell r="U264">
            <v>0</v>
          </cell>
          <cell r="W264">
            <v>0</v>
          </cell>
          <cell r="AA264">
            <v>255</v>
          </cell>
          <cell r="AT264">
            <v>255</v>
          </cell>
          <cell r="AU264">
            <v>0</v>
          </cell>
          <cell r="AV264">
            <v>0</v>
          </cell>
          <cell r="AW264">
            <v>0</v>
          </cell>
          <cell r="AX264">
            <v>0</v>
          </cell>
          <cell r="AY264">
            <v>0</v>
          </cell>
          <cell r="AZ264">
            <v>0</v>
          </cell>
          <cell r="CB264">
            <v>255</v>
          </cell>
          <cell r="CC264">
            <v>255</v>
          </cell>
          <cell r="CD264" t="str">
            <v>ROYALSTON</v>
          </cell>
          <cell r="CE264">
            <v>0</v>
          </cell>
          <cell r="CF264">
            <v>0</v>
          </cell>
          <cell r="CG264">
            <v>0</v>
          </cell>
          <cell r="CH264">
            <v>0</v>
          </cell>
          <cell r="CI264">
            <v>0</v>
          </cell>
          <cell r="CJ264">
            <v>0</v>
          </cell>
          <cell r="CK264">
            <v>0</v>
          </cell>
          <cell r="CL264">
            <v>0</v>
          </cell>
          <cell r="DB264">
            <v>255</v>
          </cell>
          <cell r="DC264" t="str">
            <v>ROYALSTON</v>
          </cell>
          <cell r="DH264">
            <v>0</v>
          </cell>
          <cell r="DL264">
            <v>0</v>
          </cell>
          <cell r="DM264">
            <v>0</v>
          </cell>
          <cell r="DO264">
            <v>0</v>
          </cell>
          <cell r="DU264">
            <v>0</v>
          </cell>
          <cell r="DW264">
            <v>0</v>
          </cell>
          <cell r="ED264">
            <v>0</v>
          </cell>
          <cell r="EF264">
            <v>255</v>
          </cell>
        </row>
        <row r="265">
          <cell r="A265">
            <v>256</v>
          </cell>
          <cell r="B265">
            <v>256</v>
          </cell>
          <cell r="C265" t="str">
            <v>RUSSELL</v>
          </cell>
          <cell r="D265">
            <v>0</v>
          </cell>
          <cell r="E265">
            <v>0</v>
          </cell>
          <cell r="F265">
            <v>0</v>
          </cell>
          <cell r="G265">
            <v>0</v>
          </cell>
          <cell r="H265">
            <v>0</v>
          </cell>
          <cell r="J265">
            <v>0</v>
          </cell>
          <cell r="K265">
            <v>0</v>
          </cell>
          <cell r="L265">
            <v>0</v>
          </cell>
          <cell r="N265">
            <v>0</v>
          </cell>
          <cell r="P265">
            <v>0</v>
          </cell>
          <cell r="Q265">
            <v>0</v>
          </cell>
          <cell r="R265">
            <v>0</v>
          </cell>
          <cell r="S265">
            <v>0</v>
          </cell>
          <cell r="T265">
            <v>0</v>
          </cell>
          <cell r="U265">
            <v>0</v>
          </cell>
          <cell r="W265">
            <v>0</v>
          </cell>
          <cell r="AA265">
            <v>256</v>
          </cell>
          <cell r="AT265">
            <v>256</v>
          </cell>
          <cell r="AU265">
            <v>0</v>
          </cell>
          <cell r="AV265">
            <v>0</v>
          </cell>
          <cell r="AW265">
            <v>0</v>
          </cell>
          <cell r="AX265">
            <v>0</v>
          </cell>
          <cell r="AY265">
            <v>0</v>
          </cell>
          <cell r="AZ265">
            <v>0</v>
          </cell>
          <cell r="CB265">
            <v>256</v>
          </cell>
          <cell r="CC265">
            <v>256</v>
          </cell>
          <cell r="CD265" t="str">
            <v>RUSSELL</v>
          </cell>
          <cell r="CE265">
            <v>0</v>
          </cell>
          <cell r="CF265">
            <v>0</v>
          </cell>
          <cell r="CG265">
            <v>0</v>
          </cell>
          <cell r="CH265">
            <v>0</v>
          </cell>
          <cell r="CI265">
            <v>0</v>
          </cell>
          <cell r="CJ265">
            <v>0</v>
          </cell>
          <cell r="CK265">
            <v>0</v>
          </cell>
          <cell r="CL265">
            <v>0</v>
          </cell>
          <cell r="DB265">
            <v>256</v>
          </cell>
          <cell r="DC265" t="str">
            <v>RUSSELL</v>
          </cell>
          <cell r="DH265">
            <v>0</v>
          </cell>
          <cell r="DL265">
            <v>0</v>
          </cell>
          <cell r="DM265">
            <v>0</v>
          </cell>
          <cell r="DO265">
            <v>0</v>
          </cell>
          <cell r="DU265">
            <v>0</v>
          </cell>
          <cell r="DW265">
            <v>0</v>
          </cell>
          <cell r="ED265">
            <v>0</v>
          </cell>
          <cell r="EF265">
            <v>256</v>
          </cell>
        </row>
        <row r="266">
          <cell r="A266">
            <v>257</v>
          </cell>
          <cell r="B266">
            <v>257</v>
          </cell>
          <cell r="C266" t="str">
            <v>RUTLAND</v>
          </cell>
          <cell r="D266">
            <v>0</v>
          </cell>
          <cell r="E266">
            <v>0</v>
          </cell>
          <cell r="F266">
            <v>0</v>
          </cell>
          <cell r="G266">
            <v>0</v>
          </cell>
          <cell r="H266">
            <v>0</v>
          </cell>
          <cell r="J266">
            <v>0</v>
          </cell>
          <cell r="K266">
            <v>0</v>
          </cell>
          <cell r="L266">
            <v>0</v>
          </cell>
          <cell r="N266">
            <v>0</v>
          </cell>
          <cell r="P266">
            <v>0</v>
          </cell>
          <cell r="Q266">
            <v>0</v>
          </cell>
          <cell r="R266">
            <v>0</v>
          </cell>
          <cell r="S266">
            <v>0</v>
          </cell>
          <cell r="T266">
            <v>0</v>
          </cell>
          <cell r="U266">
            <v>0</v>
          </cell>
          <cell r="W266">
            <v>0</v>
          </cell>
          <cell r="AA266">
            <v>257</v>
          </cell>
          <cell r="AT266">
            <v>257</v>
          </cell>
          <cell r="AU266">
            <v>0</v>
          </cell>
          <cell r="AV266">
            <v>0</v>
          </cell>
          <cell r="AW266">
            <v>0</v>
          </cell>
          <cell r="AX266">
            <v>0</v>
          </cell>
          <cell r="AY266">
            <v>0</v>
          </cell>
          <cell r="AZ266">
            <v>0</v>
          </cell>
          <cell r="CB266">
            <v>257</v>
          </cell>
          <cell r="CC266">
            <v>257</v>
          </cell>
          <cell r="CD266" t="str">
            <v>RUTLAND</v>
          </cell>
          <cell r="CE266">
            <v>0</v>
          </cell>
          <cell r="CF266">
            <v>0</v>
          </cell>
          <cell r="CG266">
            <v>0</v>
          </cell>
          <cell r="CH266">
            <v>0</v>
          </cell>
          <cell r="CI266">
            <v>0</v>
          </cell>
          <cell r="CJ266">
            <v>0</v>
          </cell>
          <cell r="CK266">
            <v>0</v>
          </cell>
          <cell r="CL266">
            <v>0</v>
          </cell>
          <cell r="DB266">
            <v>257</v>
          </cell>
          <cell r="DC266" t="str">
            <v>RUTLAND</v>
          </cell>
          <cell r="DH266">
            <v>0</v>
          </cell>
          <cell r="DL266">
            <v>0</v>
          </cell>
          <cell r="DM266">
            <v>0</v>
          </cell>
          <cell r="DO266">
            <v>0</v>
          </cell>
          <cell r="DU266">
            <v>0</v>
          </cell>
          <cell r="DW266">
            <v>0</v>
          </cell>
          <cell r="ED266">
            <v>0</v>
          </cell>
          <cell r="EF266">
            <v>257</v>
          </cell>
        </row>
        <row r="267">
          <cell r="A267">
            <v>258</v>
          </cell>
          <cell r="B267">
            <v>258</v>
          </cell>
          <cell r="C267" t="str">
            <v>SALEM</v>
          </cell>
          <cell r="D267">
            <v>496.50839641569701</v>
          </cell>
          <cell r="E267">
            <v>7441791.3809675165</v>
          </cell>
          <cell r="F267">
            <v>0</v>
          </cell>
          <cell r="G267">
            <v>429547</v>
          </cell>
          <cell r="H267">
            <v>7871338.3809675165</v>
          </cell>
          <cell r="J267">
            <v>429547</v>
          </cell>
          <cell r="K267">
            <v>292510.69369730633</v>
          </cell>
          <cell r="L267">
            <v>722057.69369730633</v>
          </cell>
          <cell r="N267">
            <v>7149280.6872702101</v>
          </cell>
          <cell r="P267">
            <v>540194</v>
          </cell>
          <cell r="Q267">
            <v>101.70145610202935</v>
          </cell>
          <cell r="R267">
            <v>2023855.6190324826</v>
          </cell>
          <cell r="S267">
            <v>110647</v>
          </cell>
          <cell r="T267">
            <v>292510.69369730633</v>
          </cell>
          <cell r="U267">
            <v>2745913.3127297889</v>
          </cell>
          <cell r="W267">
            <v>2908102.9999999991</v>
          </cell>
          <cell r="AA267">
            <v>258</v>
          </cell>
          <cell r="AB267">
            <v>496.50839641569701</v>
          </cell>
          <cell r="AC267">
            <v>0</v>
          </cell>
          <cell r="AD267">
            <v>0</v>
          </cell>
          <cell r="AE267">
            <v>123.00000000000001</v>
          </cell>
          <cell r="AF267">
            <v>101.70145610202935</v>
          </cell>
          <cell r="AG267">
            <v>9355000</v>
          </cell>
          <cell r="AH267">
            <v>1913208.6190324826</v>
          </cell>
          <cell r="AI267">
            <v>0</v>
          </cell>
          <cell r="AJ267">
            <v>7441791.3809675165</v>
          </cell>
          <cell r="AK267">
            <v>0</v>
          </cell>
          <cell r="AL267">
            <v>429547</v>
          </cell>
          <cell r="AM267">
            <v>7871338.3809675165</v>
          </cell>
          <cell r="AN267">
            <v>1913208.6190324826</v>
          </cell>
          <cell r="AO267">
            <v>0</v>
          </cell>
          <cell r="AP267">
            <v>110647</v>
          </cell>
          <cell r="AQ267">
            <v>2023855.6190324826</v>
          </cell>
          <cell r="AR267">
            <v>9895194</v>
          </cell>
          <cell r="AS267" t="str">
            <v xml:space="preserve"> </v>
          </cell>
          <cell r="AT267">
            <v>258</v>
          </cell>
          <cell r="AU267">
            <v>123.00000000000001</v>
          </cell>
          <cell r="AV267">
            <v>101.70145610202935</v>
          </cell>
          <cell r="AW267">
            <v>1913208.6190324826</v>
          </cell>
          <cell r="AX267">
            <v>0</v>
          </cell>
          <cell r="AY267">
            <v>110647</v>
          </cell>
          <cell r="AZ267">
            <v>2023855.6190324826</v>
          </cell>
          <cell r="CB267">
            <v>258</v>
          </cell>
          <cell r="CC267">
            <v>258</v>
          </cell>
          <cell r="CD267" t="str">
            <v>SALEM</v>
          </cell>
          <cell r="CE267">
            <v>7441791.3809675165</v>
          </cell>
          <cell r="CF267">
            <v>7282230</v>
          </cell>
          <cell r="CG267">
            <v>159561.38096751645</v>
          </cell>
          <cell r="CH267">
            <v>139067.4</v>
          </cell>
          <cell r="CI267">
            <v>156071.6</v>
          </cell>
          <cell r="CJ267">
            <v>0</v>
          </cell>
          <cell r="CK267">
            <v>454700.38096751645</v>
          </cell>
          <cell r="CL267">
            <v>292510.69369730633</v>
          </cell>
          <cell r="DB267">
            <v>258</v>
          </cell>
          <cell r="DC267" t="str">
            <v>SALEM</v>
          </cell>
          <cell r="DH267">
            <v>0</v>
          </cell>
          <cell r="DL267">
            <v>0</v>
          </cell>
          <cell r="DM267">
            <v>0</v>
          </cell>
          <cell r="DO267">
            <v>0</v>
          </cell>
          <cell r="DU267">
            <v>0</v>
          </cell>
          <cell r="DW267">
            <v>-3.5748051707464867E-3</v>
          </cell>
          <cell r="ED267">
            <v>0</v>
          </cell>
          <cell r="EF267">
            <v>258</v>
          </cell>
        </row>
        <row r="268">
          <cell r="A268">
            <v>259</v>
          </cell>
          <cell r="B268">
            <v>259</v>
          </cell>
          <cell r="C268" t="str">
            <v>SALISBURY</v>
          </cell>
          <cell r="D268">
            <v>0</v>
          </cell>
          <cell r="E268">
            <v>0</v>
          </cell>
          <cell r="F268">
            <v>0</v>
          </cell>
          <cell r="G268">
            <v>0</v>
          </cell>
          <cell r="H268">
            <v>0</v>
          </cell>
          <cell r="J268">
            <v>0</v>
          </cell>
          <cell r="K268">
            <v>0</v>
          </cell>
          <cell r="L268">
            <v>0</v>
          </cell>
          <cell r="N268">
            <v>0</v>
          </cell>
          <cell r="P268">
            <v>0</v>
          </cell>
          <cell r="Q268">
            <v>0</v>
          </cell>
          <cell r="R268">
            <v>0</v>
          </cell>
          <cell r="S268">
            <v>0</v>
          </cell>
          <cell r="T268">
            <v>0</v>
          </cell>
          <cell r="U268">
            <v>0</v>
          </cell>
          <cell r="W268">
            <v>0</v>
          </cell>
          <cell r="AA268">
            <v>259</v>
          </cell>
          <cell r="AT268">
            <v>259</v>
          </cell>
          <cell r="AU268">
            <v>0</v>
          </cell>
          <cell r="AV268">
            <v>0</v>
          </cell>
          <cell r="AW268">
            <v>0</v>
          </cell>
          <cell r="AX268">
            <v>0</v>
          </cell>
          <cell r="AY268">
            <v>0</v>
          </cell>
          <cell r="AZ268">
            <v>0</v>
          </cell>
          <cell r="CB268">
            <v>259</v>
          </cell>
          <cell r="CC268">
            <v>259</v>
          </cell>
          <cell r="CD268" t="str">
            <v>SALISBURY</v>
          </cell>
          <cell r="CE268">
            <v>0</v>
          </cell>
          <cell r="CF268">
            <v>0</v>
          </cell>
          <cell r="CG268">
            <v>0</v>
          </cell>
          <cell r="CH268">
            <v>0</v>
          </cell>
          <cell r="CI268">
            <v>0</v>
          </cell>
          <cell r="CJ268">
            <v>0</v>
          </cell>
          <cell r="CK268">
            <v>0</v>
          </cell>
          <cell r="CL268">
            <v>0</v>
          </cell>
          <cell r="DB268">
            <v>259</v>
          </cell>
          <cell r="DC268" t="str">
            <v>SALISBURY</v>
          </cell>
          <cell r="DH268">
            <v>0</v>
          </cell>
          <cell r="DL268">
            <v>0</v>
          </cell>
          <cell r="DM268">
            <v>0</v>
          </cell>
          <cell r="DO268">
            <v>0</v>
          </cell>
          <cell r="DU268">
            <v>0</v>
          </cell>
          <cell r="DW268">
            <v>0</v>
          </cell>
          <cell r="ED268">
            <v>0</v>
          </cell>
          <cell r="EF268">
            <v>259</v>
          </cell>
        </row>
        <row r="269">
          <cell r="A269">
            <v>260</v>
          </cell>
          <cell r="B269">
            <v>260</v>
          </cell>
          <cell r="C269" t="str">
            <v>SANDISFIELD</v>
          </cell>
          <cell r="D269">
            <v>0</v>
          </cell>
          <cell r="E269">
            <v>0</v>
          </cell>
          <cell r="F269">
            <v>0</v>
          </cell>
          <cell r="G269">
            <v>0</v>
          </cell>
          <cell r="H269">
            <v>0</v>
          </cell>
          <cell r="J269">
            <v>0</v>
          </cell>
          <cell r="K269">
            <v>0</v>
          </cell>
          <cell r="L269">
            <v>0</v>
          </cell>
          <cell r="N269">
            <v>0</v>
          </cell>
          <cell r="P269">
            <v>0</v>
          </cell>
          <cell r="Q269">
            <v>0</v>
          </cell>
          <cell r="R269">
            <v>0</v>
          </cell>
          <cell r="S269">
            <v>0</v>
          </cell>
          <cell r="T269">
            <v>0</v>
          </cell>
          <cell r="U269">
            <v>0</v>
          </cell>
          <cell r="W269">
            <v>0</v>
          </cell>
          <cell r="AA269">
            <v>260</v>
          </cell>
          <cell r="AT269">
            <v>260</v>
          </cell>
          <cell r="AU269">
            <v>0</v>
          </cell>
          <cell r="AV269">
            <v>0</v>
          </cell>
          <cell r="AW269">
            <v>0</v>
          </cell>
          <cell r="AX269">
            <v>0</v>
          </cell>
          <cell r="AY269">
            <v>0</v>
          </cell>
          <cell r="AZ269">
            <v>0</v>
          </cell>
          <cell r="CB269">
            <v>260</v>
          </cell>
          <cell r="CC269">
            <v>260</v>
          </cell>
          <cell r="CD269" t="str">
            <v>SANDISFIELD</v>
          </cell>
          <cell r="CE269">
            <v>0</v>
          </cell>
          <cell r="CF269">
            <v>0</v>
          </cell>
          <cell r="CG269">
            <v>0</v>
          </cell>
          <cell r="CH269">
            <v>0</v>
          </cell>
          <cell r="CI269">
            <v>0</v>
          </cell>
          <cell r="CJ269">
            <v>0</v>
          </cell>
          <cell r="CK269">
            <v>0</v>
          </cell>
          <cell r="CL269">
            <v>0</v>
          </cell>
          <cell r="DB269">
            <v>260</v>
          </cell>
          <cell r="DC269" t="str">
            <v>SANDISFIELD</v>
          </cell>
          <cell r="DH269">
            <v>0</v>
          </cell>
          <cell r="DL269">
            <v>0</v>
          </cell>
          <cell r="DM269">
            <v>0</v>
          </cell>
          <cell r="DO269">
            <v>0</v>
          </cell>
          <cell r="DU269">
            <v>0</v>
          </cell>
          <cell r="DW269">
            <v>0</v>
          </cell>
          <cell r="ED269">
            <v>0</v>
          </cell>
          <cell r="EF269">
            <v>260</v>
          </cell>
        </row>
        <row r="270">
          <cell r="A270">
            <v>261</v>
          </cell>
          <cell r="B270">
            <v>261</v>
          </cell>
          <cell r="C270" t="str">
            <v>SANDWICH</v>
          </cell>
          <cell r="D270">
            <v>193.09684504753091</v>
          </cell>
          <cell r="E270">
            <v>4076244</v>
          </cell>
          <cell r="F270">
            <v>0</v>
          </cell>
          <cell r="G270">
            <v>210089</v>
          </cell>
          <cell r="H270">
            <v>4286333</v>
          </cell>
          <cell r="J270">
            <v>210089</v>
          </cell>
          <cell r="K270">
            <v>370347.01694693096</v>
          </cell>
          <cell r="L270">
            <v>580436.0169469309</v>
          </cell>
          <cell r="N270">
            <v>3705896.9830530691</v>
          </cell>
          <cell r="P270">
            <v>210089</v>
          </cell>
          <cell r="Q270">
            <v>0</v>
          </cell>
          <cell r="R270">
            <v>0</v>
          </cell>
          <cell r="S270">
            <v>0</v>
          </cell>
          <cell r="T270">
            <v>370347.01694693096</v>
          </cell>
          <cell r="U270">
            <v>580436.0169469309</v>
          </cell>
          <cell r="W270">
            <v>583724.80000000005</v>
          </cell>
          <cell r="AA270">
            <v>261</v>
          </cell>
          <cell r="AB270">
            <v>193.09684504753091</v>
          </cell>
          <cell r="AC270">
            <v>0</v>
          </cell>
          <cell r="AD270">
            <v>0</v>
          </cell>
          <cell r="AE270">
            <v>59</v>
          </cell>
          <cell r="AF270">
            <v>0</v>
          </cell>
          <cell r="AG270">
            <v>4076244</v>
          </cell>
          <cell r="AH270">
            <v>0</v>
          </cell>
          <cell r="AI270">
            <v>0</v>
          </cell>
          <cell r="AJ270">
            <v>4076244</v>
          </cell>
          <cell r="AK270">
            <v>0</v>
          </cell>
          <cell r="AL270">
            <v>210089</v>
          </cell>
          <cell r="AM270">
            <v>4286333</v>
          </cell>
          <cell r="AN270">
            <v>0</v>
          </cell>
          <cell r="AO270">
            <v>0</v>
          </cell>
          <cell r="AP270">
            <v>0</v>
          </cell>
          <cell r="AQ270">
            <v>0</v>
          </cell>
          <cell r="AR270">
            <v>4286333</v>
          </cell>
          <cell r="AS270" t="str">
            <v xml:space="preserve"> </v>
          </cell>
          <cell r="AT270">
            <v>261</v>
          </cell>
          <cell r="AU270">
            <v>59</v>
          </cell>
          <cell r="AV270">
            <v>0</v>
          </cell>
          <cell r="AW270">
            <v>0</v>
          </cell>
          <cell r="AX270">
            <v>0</v>
          </cell>
          <cell r="AY270">
            <v>0</v>
          </cell>
          <cell r="AZ270">
            <v>0</v>
          </cell>
          <cell r="CB270">
            <v>261</v>
          </cell>
          <cell r="CC270">
            <v>261</v>
          </cell>
          <cell r="CD270" t="str">
            <v>SANDWICH</v>
          </cell>
          <cell r="CE270">
            <v>4076244</v>
          </cell>
          <cell r="CF270">
            <v>3777364</v>
          </cell>
          <cell r="CG270">
            <v>298880</v>
          </cell>
          <cell r="CH270">
            <v>74755.8</v>
          </cell>
          <cell r="CI270">
            <v>0</v>
          </cell>
          <cell r="CJ270">
            <v>0</v>
          </cell>
          <cell r="CK270">
            <v>373635.8</v>
          </cell>
          <cell r="CL270">
            <v>370347.01694693096</v>
          </cell>
          <cell r="DB270">
            <v>261</v>
          </cell>
          <cell r="DC270" t="str">
            <v>SANDWICH</v>
          </cell>
          <cell r="DH270">
            <v>0</v>
          </cell>
          <cell r="DL270">
            <v>0</v>
          </cell>
          <cell r="DM270">
            <v>0</v>
          </cell>
          <cell r="DO270">
            <v>0</v>
          </cell>
          <cell r="DU270">
            <v>0</v>
          </cell>
          <cell r="DW270">
            <v>0</v>
          </cell>
          <cell r="ED270">
            <v>0</v>
          </cell>
          <cell r="EF270">
            <v>261</v>
          </cell>
        </row>
        <row r="271">
          <cell r="A271">
            <v>262</v>
          </cell>
          <cell r="B271">
            <v>262</v>
          </cell>
          <cell r="C271" t="str">
            <v>SAUGUS</v>
          </cell>
          <cell r="D271">
            <v>287.81499403257305</v>
          </cell>
          <cell r="E271">
            <v>4546963.0004054243</v>
          </cell>
          <cell r="F271">
            <v>0</v>
          </cell>
          <cell r="G271">
            <v>249880</v>
          </cell>
          <cell r="H271">
            <v>4796843.0004054243</v>
          </cell>
          <cell r="J271">
            <v>249880</v>
          </cell>
          <cell r="K271">
            <v>850198.1303591727</v>
          </cell>
          <cell r="L271">
            <v>1100078.1303591728</v>
          </cell>
          <cell r="N271">
            <v>3696764.8700462515</v>
          </cell>
          <cell r="P271">
            <v>313142</v>
          </cell>
          <cell r="Q271">
            <v>58.143183789200549</v>
          </cell>
          <cell r="R271">
            <v>1208419.999594575</v>
          </cell>
          <cell r="S271">
            <v>63262</v>
          </cell>
          <cell r="T271">
            <v>850198.1303591727</v>
          </cell>
          <cell r="U271">
            <v>2308498.1299537476</v>
          </cell>
          <cell r="W271">
            <v>2355961.3999999994</v>
          </cell>
          <cell r="AA271">
            <v>262</v>
          </cell>
          <cell r="AB271">
            <v>287.81499403257305</v>
          </cell>
          <cell r="AC271">
            <v>0</v>
          </cell>
          <cell r="AD271">
            <v>0</v>
          </cell>
          <cell r="AE271">
            <v>80.999999999999972</v>
          </cell>
          <cell r="AF271">
            <v>58.143183789200549</v>
          </cell>
          <cell r="AG271">
            <v>5692121</v>
          </cell>
          <cell r="AH271">
            <v>1145157.999594575</v>
          </cell>
          <cell r="AI271">
            <v>0</v>
          </cell>
          <cell r="AJ271">
            <v>4546963.0004054243</v>
          </cell>
          <cell r="AK271">
            <v>0</v>
          </cell>
          <cell r="AL271">
            <v>249880</v>
          </cell>
          <cell r="AM271">
            <v>4796843.0004054243</v>
          </cell>
          <cell r="AN271">
            <v>1145157.999594575</v>
          </cell>
          <cell r="AO271">
            <v>0</v>
          </cell>
          <cell r="AP271">
            <v>63262</v>
          </cell>
          <cell r="AQ271">
            <v>1208419.999594575</v>
          </cell>
          <cell r="AR271">
            <v>6005263</v>
          </cell>
          <cell r="AS271" t="str">
            <v xml:space="preserve"> </v>
          </cell>
          <cell r="AT271">
            <v>262</v>
          </cell>
          <cell r="AU271">
            <v>80.999999999999972</v>
          </cell>
          <cell r="AV271">
            <v>58.143183789200549</v>
          </cell>
          <cell r="AW271">
            <v>1145157.999594575</v>
          </cell>
          <cell r="AX271">
            <v>0</v>
          </cell>
          <cell r="AY271">
            <v>63262</v>
          </cell>
          <cell r="AZ271">
            <v>1208419.999594575</v>
          </cell>
          <cell r="CB271">
            <v>262</v>
          </cell>
          <cell r="CC271">
            <v>262</v>
          </cell>
          <cell r="CD271" t="str">
            <v>SAUGUS</v>
          </cell>
          <cell r="CE271">
            <v>4546963.0004054243</v>
          </cell>
          <cell r="CF271">
            <v>4097999</v>
          </cell>
          <cell r="CG271">
            <v>448964.00040542427</v>
          </cell>
          <cell r="CH271">
            <v>419698.2</v>
          </cell>
          <cell r="CI271">
            <v>28999.200000000001</v>
          </cell>
          <cell r="CJ271">
            <v>0</v>
          </cell>
          <cell r="CK271">
            <v>897661.40040542418</v>
          </cell>
          <cell r="CL271">
            <v>850198.1303591727</v>
          </cell>
          <cell r="DB271">
            <v>262</v>
          </cell>
          <cell r="DC271" t="str">
            <v>SAUGUS</v>
          </cell>
          <cell r="DH271">
            <v>0</v>
          </cell>
          <cell r="DL271">
            <v>0</v>
          </cell>
          <cell r="DM271">
            <v>0</v>
          </cell>
          <cell r="DO271">
            <v>0</v>
          </cell>
          <cell r="DU271">
            <v>0</v>
          </cell>
          <cell r="DW271">
            <v>0</v>
          </cell>
          <cell r="ED271">
            <v>0</v>
          </cell>
          <cell r="EF271">
            <v>262</v>
          </cell>
        </row>
        <row r="272">
          <cell r="A272">
            <v>263</v>
          </cell>
          <cell r="B272">
            <v>263</v>
          </cell>
          <cell r="C272" t="str">
            <v>SAVOY</v>
          </cell>
          <cell r="D272">
            <v>0.99180327868852469</v>
          </cell>
          <cell r="E272">
            <v>17395</v>
          </cell>
          <cell r="F272">
            <v>0</v>
          </cell>
          <cell r="G272">
            <v>1078</v>
          </cell>
          <cell r="H272">
            <v>18473</v>
          </cell>
          <cell r="J272">
            <v>1078</v>
          </cell>
          <cell r="K272">
            <v>0</v>
          </cell>
          <cell r="L272">
            <v>1078</v>
          </cell>
          <cell r="N272">
            <v>17395</v>
          </cell>
          <cell r="P272">
            <v>1078</v>
          </cell>
          <cell r="Q272">
            <v>0</v>
          </cell>
          <cell r="R272">
            <v>0</v>
          </cell>
          <cell r="S272">
            <v>0</v>
          </cell>
          <cell r="T272">
            <v>0</v>
          </cell>
          <cell r="U272">
            <v>1078</v>
          </cell>
          <cell r="W272">
            <v>4262.8</v>
          </cell>
          <cell r="AA272">
            <v>263</v>
          </cell>
          <cell r="AB272">
            <v>0.99180327868852469</v>
          </cell>
          <cell r="AC272">
            <v>0</v>
          </cell>
          <cell r="AD272">
            <v>0</v>
          </cell>
          <cell r="AE272">
            <v>0.99180327868852469</v>
          </cell>
          <cell r="AF272">
            <v>0</v>
          </cell>
          <cell r="AG272">
            <v>17395</v>
          </cell>
          <cell r="AH272">
            <v>0</v>
          </cell>
          <cell r="AI272">
            <v>0</v>
          </cell>
          <cell r="AJ272">
            <v>17395</v>
          </cell>
          <cell r="AK272">
            <v>0</v>
          </cell>
          <cell r="AL272">
            <v>1078</v>
          </cell>
          <cell r="AM272">
            <v>18473</v>
          </cell>
          <cell r="AN272">
            <v>0</v>
          </cell>
          <cell r="AO272">
            <v>0</v>
          </cell>
          <cell r="AP272">
            <v>0</v>
          </cell>
          <cell r="AQ272">
            <v>0</v>
          </cell>
          <cell r="AR272">
            <v>18473</v>
          </cell>
          <cell r="AS272" t="str">
            <v xml:space="preserve"> </v>
          </cell>
          <cell r="AT272">
            <v>263</v>
          </cell>
          <cell r="AU272">
            <v>0.99180327868852469</v>
          </cell>
          <cell r="AV272">
            <v>0</v>
          </cell>
          <cell r="AW272">
            <v>0</v>
          </cell>
          <cell r="AX272">
            <v>0</v>
          </cell>
          <cell r="AY272">
            <v>0</v>
          </cell>
          <cell r="AZ272">
            <v>0</v>
          </cell>
          <cell r="CB272">
            <v>263</v>
          </cell>
          <cell r="CC272">
            <v>263</v>
          </cell>
          <cell r="CD272" t="str">
            <v>SAVOY</v>
          </cell>
          <cell r="CE272">
            <v>17395</v>
          </cell>
          <cell r="CF272">
            <v>20426</v>
          </cell>
          <cell r="CG272">
            <v>0</v>
          </cell>
          <cell r="CH272">
            <v>0</v>
          </cell>
          <cell r="CI272">
            <v>3184.8</v>
          </cell>
          <cell r="CJ272">
            <v>0</v>
          </cell>
          <cell r="CK272">
            <v>3184.8</v>
          </cell>
          <cell r="CL272">
            <v>0</v>
          </cell>
          <cell r="DB272">
            <v>263</v>
          </cell>
          <cell r="DC272" t="str">
            <v>SAVOY</v>
          </cell>
          <cell r="DH272">
            <v>0</v>
          </cell>
          <cell r="DL272">
            <v>0</v>
          </cell>
          <cell r="DM272">
            <v>0</v>
          </cell>
          <cell r="DO272">
            <v>0</v>
          </cell>
          <cell r="DU272">
            <v>0</v>
          </cell>
          <cell r="DW272">
            <v>0</v>
          </cell>
          <cell r="ED272">
            <v>0</v>
          </cell>
          <cell r="EF272">
            <v>263</v>
          </cell>
        </row>
        <row r="273">
          <cell r="A273">
            <v>264</v>
          </cell>
          <cell r="B273">
            <v>264</v>
          </cell>
          <cell r="C273" t="str">
            <v>SCITUATE</v>
          </cell>
          <cell r="D273">
            <v>15.402035623409665</v>
          </cell>
          <cell r="E273">
            <v>268163</v>
          </cell>
          <cell r="F273">
            <v>0</v>
          </cell>
          <cell r="G273">
            <v>16760</v>
          </cell>
          <cell r="H273">
            <v>284923</v>
          </cell>
          <cell r="J273">
            <v>16760</v>
          </cell>
          <cell r="K273">
            <v>21399</v>
          </cell>
          <cell r="L273">
            <v>38159</v>
          </cell>
          <cell r="N273">
            <v>246764</v>
          </cell>
          <cell r="P273">
            <v>16760</v>
          </cell>
          <cell r="Q273">
            <v>0</v>
          </cell>
          <cell r="R273">
            <v>0</v>
          </cell>
          <cell r="S273">
            <v>0</v>
          </cell>
          <cell r="T273">
            <v>21399</v>
          </cell>
          <cell r="U273">
            <v>38159</v>
          </cell>
          <cell r="W273">
            <v>44699</v>
          </cell>
          <cell r="AA273">
            <v>264</v>
          </cell>
          <cell r="AB273">
            <v>15.402035623409665</v>
          </cell>
          <cell r="AC273">
            <v>0</v>
          </cell>
          <cell r="AD273">
            <v>0</v>
          </cell>
          <cell r="AE273">
            <v>0</v>
          </cell>
          <cell r="AF273">
            <v>0</v>
          </cell>
          <cell r="AG273">
            <v>268163</v>
          </cell>
          <cell r="AH273">
            <v>0</v>
          </cell>
          <cell r="AI273">
            <v>0</v>
          </cell>
          <cell r="AJ273">
            <v>268163</v>
          </cell>
          <cell r="AK273">
            <v>0</v>
          </cell>
          <cell r="AL273">
            <v>16760</v>
          </cell>
          <cell r="AM273">
            <v>284923</v>
          </cell>
          <cell r="AN273">
            <v>0</v>
          </cell>
          <cell r="AO273">
            <v>0</v>
          </cell>
          <cell r="AP273">
            <v>0</v>
          </cell>
          <cell r="AQ273">
            <v>0</v>
          </cell>
          <cell r="AR273">
            <v>284923</v>
          </cell>
          <cell r="AS273" t="str">
            <v xml:space="preserve"> </v>
          </cell>
          <cell r="AT273">
            <v>264</v>
          </cell>
          <cell r="AU273">
            <v>0</v>
          </cell>
          <cell r="AV273">
            <v>0</v>
          </cell>
          <cell r="AW273">
            <v>0</v>
          </cell>
          <cell r="AX273">
            <v>0</v>
          </cell>
          <cell r="AY273">
            <v>0</v>
          </cell>
          <cell r="AZ273">
            <v>0</v>
          </cell>
          <cell r="CB273">
            <v>264</v>
          </cell>
          <cell r="CC273">
            <v>264</v>
          </cell>
          <cell r="CD273" t="str">
            <v>SCITUATE</v>
          </cell>
          <cell r="CE273">
            <v>268163</v>
          </cell>
          <cell r="CF273">
            <v>246764</v>
          </cell>
          <cell r="CG273">
            <v>21399</v>
          </cell>
          <cell r="CH273">
            <v>0</v>
          </cell>
          <cell r="CI273">
            <v>6540</v>
          </cell>
          <cell r="CJ273">
            <v>0</v>
          </cell>
          <cell r="CK273">
            <v>27939</v>
          </cell>
          <cell r="CL273">
            <v>21399</v>
          </cell>
          <cell r="DB273">
            <v>264</v>
          </cell>
          <cell r="DC273" t="str">
            <v>SCITUATE</v>
          </cell>
          <cell r="DH273">
            <v>0</v>
          </cell>
          <cell r="DL273">
            <v>0</v>
          </cell>
          <cell r="DM273">
            <v>0</v>
          </cell>
          <cell r="DO273">
            <v>0</v>
          </cell>
          <cell r="DU273">
            <v>0</v>
          </cell>
          <cell r="DW273">
            <v>0</v>
          </cell>
          <cell r="ED273">
            <v>0</v>
          </cell>
          <cell r="EF273">
            <v>264</v>
          </cell>
        </row>
        <row r="274">
          <cell r="A274">
            <v>265</v>
          </cell>
          <cell r="B274">
            <v>265</v>
          </cell>
          <cell r="C274" t="str">
            <v>SEEKONK</v>
          </cell>
          <cell r="D274">
            <v>5.125543479499389</v>
          </cell>
          <cell r="E274">
            <v>104095</v>
          </cell>
          <cell r="F274">
            <v>0</v>
          </cell>
          <cell r="G274">
            <v>5568</v>
          </cell>
          <cell r="H274">
            <v>109663</v>
          </cell>
          <cell r="J274">
            <v>5568</v>
          </cell>
          <cell r="K274">
            <v>30327.160573158002</v>
          </cell>
          <cell r="L274">
            <v>35895.160573158006</v>
          </cell>
          <cell r="N274">
            <v>73767.839426841994</v>
          </cell>
          <cell r="P274">
            <v>5568</v>
          </cell>
          <cell r="Q274">
            <v>0</v>
          </cell>
          <cell r="R274">
            <v>0</v>
          </cell>
          <cell r="S274">
            <v>0</v>
          </cell>
          <cell r="T274">
            <v>30327.160573158002</v>
          </cell>
          <cell r="U274">
            <v>35895.160573158006</v>
          </cell>
          <cell r="W274">
            <v>37063.800000000003</v>
          </cell>
          <cell r="AA274">
            <v>265</v>
          </cell>
          <cell r="AB274">
            <v>5.125543479499389</v>
          </cell>
          <cell r="AC274">
            <v>0</v>
          </cell>
          <cell r="AD274">
            <v>0</v>
          </cell>
          <cell r="AE274">
            <v>0.99999999999999978</v>
          </cell>
          <cell r="AF274">
            <v>0</v>
          </cell>
          <cell r="AG274">
            <v>104095</v>
          </cell>
          <cell r="AH274">
            <v>0</v>
          </cell>
          <cell r="AI274">
            <v>0</v>
          </cell>
          <cell r="AJ274">
            <v>104095</v>
          </cell>
          <cell r="AK274">
            <v>0</v>
          </cell>
          <cell r="AL274">
            <v>5568</v>
          </cell>
          <cell r="AM274">
            <v>109663</v>
          </cell>
          <cell r="AN274">
            <v>0</v>
          </cell>
          <cell r="AO274">
            <v>0</v>
          </cell>
          <cell r="AP274">
            <v>0</v>
          </cell>
          <cell r="AQ274">
            <v>0</v>
          </cell>
          <cell r="AR274">
            <v>109663</v>
          </cell>
          <cell r="AS274" t="str">
            <v xml:space="preserve"> </v>
          </cell>
          <cell r="AT274">
            <v>265</v>
          </cell>
          <cell r="AU274">
            <v>0.99999999999999978</v>
          </cell>
          <cell r="AV274">
            <v>0</v>
          </cell>
          <cell r="AW274">
            <v>0</v>
          </cell>
          <cell r="AX274">
            <v>0</v>
          </cell>
          <cell r="AY274">
            <v>0</v>
          </cell>
          <cell r="AZ274">
            <v>0</v>
          </cell>
          <cell r="CB274">
            <v>265</v>
          </cell>
          <cell r="CC274">
            <v>265</v>
          </cell>
          <cell r="CD274" t="str">
            <v>SEEKONK</v>
          </cell>
          <cell r="CE274">
            <v>104095</v>
          </cell>
          <cell r="CF274">
            <v>99163</v>
          </cell>
          <cell r="CG274">
            <v>4932</v>
          </cell>
          <cell r="CH274">
            <v>26563.8</v>
          </cell>
          <cell r="CI274">
            <v>0</v>
          </cell>
          <cell r="CJ274">
            <v>0</v>
          </cell>
          <cell r="CK274">
            <v>31495.8</v>
          </cell>
          <cell r="CL274">
            <v>30327.160573158002</v>
          </cell>
          <cell r="DB274">
            <v>265</v>
          </cell>
          <cell r="DC274" t="str">
            <v>SEEKONK</v>
          </cell>
          <cell r="DH274">
            <v>0</v>
          </cell>
          <cell r="DL274">
            <v>0</v>
          </cell>
          <cell r="DM274">
            <v>0</v>
          </cell>
          <cell r="DO274">
            <v>0</v>
          </cell>
          <cell r="DU274">
            <v>0</v>
          </cell>
          <cell r="DW274">
            <v>0</v>
          </cell>
          <cell r="ED274">
            <v>0</v>
          </cell>
          <cell r="EF274">
            <v>265</v>
          </cell>
        </row>
        <row r="275">
          <cell r="A275">
            <v>266</v>
          </cell>
          <cell r="B275">
            <v>266</v>
          </cell>
          <cell r="C275" t="str">
            <v>SHARON</v>
          </cell>
          <cell r="D275">
            <v>14.148235164685632</v>
          </cell>
          <cell r="E275">
            <v>257788</v>
          </cell>
          <cell r="F275">
            <v>0</v>
          </cell>
          <cell r="G275">
            <v>15396</v>
          </cell>
          <cell r="H275">
            <v>273184</v>
          </cell>
          <cell r="J275">
            <v>15396</v>
          </cell>
          <cell r="K275">
            <v>84227.573720222252</v>
          </cell>
          <cell r="L275">
            <v>99623.573720222252</v>
          </cell>
          <cell r="N275">
            <v>173560.42627977775</v>
          </cell>
          <cell r="P275">
            <v>15396</v>
          </cell>
          <cell r="Q275">
            <v>0</v>
          </cell>
          <cell r="R275">
            <v>0</v>
          </cell>
          <cell r="S275">
            <v>0</v>
          </cell>
          <cell r="T275">
            <v>84227.573720222252</v>
          </cell>
          <cell r="U275">
            <v>99623.573720222252</v>
          </cell>
          <cell r="W275">
            <v>117667.4</v>
          </cell>
          <cell r="AA275">
            <v>266</v>
          </cell>
          <cell r="AB275">
            <v>14.148235164685632</v>
          </cell>
          <cell r="AC275">
            <v>0</v>
          </cell>
          <cell r="AD275">
            <v>0</v>
          </cell>
          <cell r="AE275">
            <v>3.0000000000000004</v>
          </cell>
          <cell r="AF275">
            <v>0</v>
          </cell>
          <cell r="AG275">
            <v>257788</v>
          </cell>
          <cell r="AH275">
            <v>0</v>
          </cell>
          <cell r="AI275">
            <v>0</v>
          </cell>
          <cell r="AJ275">
            <v>257788</v>
          </cell>
          <cell r="AK275">
            <v>0</v>
          </cell>
          <cell r="AL275">
            <v>15396</v>
          </cell>
          <cell r="AM275">
            <v>273184</v>
          </cell>
          <cell r="AN275">
            <v>0</v>
          </cell>
          <cell r="AO275">
            <v>0</v>
          </cell>
          <cell r="AP275">
            <v>0</v>
          </cell>
          <cell r="AQ275">
            <v>0</v>
          </cell>
          <cell r="AR275">
            <v>273184</v>
          </cell>
          <cell r="AS275" t="str">
            <v xml:space="preserve"> </v>
          </cell>
          <cell r="AT275">
            <v>266</v>
          </cell>
          <cell r="AU275">
            <v>3.0000000000000004</v>
          </cell>
          <cell r="AV275">
            <v>0</v>
          </cell>
          <cell r="AW275">
            <v>0</v>
          </cell>
          <cell r="AX275">
            <v>0</v>
          </cell>
          <cell r="AY275">
            <v>0</v>
          </cell>
          <cell r="AZ275">
            <v>0</v>
          </cell>
          <cell r="CB275">
            <v>266</v>
          </cell>
          <cell r="CC275">
            <v>266</v>
          </cell>
          <cell r="CD275" t="str">
            <v>SHARON</v>
          </cell>
          <cell r="CE275">
            <v>257788</v>
          </cell>
          <cell r="CF275">
            <v>248414</v>
          </cell>
          <cell r="CG275">
            <v>9374</v>
          </cell>
          <cell r="CH275">
            <v>78298.2</v>
          </cell>
          <cell r="CI275">
            <v>14599.2</v>
          </cell>
          <cell r="CJ275">
            <v>0</v>
          </cell>
          <cell r="CK275">
            <v>102271.4</v>
          </cell>
          <cell r="CL275">
            <v>84227.573720222252</v>
          </cell>
          <cell r="DB275">
            <v>266</v>
          </cell>
          <cell r="DC275" t="str">
            <v>SHARON</v>
          </cell>
          <cell r="DH275">
            <v>0</v>
          </cell>
          <cell r="DL275">
            <v>0</v>
          </cell>
          <cell r="DM275">
            <v>0</v>
          </cell>
          <cell r="DO275">
            <v>0</v>
          </cell>
          <cell r="DU275">
            <v>0</v>
          </cell>
          <cell r="DW275">
            <v>0</v>
          </cell>
          <cell r="ED275">
            <v>0</v>
          </cell>
          <cell r="EF275">
            <v>266</v>
          </cell>
        </row>
        <row r="276">
          <cell r="A276">
            <v>267</v>
          </cell>
          <cell r="B276">
            <v>267</v>
          </cell>
          <cell r="C276" t="str">
            <v>SHEFFIELD</v>
          </cell>
          <cell r="D276">
            <v>0</v>
          </cell>
          <cell r="E276">
            <v>0</v>
          </cell>
          <cell r="F276">
            <v>0</v>
          </cell>
          <cell r="G276">
            <v>0</v>
          </cell>
          <cell r="H276">
            <v>0</v>
          </cell>
          <cell r="J276">
            <v>0</v>
          </cell>
          <cell r="K276">
            <v>0</v>
          </cell>
          <cell r="L276">
            <v>0</v>
          </cell>
          <cell r="N276">
            <v>0</v>
          </cell>
          <cell r="P276">
            <v>0</v>
          </cell>
          <cell r="Q276">
            <v>0</v>
          </cell>
          <cell r="R276">
            <v>0</v>
          </cell>
          <cell r="S276">
            <v>0</v>
          </cell>
          <cell r="T276">
            <v>0</v>
          </cell>
          <cell r="U276">
            <v>0</v>
          </cell>
          <cell r="W276">
            <v>0</v>
          </cell>
          <cell r="AA276">
            <v>267</v>
          </cell>
          <cell r="AT276">
            <v>267</v>
          </cell>
          <cell r="AU276">
            <v>0</v>
          </cell>
          <cell r="AV276">
            <v>0</v>
          </cell>
          <cell r="AW276">
            <v>0</v>
          </cell>
          <cell r="AX276">
            <v>0</v>
          </cell>
          <cell r="AY276">
            <v>0</v>
          </cell>
          <cell r="AZ276">
            <v>0</v>
          </cell>
          <cell r="CB276">
            <v>267</v>
          </cell>
          <cell r="CC276">
            <v>267</v>
          </cell>
          <cell r="CD276" t="str">
            <v>SHEFFIELD</v>
          </cell>
          <cell r="CE276">
            <v>0</v>
          </cell>
          <cell r="CF276">
            <v>0</v>
          </cell>
          <cell r="CG276">
            <v>0</v>
          </cell>
          <cell r="CH276">
            <v>0</v>
          </cell>
          <cell r="CI276">
            <v>0</v>
          </cell>
          <cell r="CJ276">
            <v>0</v>
          </cell>
          <cell r="CK276">
            <v>0</v>
          </cell>
          <cell r="CL276">
            <v>0</v>
          </cell>
          <cell r="DB276">
            <v>267</v>
          </cell>
          <cell r="DC276" t="str">
            <v>SHEFFIELD</v>
          </cell>
          <cell r="DH276">
            <v>0</v>
          </cell>
          <cell r="DL276">
            <v>0</v>
          </cell>
          <cell r="DM276">
            <v>0</v>
          </cell>
          <cell r="DO276">
            <v>0</v>
          </cell>
          <cell r="DU276">
            <v>0</v>
          </cell>
          <cell r="DW276">
            <v>0</v>
          </cell>
          <cell r="ED276">
            <v>0</v>
          </cell>
          <cell r="EF276">
            <v>267</v>
          </cell>
        </row>
        <row r="277">
          <cell r="A277">
            <v>268</v>
          </cell>
          <cell r="B277">
            <v>268</v>
          </cell>
          <cell r="C277" t="str">
            <v>SHELBURNE</v>
          </cell>
          <cell r="D277">
            <v>0</v>
          </cell>
          <cell r="E277">
            <v>0</v>
          </cell>
          <cell r="F277">
            <v>0</v>
          </cell>
          <cell r="G277">
            <v>0</v>
          </cell>
          <cell r="H277">
            <v>0</v>
          </cell>
          <cell r="J277">
            <v>0</v>
          </cell>
          <cell r="K277">
            <v>0</v>
          </cell>
          <cell r="L277">
            <v>0</v>
          </cell>
          <cell r="N277">
            <v>0</v>
          </cell>
          <cell r="P277">
            <v>0</v>
          </cell>
          <cell r="Q277">
            <v>0</v>
          </cell>
          <cell r="R277">
            <v>0</v>
          </cell>
          <cell r="S277">
            <v>0</v>
          </cell>
          <cell r="T277">
            <v>0</v>
          </cell>
          <cell r="U277">
            <v>0</v>
          </cell>
          <cell r="W277">
            <v>0</v>
          </cell>
          <cell r="AA277">
            <v>268</v>
          </cell>
          <cell r="AT277">
            <v>268</v>
          </cell>
          <cell r="AU277">
            <v>0</v>
          </cell>
          <cell r="AV277">
            <v>0</v>
          </cell>
          <cell r="AW277">
            <v>0</v>
          </cell>
          <cell r="AX277">
            <v>0</v>
          </cell>
          <cell r="AY277">
            <v>0</v>
          </cell>
          <cell r="AZ277">
            <v>0</v>
          </cell>
          <cell r="CB277">
            <v>268</v>
          </cell>
          <cell r="CC277">
            <v>268</v>
          </cell>
          <cell r="CD277" t="str">
            <v>SHELBURNE</v>
          </cell>
          <cell r="CE277">
            <v>0</v>
          </cell>
          <cell r="CF277">
            <v>0</v>
          </cell>
          <cell r="CG277">
            <v>0</v>
          </cell>
          <cell r="CH277">
            <v>0</v>
          </cell>
          <cell r="CI277">
            <v>0</v>
          </cell>
          <cell r="CJ277">
            <v>0</v>
          </cell>
          <cell r="CK277">
            <v>0</v>
          </cell>
          <cell r="CL277">
            <v>0</v>
          </cell>
          <cell r="DB277">
            <v>268</v>
          </cell>
          <cell r="DC277" t="str">
            <v>SHELBURNE</v>
          </cell>
          <cell r="DH277">
            <v>0</v>
          </cell>
          <cell r="DL277">
            <v>0</v>
          </cell>
          <cell r="DM277">
            <v>0</v>
          </cell>
          <cell r="DO277">
            <v>0</v>
          </cell>
          <cell r="DU277">
            <v>0</v>
          </cell>
          <cell r="DW277">
            <v>0</v>
          </cell>
          <cell r="ED277">
            <v>0</v>
          </cell>
          <cell r="EF277">
            <v>268</v>
          </cell>
        </row>
        <row r="278">
          <cell r="A278">
            <v>269</v>
          </cell>
          <cell r="B278">
            <v>269</v>
          </cell>
          <cell r="C278" t="str">
            <v>SHERBORN</v>
          </cell>
          <cell r="D278">
            <v>0</v>
          </cell>
          <cell r="E278">
            <v>0</v>
          </cell>
          <cell r="F278">
            <v>0</v>
          </cell>
          <cell r="G278">
            <v>0</v>
          </cell>
          <cell r="H278">
            <v>0</v>
          </cell>
          <cell r="J278">
            <v>0</v>
          </cell>
          <cell r="K278">
            <v>0</v>
          </cell>
          <cell r="L278">
            <v>0</v>
          </cell>
          <cell r="N278">
            <v>0</v>
          </cell>
          <cell r="P278">
            <v>0</v>
          </cell>
          <cell r="Q278">
            <v>0</v>
          </cell>
          <cell r="R278">
            <v>0</v>
          </cell>
          <cell r="S278">
            <v>0</v>
          </cell>
          <cell r="T278">
            <v>0</v>
          </cell>
          <cell r="U278">
            <v>0</v>
          </cell>
          <cell r="W278">
            <v>0</v>
          </cell>
          <cell r="AA278">
            <v>269</v>
          </cell>
          <cell r="AT278">
            <v>269</v>
          </cell>
          <cell r="AU278">
            <v>0</v>
          </cell>
          <cell r="AV278">
            <v>0</v>
          </cell>
          <cell r="AW278">
            <v>0</v>
          </cell>
          <cell r="AX278">
            <v>0</v>
          </cell>
          <cell r="AY278">
            <v>0</v>
          </cell>
          <cell r="AZ278">
            <v>0</v>
          </cell>
          <cell r="CB278">
            <v>269</v>
          </cell>
          <cell r="CC278">
            <v>269</v>
          </cell>
          <cell r="CD278" t="str">
            <v>SHERBORN</v>
          </cell>
          <cell r="CE278">
            <v>0</v>
          </cell>
          <cell r="CF278">
            <v>0</v>
          </cell>
          <cell r="CG278">
            <v>0</v>
          </cell>
          <cell r="CH278">
            <v>0</v>
          </cell>
          <cell r="CI278">
            <v>0</v>
          </cell>
          <cell r="CJ278">
            <v>0</v>
          </cell>
          <cell r="CK278">
            <v>0</v>
          </cell>
          <cell r="CL278">
            <v>0</v>
          </cell>
          <cell r="DB278">
            <v>269</v>
          </cell>
          <cell r="DC278" t="str">
            <v>SHERBORN</v>
          </cell>
          <cell r="DH278">
            <v>0</v>
          </cell>
          <cell r="DL278">
            <v>0</v>
          </cell>
          <cell r="DM278">
            <v>0</v>
          </cell>
          <cell r="DO278">
            <v>0</v>
          </cell>
          <cell r="DU278">
            <v>0</v>
          </cell>
          <cell r="DW278">
            <v>0</v>
          </cell>
          <cell r="ED278">
            <v>0</v>
          </cell>
          <cell r="EF278">
            <v>269</v>
          </cell>
        </row>
        <row r="279">
          <cell r="A279">
            <v>270</v>
          </cell>
          <cell r="B279">
            <v>270</v>
          </cell>
          <cell r="C279" t="str">
            <v>SHIRLEY</v>
          </cell>
          <cell r="D279">
            <v>0</v>
          </cell>
          <cell r="E279">
            <v>0</v>
          </cell>
          <cell r="F279">
            <v>0</v>
          </cell>
          <cell r="G279">
            <v>0</v>
          </cell>
          <cell r="H279">
            <v>0</v>
          </cell>
          <cell r="J279">
            <v>0</v>
          </cell>
          <cell r="K279">
            <v>0</v>
          </cell>
          <cell r="L279">
            <v>0</v>
          </cell>
          <cell r="N279">
            <v>0</v>
          </cell>
          <cell r="P279">
            <v>0</v>
          </cell>
          <cell r="Q279">
            <v>0</v>
          </cell>
          <cell r="R279">
            <v>0</v>
          </cell>
          <cell r="S279">
            <v>0</v>
          </cell>
          <cell r="T279">
            <v>0</v>
          </cell>
          <cell r="U279">
            <v>0</v>
          </cell>
          <cell r="W279">
            <v>0</v>
          </cell>
          <cell r="AA279">
            <v>270</v>
          </cell>
          <cell r="AT279">
            <v>270</v>
          </cell>
          <cell r="AU279">
            <v>0</v>
          </cell>
          <cell r="AV279">
            <v>0</v>
          </cell>
          <cell r="AW279">
            <v>0</v>
          </cell>
          <cell r="AX279">
            <v>0</v>
          </cell>
          <cell r="AY279">
            <v>0</v>
          </cell>
          <cell r="AZ279">
            <v>0</v>
          </cell>
          <cell r="CB279">
            <v>270</v>
          </cell>
          <cell r="CC279">
            <v>270</v>
          </cell>
          <cell r="CD279" t="str">
            <v>SHIRLEY</v>
          </cell>
          <cell r="CE279">
            <v>0</v>
          </cell>
          <cell r="CF279">
            <v>0</v>
          </cell>
          <cell r="CG279">
            <v>0</v>
          </cell>
          <cell r="CH279">
            <v>0</v>
          </cell>
          <cell r="CI279">
            <v>0</v>
          </cell>
          <cell r="CJ279">
            <v>0</v>
          </cell>
          <cell r="CK279">
            <v>0</v>
          </cell>
          <cell r="CL279">
            <v>0</v>
          </cell>
          <cell r="DB279">
            <v>270</v>
          </cell>
          <cell r="DC279" t="str">
            <v>SHIRLEY</v>
          </cell>
          <cell r="DH279">
            <v>0</v>
          </cell>
          <cell r="DL279">
            <v>0</v>
          </cell>
          <cell r="DM279">
            <v>0</v>
          </cell>
          <cell r="DO279">
            <v>0</v>
          </cell>
          <cell r="DU279">
            <v>0</v>
          </cell>
          <cell r="DW279">
            <v>0</v>
          </cell>
          <cell r="EC279" t="str">
            <v>fy12</v>
          </cell>
          <cell r="ED279">
            <v>0</v>
          </cell>
          <cell r="EF279">
            <v>270</v>
          </cell>
        </row>
        <row r="280">
          <cell r="A280">
            <v>271</v>
          </cell>
          <cell r="B280">
            <v>271</v>
          </cell>
          <cell r="C280" t="str">
            <v>SHREWSBURY</v>
          </cell>
          <cell r="D280">
            <v>26.070033898828584</v>
          </cell>
          <cell r="E280">
            <v>381599</v>
          </cell>
          <cell r="F280">
            <v>0</v>
          </cell>
          <cell r="G280">
            <v>28358</v>
          </cell>
          <cell r="H280">
            <v>409957</v>
          </cell>
          <cell r="J280">
            <v>28358</v>
          </cell>
          <cell r="K280">
            <v>12845</v>
          </cell>
          <cell r="L280">
            <v>41203</v>
          </cell>
          <cell r="N280">
            <v>368754</v>
          </cell>
          <cell r="P280">
            <v>28358</v>
          </cell>
          <cell r="Q280">
            <v>0</v>
          </cell>
          <cell r="R280">
            <v>0</v>
          </cell>
          <cell r="S280">
            <v>0</v>
          </cell>
          <cell r="T280">
            <v>12845</v>
          </cell>
          <cell r="U280">
            <v>41203</v>
          </cell>
          <cell r="W280">
            <v>41203</v>
          </cell>
          <cell r="AA280">
            <v>271</v>
          </cell>
          <cell r="AB280">
            <v>26.070033898828584</v>
          </cell>
          <cell r="AC280">
            <v>0</v>
          </cell>
          <cell r="AD280">
            <v>0</v>
          </cell>
          <cell r="AE280">
            <v>11</v>
          </cell>
          <cell r="AF280">
            <v>0</v>
          </cell>
          <cell r="AG280">
            <v>381599</v>
          </cell>
          <cell r="AH280">
            <v>0</v>
          </cell>
          <cell r="AI280">
            <v>0</v>
          </cell>
          <cell r="AJ280">
            <v>381599</v>
          </cell>
          <cell r="AK280">
            <v>0</v>
          </cell>
          <cell r="AL280">
            <v>28358</v>
          </cell>
          <cell r="AM280">
            <v>409957</v>
          </cell>
          <cell r="AN280">
            <v>0</v>
          </cell>
          <cell r="AO280">
            <v>0</v>
          </cell>
          <cell r="AP280">
            <v>0</v>
          </cell>
          <cell r="AQ280">
            <v>0</v>
          </cell>
          <cell r="AR280">
            <v>409957</v>
          </cell>
          <cell r="AS280" t="str">
            <v xml:space="preserve"> </v>
          </cell>
          <cell r="AT280">
            <v>271</v>
          </cell>
          <cell r="AU280">
            <v>11</v>
          </cell>
          <cell r="AV280">
            <v>0</v>
          </cell>
          <cell r="AW280">
            <v>0</v>
          </cell>
          <cell r="AX280">
            <v>0</v>
          </cell>
          <cell r="AY280">
            <v>0</v>
          </cell>
          <cell r="AZ280">
            <v>0</v>
          </cell>
          <cell r="CB280">
            <v>271</v>
          </cell>
          <cell r="CC280">
            <v>271</v>
          </cell>
          <cell r="CD280" t="str">
            <v>SHREWSBURY</v>
          </cell>
          <cell r="CE280">
            <v>381599</v>
          </cell>
          <cell r="CF280">
            <v>368754</v>
          </cell>
          <cell r="CG280">
            <v>12845</v>
          </cell>
          <cell r="CH280">
            <v>0</v>
          </cell>
          <cell r="CI280">
            <v>0</v>
          </cell>
          <cell r="CJ280">
            <v>0</v>
          </cell>
          <cell r="CK280">
            <v>12845</v>
          </cell>
          <cell r="CL280">
            <v>12845</v>
          </cell>
          <cell r="DB280">
            <v>271</v>
          </cell>
          <cell r="DC280" t="str">
            <v>SHREWSBURY</v>
          </cell>
          <cell r="DH280">
            <v>0</v>
          </cell>
          <cell r="DL280">
            <v>0</v>
          </cell>
          <cell r="DM280">
            <v>0</v>
          </cell>
          <cell r="DO280">
            <v>0</v>
          </cell>
          <cell r="DU280">
            <v>0</v>
          </cell>
          <cell r="DW280">
            <v>0</v>
          </cell>
          <cell r="ED280">
            <v>0</v>
          </cell>
          <cell r="EF280">
            <v>271</v>
          </cell>
        </row>
        <row r="281">
          <cell r="A281">
            <v>272</v>
          </cell>
          <cell r="B281">
            <v>272</v>
          </cell>
          <cell r="C281" t="str">
            <v>SHUTESBURY</v>
          </cell>
          <cell r="D281">
            <v>3.0629370629370634</v>
          </cell>
          <cell r="E281">
            <v>78820</v>
          </cell>
          <cell r="F281">
            <v>0</v>
          </cell>
          <cell r="G281">
            <v>3332</v>
          </cell>
          <cell r="H281">
            <v>82152</v>
          </cell>
          <cell r="J281">
            <v>3332</v>
          </cell>
          <cell r="K281">
            <v>9525.9373829905271</v>
          </cell>
          <cell r="L281">
            <v>12857.937382990527</v>
          </cell>
          <cell r="N281">
            <v>69294.062617009477</v>
          </cell>
          <cell r="P281">
            <v>3332</v>
          </cell>
          <cell r="Q281">
            <v>0</v>
          </cell>
          <cell r="R281">
            <v>0</v>
          </cell>
          <cell r="S281">
            <v>0</v>
          </cell>
          <cell r="T281">
            <v>9525.9373829905271</v>
          </cell>
          <cell r="U281">
            <v>12857.937382990527</v>
          </cell>
          <cell r="W281">
            <v>25494.800000000003</v>
          </cell>
          <cell r="AA281">
            <v>272</v>
          </cell>
          <cell r="AB281">
            <v>3.0629370629370634</v>
          </cell>
          <cell r="AC281">
            <v>0</v>
          </cell>
          <cell r="AD281">
            <v>0</v>
          </cell>
          <cell r="AE281">
            <v>0</v>
          </cell>
          <cell r="AF281">
            <v>0</v>
          </cell>
          <cell r="AG281">
            <v>78820</v>
          </cell>
          <cell r="AH281">
            <v>0</v>
          </cell>
          <cell r="AI281">
            <v>0</v>
          </cell>
          <cell r="AJ281">
            <v>78820</v>
          </cell>
          <cell r="AK281">
            <v>0</v>
          </cell>
          <cell r="AL281">
            <v>3332</v>
          </cell>
          <cell r="AM281">
            <v>82152</v>
          </cell>
          <cell r="AN281">
            <v>0</v>
          </cell>
          <cell r="AO281">
            <v>0</v>
          </cell>
          <cell r="AP281">
            <v>0</v>
          </cell>
          <cell r="AQ281">
            <v>0</v>
          </cell>
          <cell r="AR281">
            <v>82152</v>
          </cell>
          <cell r="AS281" t="str">
            <v xml:space="preserve"> </v>
          </cell>
          <cell r="AT281">
            <v>272</v>
          </cell>
          <cell r="AU281">
            <v>0</v>
          </cell>
          <cell r="AV281">
            <v>0</v>
          </cell>
          <cell r="AW281">
            <v>0</v>
          </cell>
          <cell r="AX281">
            <v>0</v>
          </cell>
          <cell r="AY281">
            <v>0</v>
          </cell>
          <cell r="AZ281">
            <v>0</v>
          </cell>
          <cell r="CB281">
            <v>272</v>
          </cell>
          <cell r="CC281">
            <v>272</v>
          </cell>
          <cell r="CD281" t="str">
            <v>SHUTESBURY</v>
          </cell>
          <cell r="CE281">
            <v>78820</v>
          </cell>
          <cell r="CF281">
            <v>72894</v>
          </cell>
          <cell r="CG281">
            <v>5926</v>
          </cell>
          <cell r="CH281">
            <v>3765.6</v>
          </cell>
          <cell r="CI281">
            <v>12471.2</v>
          </cell>
          <cell r="CJ281">
            <v>0</v>
          </cell>
          <cell r="CK281">
            <v>22162.800000000003</v>
          </cell>
          <cell r="CL281">
            <v>9525.9373829905271</v>
          </cell>
          <cell r="DB281">
            <v>272</v>
          </cell>
          <cell r="DC281" t="str">
            <v>SHUTESBURY</v>
          </cell>
          <cell r="DH281">
            <v>0</v>
          </cell>
          <cell r="DL281">
            <v>0</v>
          </cell>
          <cell r="DM281">
            <v>0</v>
          </cell>
          <cell r="DO281">
            <v>0</v>
          </cell>
          <cell r="DU281">
            <v>0</v>
          </cell>
          <cell r="DW281">
            <v>0</v>
          </cell>
          <cell r="ED281">
            <v>0</v>
          </cell>
          <cell r="EF281">
            <v>272</v>
          </cell>
        </row>
        <row r="282">
          <cell r="A282">
            <v>273</v>
          </cell>
          <cell r="B282">
            <v>273</v>
          </cell>
          <cell r="C282" t="str">
            <v>SOMERSET</v>
          </cell>
          <cell r="D282">
            <v>14.416601409553639</v>
          </cell>
          <cell r="E282">
            <v>241695</v>
          </cell>
          <cell r="F282">
            <v>0</v>
          </cell>
          <cell r="G282">
            <v>15687</v>
          </cell>
          <cell r="H282">
            <v>257382</v>
          </cell>
          <cell r="J282">
            <v>15687</v>
          </cell>
          <cell r="K282">
            <v>56912.895573647889</v>
          </cell>
          <cell r="L282">
            <v>72599.895573647897</v>
          </cell>
          <cell r="N282">
            <v>184782.1044263521</v>
          </cell>
          <cell r="P282">
            <v>15687</v>
          </cell>
          <cell r="Q282">
            <v>0</v>
          </cell>
          <cell r="R282">
            <v>0</v>
          </cell>
          <cell r="S282">
            <v>0</v>
          </cell>
          <cell r="T282">
            <v>56912.895573647889</v>
          </cell>
          <cell r="U282">
            <v>72599.895573647897</v>
          </cell>
          <cell r="W282">
            <v>93881</v>
          </cell>
          <cell r="AA282">
            <v>273</v>
          </cell>
          <cell r="AB282">
            <v>14.416601409553639</v>
          </cell>
          <cell r="AC282">
            <v>0</v>
          </cell>
          <cell r="AD282">
            <v>0</v>
          </cell>
          <cell r="AE282">
            <v>0</v>
          </cell>
          <cell r="AF282">
            <v>0</v>
          </cell>
          <cell r="AG282">
            <v>241695</v>
          </cell>
          <cell r="AH282">
            <v>0</v>
          </cell>
          <cell r="AI282">
            <v>0</v>
          </cell>
          <cell r="AJ282">
            <v>241695</v>
          </cell>
          <cell r="AK282">
            <v>0</v>
          </cell>
          <cell r="AL282">
            <v>15687</v>
          </cell>
          <cell r="AM282">
            <v>257382</v>
          </cell>
          <cell r="AN282">
            <v>0</v>
          </cell>
          <cell r="AO282">
            <v>0</v>
          </cell>
          <cell r="AP282">
            <v>0</v>
          </cell>
          <cell r="AQ282">
            <v>0</v>
          </cell>
          <cell r="AR282">
            <v>257382</v>
          </cell>
          <cell r="AS282" t="str">
            <v xml:space="preserve"> </v>
          </cell>
          <cell r="AT282">
            <v>273</v>
          </cell>
          <cell r="AU282">
            <v>0</v>
          </cell>
          <cell r="AV282">
            <v>0</v>
          </cell>
          <cell r="AW282">
            <v>0</v>
          </cell>
          <cell r="AX282">
            <v>0</v>
          </cell>
          <cell r="AY282">
            <v>0</v>
          </cell>
          <cell r="AZ282">
            <v>0</v>
          </cell>
          <cell r="CB282">
            <v>273</v>
          </cell>
          <cell r="CC282">
            <v>273</v>
          </cell>
          <cell r="CD282" t="str">
            <v>SOMERSET</v>
          </cell>
          <cell r="CE282">
            <v>241695</v>
          </cell>
          <cell r="CF282">
            <v>223104</v>
          </cell>
          <cell r="CG282">
            <v>18591</v>
          </cell>
          <cell r="CH282">
            <v>40085.4</v>
          </cell>
          <cell r="CI282">
            <v>19517.600000000002</v>
          </cell>
          <cell r="CJ282">
            <v>0</v>
          </cell>
          <cell r="CK282">
            <v>78194</v>
          </cell>
          <cell r="CL282">
            <v>56912.895573647889</v>
          </cell>
          <cell r="DB282">
            <v>273</v>
          </cell>
          <cell r="DC282" t="str">
            <v>SOMERSET</v>
          </cell>
          <cell r="DH282">
            <v>0</v>
          </cell>
          <cell r="DL282">
            <v>0</v>
          </cell>
          <cell r="DM282">
            <v>0</v>
          </cell>
          <cell r="DO282">
            <v>0</v>
          </cell>
          <cell r="DU282">
            <v>0</v>
          </cell>
          <cell r="DW282">
            <v>0</v>
          </cell>
          <cell r="EC282" t="str">
            <v>fy12</v>
          </cell>
          <cell r="ED282">
            <v>0</v>
          </cell>
          <cell r="EF282">
            <v>273</v>
          </cell>
        </row>
        <row r="283">
          <cell r="A283">
            <v>274</v>
          </cell>
          <cell r="B283">
            <v>274</v>
          </cell>
          <cell r="C283" t="str">
            <v>SOMERVILLE</v>
          </cell>
          <cell r="D283">
            <v>381.86115695641939</v>
          </cell>
          <cell r="E283">
            <v>8968132</v>
          </cell>
          <cell r="F283">
            <v>0</v>
          </cell>
          <cell r="G283">
            <v>415465</v>
          </cell>
          <cell r="H283">
            <v>9383597</v>
          </cell>
          <cell r="J283">
            <v>415465</v>
          </cell>
          <cell r="K283">
            <v>1529131.6846203201</v>
          </cell>
          <cell r="L283">
            <v>1944596.6846203201</v>
          </cell>
          <cell r="N283">
            <v>7439000.3153796801</v>
          </cell>
          <cell r="P283">
            <v>415465</v>
          </cell>
          <cell r="Q283">
            <v>0</v>
          </cell>
          <cell r="R283">
            <v>0</v>
          </cell>
          <cell r="S283">
            <v>0</v>
          </cell>
          <cell r="T283">
            <v>1529131.6846203201</v>
          </cell>
          <cell r="U283">
            <v>1944596.6846203201</v>
          </cell>
          <cell r="W283">
            <v>1963915.2</v>
          </cell>
          <cell r="AA283">
            <v>274</v>
          </cell>
          <cell r="AB283">
            <v>381.86115695641939</v>
          </cell>
          <cell r="AC283">
            <v>0</v>
          </cell>
          <cell r="AD283">
            <v>0</v>
          </cell>
          <cell r="AE283">
            <v>77.999999999999986</v>
          </cell>
          <cell r="AF283">
            <v>0</v>
          </cell>
          <cell r="AG283">
            <v>8968132</v>
          </cell>
          <cell r="AH283">
            <v>0</v>
          </cell>
          <cell r="AI283">
            <v>0</v>
          </cell>
          <cell r="AJ283">
            <v>8968132</v>
          </cell>
          <cell r="AK283">
            <v>0</v>
          </cell>
          <cell r="AL283">
            <v>415465</v>
          </cell>
          <cell r="AM283">
            <v>9383597</v>
          </cell>
          <cell r="AN283">
            <v>0</v>
          </cell>
          <cell r="AO283">
            <v>0</v>
          </cell>
          <cell r="AP283">
            <v>0</v>
          </cell>
          <cell r="AQ283">
            <v>0</v>
          </cell>
          <cell r="AR283">
            <v>9383597</v>
          </cell>
          <cell r="AS283" t="str">
            <v xml:space="preserve"> </v>
          </cell>
          <cell r="AT283">
            <v>274</v>
          </cell>
          <cell r="AU283">
            <v>77.999999999999986</v>
          </cell>
          <cell r="AV283">
            <v>0</v>
          </cell>
          <cell r="AW283">
            <v>0</v>
          </cell>
          <cell r="AX283">
            <v>0</v>
          </cell>
          <cell r="AY283">
            <v>0</v>
          </cell>
          <cell r="AZ283">
            <v>0</v>
          </cell>
          <cell r="CB283">
            <v>274</v>
          </cell>
          <cell r="CC283">
            <v>274</v>
          </cell>
          <cell r="CD283" t="str">
            <v>SOMERVILLE</v>
          </cell>
          <cell r="CE283">
            <v>8968132</v>
          </cell>
          <cell r="CF283">
            <v>7858802</v>
          </cell>
          <cell r="CG283">
            <v>1109330</v>
          </cell>
          <cell r="CH283">
            <v>439120.2</v>
          </cell>
          <cell r="CI283">
            <v>0</v>
          </cell>
          <cell r="CJ283">
            <v>0</v>
          </cell>
          <cell r="CK283">
            <v>1548450.2</v>
          </cell>
          <cell r="CL283">
            <v>1529131.6846203201</v>
          </cell>
          <cell r="DB283">
            <v>274</v>
          </cell>
          <cell r="DC283" t="str">
            <v>SOMERVILLE</v>
          </cell>
          <cell r="DH283">
            <v>0</v>
          </cell>
          <cell r="DL283">
            <v>0</v>
          </cell>
          <cell r="DM283">
            <v>0</v>
          </cell>
          <cell r="DO283">
            <v>0</v>
          </cell>
          <cell r="DU283">
            <v>0</v>
          </cell>
          <cell r="DW283">
            <v>0</v>
          </cell>
          <cell r="ED283">
            <v>0</v>
          </cell>
          <cell r="EF283">
            <v>274</v>
          </cell>
        </row>
        <row r="284">
          <cell r="A284">
            <v>275</v>
          </cell>
          <cell r="B284">
            <v>276</v>
          </cell>
          <cell r="C284" t="str">
            <v>SOUTHAMPTON</v>
          </cell>
          <cell r="D284">
            <v>11.148915600528504</v>
          </cell>
          <cell r="E284">
            <v>187054</v>
          </cell>
          <cell r="F284">
            <v>0</v>
          </cell>
          <cell r="G284">
            <v>12131</v>
          </cell>
          <cell r="H284">
            <v>199185</v>
          </cell>
          <cell r="J284">
            <v>12131</v>
          </cell>
          <cell r="K284">
            <v>31909.421616204749</v>
          </cell>
          <cell r="L284">
            <v>44040.421616204752</v>
          </cell>
          <cell r="N284">
            <v>155144.57838379525</v>
          </cell>
          <cell r="P284">
            <v>12131</v>
          </cell>
          <cell r="Q284">
            <v>0</v>
          </cell>
          <cell r="R284">
            <v>0</v>
          </cell>
          <cell r="S284">
            <v>0</v>
          </cell>
          <cell r="T284">
            <v>31909.421616204749</v>
          </cell>
          <cell r="U284">
            <v>44040.421616204752</v>
          </cell>
          <cell r="W284">
            <v>59748.2</v>
          </cell>
          <cell r="AA284">
            <v>275</v>
          </cell>
          <cell r="AB284">
            <v>11.148915600528504</v>
          </cell>
          <cell r="AC284">
            <v>0</v>
          </cell>
          <cell r="AD284">
            <v>0</v>
          </cell>
          <cell r="AE284">
            <v>3.9999999999999987</v>
          </cell>
          <cell r="AF284">
            <v>0</v>
          </cell>
          <cell r="AG284">
            <v>187054</v>
          </cell>
          <cell r="AH284">
            <v>0</v>
          </cell>
          <cell r="AI284">
            <v>0</v>
          </cell>
          <cell r="AJ284">
            <v>187054</v>
          </cell>
          <cell r="AK284">
            <v>0</v>
          </cell>
          <cell r="AL284">
            <v>12131</v>
          </cell>
          <cell r="AM284">
            <v>199185</v>
          </cell>
          <cell r="AN284">
            <v>0</v>
          </cell>
          <cell r="AO284">
            <v>0</v>
          </cell>
          <cell r="AP284">
            <v>0</v>
          </cell>
          <cell r="AQ284">
            <v>0</v>
          </cell>
          <cell r="AR284">
            <v>199185</v>
          </cell>
          <cell r="AS284" t="str">
            <v xml:space="preserve"> </v>
          </cell>
          <cell r="AT284">
            <v>275</v>
          </cell>
          <cell r="AU284">
            <v>3.9999999999999987</v>
          </cell>
          <cell r="AV284">
            <v>0</v>
          </cell>
          <cell r="AW284">
            <v>0</v>
          </cell>
          <cell r="AX284">
            <v>0</v>
          </cell>
          <cell r="AY284">
            <v>0</v>
          </cell>
          <cell r="AZ284">
            <v>0</v>
          </cell>
          <cell r="CB284">
            <v>275</v>
          </cell>
          <cell r="CC284">
            <v>276</v>
          </cell>
          <cell r="CD284" t="str">
            <v>SOUTHAMPTON</v>
          </cell>
          <cell r="CE284">
            <v>187054</v>
          </cell>
          <cell r="CF284">
            <v>175975</v>
          </cell>
          <cell r="CG284">
            <v>11079</v>
          </cell>
          <cell r="CH284">
            <v>21789</v>
          </cell>
          <cell r="CI284">
            <v>14749.2</v>
          </cell>
          <cell r="CJ284">
            <v>0</v>
          </cell>
          <cell r="CK284">
            <v>47617.2</v>
          </cell>
          <cell r="CL284">
            <v>31909.421616204749</v>
          </cell>
          <cell r="DB284">
            <v>275</v>
          </cell>
          <cell r="DC284" t="str">
            <v>SOUTHAMPTON</v>
          </cell>
          <cell r="DH284">
            <v>0</v>
          </cell>
          <cell r="DL284">
            <v>0</v>
          </cell>
          <cell r="DM284">
            <v>0</v>
          </cell>
          <cell r="DO284">
            <v>0</v>
          </cell>
          <cell r="DU284">
            <v>0</v>
          </cell>
          <cell r="DW284">
            <v>0</v>
          </cell>
          <cell r="ED284">
            <v>0</v>
          </cell>
          <cell r="EF284">
            <v>275</v>
          </cell>
        </row>
        <row r="285">
          <cell r="A285">
            <v>276</v>
          </cell>
          <cell r="B285">
            <v>277</v>
          </cell>
          <cell r="C285" t="str">
            <v>SOUTHBOROUGH</v>
          </cell>
          <cell r="D285">
            <v>2.0412371134020617</v>
          </cell>
          <cell r="E285">
            <v>40836</v>
          </cell>
          <cell r="F285">
            <v>0</v>
          </cell>
          <cell r="G285">
            <v>2220</v>
          </cell>
          <cell r="H285">
            <v>43056</v>
          </cell>
          <cell r="J285">
            <v>2220</v>
          </cell>
          <cell r="K285">
            <v>14285.028774059288</v>
          </cell>
          <cell r="L285">
            <v>16505.02877405929</v>
          </cell>
          <cell r="N285">
            <v>26550.97122594071</v>
          </cell>
          <cell r="P285">
            <v>2220</v>
          </cell>
          <cell r="Q285">
            <v>0</v>
          </cell>
          <cell r="R285">
            <v>0</v>
          </cell>
          <cell r="S285">
            <v>0</v>
          </cell>
          <cell r="T285">
            <v>14285.028774059288</v>
          </cell>
          <cell r="U285">
            <v>16505.02877405929</v>
          </cell>
          <cell r="W285">
            <v>17162.400000000001</v>
          </cell>
          <cell r="AA285">
            <v>276</v>
          </cell>
          <cell r="AB285">
            <v>2.0412371134020617</v>
          </cell>
          <cell r="AC285">
            <v>0</v>
          </cell>
          <cell r="AD285">
            <v>0</v>
          </cell>
          <cell r="AE285">
            <v>0</v>
          </cell>
          <cell r="AF285">
            <v>0</v>
          </cell>
          <cell r="AG285">
            <v>40836</v>
          </cell>
          <cell r="AH285">
            <v>0</v>
          </cell>
          <cell r="AI285">
            <v>0</v>
          </cell>
          <cell r="AJ285">
            <v>40836</v>
          </cell>
          <cell r="AK285">
            <v>0</v>
          </cell>
          <cell r="AL285">
            <v>2220</v>
          </cell>
          <cell r="AM285">
            <v>43056</v>
          </cell>
          <cell r="AN285">
            <v>0</v>
          </cell>
          <cell r="AO285">
            <v>0</v>
          </cell>
          <cell r="AP285">
            <v>0</v>
          </cell>
          <cell r="AQ285">
            <v>0</v>
          </cell>
          <cell r="AR285">
            <v>43056</v>
          </cell>
          <cell r="AS285" t="str">
            <v xml:space="preserve"> </v>
          </cell>
          <cell r="AT285">
            <v>276</v>
          </cell>
          <cell r="AU285">
            <v>0</v>
          </cell>
          <cell r="AV285">
            <v>0</v>
          </cell>
          <cell r="AW285">
            <v>0</v>
          </cell>
          <cell r="AX285">
            <v>0</v>
          </cell>
          <cell r="AY285">
            <v>0</v>
          </cell>
          <cell r="AZ285">
            <v>0</v>
          </cell>
          <cell r="CB285">
            <v>276</v>
          </cell>
          <cell r="CC285">
            <v>277</v>
          </cell>
          <cell r="CD285" t="str">
            <v>SOUTHBOROUGH</v>
          </cell>
          <cell r="CE285">
            <v>40836</v>
          </cell>
          <cell r="CF285">
            <v>42878</v>
          </cell>
          <cell r="CG285">
            <v>0</v>
          </cell>
          <cell r="CH285">
            <v>14942.4</v>
          </cell>
          <cell r="CI285">
            <v>0</v>
          </cell>
          <cell r="CJ285">
            <v>0</v>
          </cell>
          <cell r="CK285">
            <v>14942.4</v>
          </cell>
          <cell r="CL285">
            <v>14285.028774059288</v>
          </cell>
          <cell r="DB285">
            <v>276</v>
          </cell>
          <cell r="DC285" t="str">
            <v>SOUTHBOROUGH</v>
          </cell>
          <cell r="DH285">
            <v>0</v>
          </cell>
          <cell r="DL285">
            <v>0</v>
          </cell>
          <cell r="DM285">
            <v>0</v>
          </cell>
          <cell r="DO285">
            <v>0</v>
          </cell>
          <cell r="DU285">
            <v>0</v>
          </cell>
          <cell r="DW285">
            <v>0</v>
          </cell>
          <cell r="ED285">
            <v>0</v>
          </cell>
          <cell r="EF285">
            <v>276</v>
          </cell>
        </row>
        <row r="286">
          <cell r="A286">
            <v>277</v>
          </cell>
          <cell r="B286">
            <v>278</v>
          </cell>
          <cell r="C286" t="str">
            <v>SOUTHBRIDGE</v>
          </cell>
          <cell r="D286">
            <v>168.18209761549926</v>
          </cell>
          <cell r="E286">
            <v>2526981</v>
          </cell>
          <cell r="F286">
            <v>0</v>
          </cell>
          <cell r="G286">
            <v>182991</v>
          </cell>
          <cell r="H286">
            <v>2709972</v>
          </cell>
          <cell r="J286">
            <v>182991</v>
          </cell>
          <cell r="K286">
            <v>933794.35138210107</v>
          </cell>
          <cell r="L286">
            <v>1116785.351382101</v>
          </cell>
          <cell r="N286">
            <v>1593186.648617899</v>
          </cell>
          <cell r="P286">
            <v>182991</v>
          </cell>
          <cell r="Q286">
            <v>0</v>
          </cell>
          <cell r="R286">
            <v>0</v>
          </cell>
          <cell r="S286">
            <v>0</v>
          </cell>
          <cell r="T286">
            <v>933794.35138210107</v>
          </cell>
          <cell r="U286">
            <v>1116785.351382101</v>
          </cell>
          <cell r="W286">
            <v>1252530.5999999999</v>
          </cell>
          <cell r="AA286">
            <v>277</v>
          </cell>
          <cell r="AB286">
            <v>168.18209761549926</v>
          </cell>
          <cell r="AC286">
            <v>0</v>
          </cell>
          <cell r="AD286">
            <v>0</v>
          </cell>
          <cell r="AE286">
            <v>26</v>
          </cell>
          <cell r="AF286">
            <v>0</v>
          </cell>
          <cell r="AG286">
            <v>2526981</v>
          </cell>
          <cell r="AH286">
            <v>0</v>
          </cell>
          <cell r="AI286">
            <v>0</v>
          </cell>
          <cell r="AJ286">
            <v>2526981</v>
          </cell>
          <cell r="AK286">
            <v>0</v>
          </cell>
          <cell r="AL286">
            <v>182991</v>
          </cell>
          <cell r="AM286">
            <v>2709972</v>
          </cell>
          <cell r="AN286">
            <v>0</v>
          </cell>
          <cell r="AO286">
            <v>0</v>
          </cell>
          <cell r="AP286">
            <v>0</v>
          </cell>
          <cell r="AQ286">
            <v>0</v>
          </cell>
          <cell r="AR286">
            <v>2709972</v>
          </cell>
          <cell r="AS286" t="str">
            <v xml:space="preserve"> </v>
          </cell>
          <cell r="AT286">
            <v>277</v>
          </cell>
          <cell r="AU286">
            <v>26</v>
          </cell>
          <cell r="AV286">
            <v>0</v>
          </cell>
          <cell r="AW286">
            <v>0</v>
          </cell>
          <cell r="AX286">
            <v>0</v>
          </cell>
          <cell r="AY286">
            <v>0</v>
          </cell>
          <cell r="AZ286">
            <v>0</v>
          </cell>
          <cell r="CB286">
            <v>277</v>
          </cell>
          <cell r="CC286">
            <v>278</v>
          </cell>
          <cell r="CD286" t="str">
            <v>SOUTHBRIDGE</v>
          </cell>
          <cell r="CE286">
            <v>2526981</v>
          </cell>
          <cell r="CF286">
            <v>1859013</v>
          </cell>
          <cell r="CG286">
            <v>667968</v>
          </cell>
          <cell r="CH286">
            <v>278059.2</v>
          </cell>
          <cell r="CI286">
            <v>123512.40000000001</v>
          </cell>
          <cell r="CJ286">
            <v>0</v>
          </cell>
          <cell r="CK286">
            <v>1069539.5999999999</v>
          </cell>
          <cell r="CL286">
            <v>933794.35138210107</v>
          </cell>
          <cell r="DB286">
            <v>277</v>
          </cell>
          <cell r="DC286" t="str">
            <v>SOUTHBRIDGE</v>
          </cell>
          <cell r="DH286">
            <v>0</v>
          </cell>
          <cell r="DL286">
            <v>0</v>
          </cell>
          <cell r="DM286">
            <v>0</v>
          </cell>
          <cell r="DO286">
            <v>0</v>
          </cell>
          <cell r="DU286">
            <v>0</v>
          </cell>
          <cell r="DW286">
            <v>0</v>
          </cell>
          <cell r="ED286">
            <v>0</v>
          </cell>
          <cell r="EF286">
            <v>277</v>
          </cell>
        </row>
        <row r="287">
          <cell r="A287">
            <v>278</v>
          </cell>
          <cell r="B287">
            <v>275</v>
          </cell>
          <cell r="C287" t="str">
            <v>SOUTH HADLEY</v>
          </cell>
          <cell r="D287">
            <v>125.78540634305642</v>
          </cell>
          <cell r="E287">
            <v>1917380</v>
          </cell>
          <cell r="F287">
            <v>0</v>
          </cell>
          <cell r="G287">
            <v>136860</v>
          </cell>
          <cell r="H287">
            <v>2054240</v>
          </cell>
          <cell r="J287">
            <v>136860</v>
          </cell>
          <cell r="K287">
            <v>221691.19223436623</v>
          </cell>
          <cell r="L287">
            <v>358551.1922343662</v>
          </cell>
          <cell r="N287">
            <v>1695688.8077656338</v>
          </cell>
          <cell r="P287">
            <v>136860</v>
          </cell>
          <cell r="Q287">
            <v>0</v>
          </cell>
          <cell r="R287">
            <v>0</v>
          </cell>
          <cell r="S287">
            <v>0</v>
          </cell>
          <cell r="T287">
            <v>221691.19223436623</v>
          </cell>
          <cell r="U287">
            <v>358551.1922343662</v>
          </cell>
          <cell r="W287">
            <v>414581.6</v>
          </cell>
          <cell r="AA287">
            <v>278</v>
          </cell>
          <cell r="AB287">
            <v>125.78540634305642</v>
          </cell>
          <cell r="AC287">
            <v>0</v>
          </cell>
          <cell r="AD287">
            <v>0</v>
          </cell>
          <cell r="AE287">
            <v>10.000000000000004</v>
          </cell>
          <cell r="AF287">
            <v>0</v>
          </cell>
          <cell r="AG287">
            <v>1917380</v>
          </cell>
          <cell r="AH287">
            <v>0</v>
          </cell>
          <cell r="AI287">
            <v>0</v>
          </cell>
          <cell r="AJ287">
            <v>1917380</v>
          </cell>
          <cell r="AK287">
            <v>0</v>
          </cell>
          <cell r="AL287">
            <v>136860</v>
          </cell>
          <cell r="AM287">
            <v>2054240</v>
          </cell>
          <cell r="AN287">
            <v>0</v>
          </cell>
          <cell r="AO287">
            <v>0</v>
          </cell>
          <cell r="AP287">
            <v>0</v>
          </cell>
          <cell r="AQ287">
            <v>0</v>
          </cell>
          <cell r="AR287">
            <v>2054240</v>
          </cell>
          <cell r="AS287" t="str">
            <v xml:space="preserve"> </v>
          </cell>
          <cell r="AT287">
            <v>278</v>
          </cell>
          <cell r="AU287">
            <v>10.000000000000004</v>
          </cell>
          <cell r="AV287">
            <v>0</v>
          </cell>
          <cell r="AW287">
            <v>0</v>
          </cell>
          <cell r="AX287">
            <v>0</v>
          </cell>
          <cell r="AY287">
            <v>0</v>
          </cell>
          <cell r="AZ287">
            <v>0</v>
          </cell>
          <cell r="CB287">
            <v>278</v>
          </cell>
          <cell r="CC287">
            <v>275</v>
          </cell>
          <cell r="CD287" t="str">
            <v>SOUTH HADLEY</v>
          </cell>
          <cell r="CE287">
            <v>1917380</v>
          </cell>
          <cell r="CF287">
            <v>1729267</v>
          </cell>
          <cell r="CG287">
            <v>188113</v>
          </cell>
          <cell r="CH287">
            <v>35123.4</v>
          </cell>
          <cell r="CI287">
            <v>54485.200000000004</v>
          </cell>
          <cell r="CJ287">
            <v>0</v>
          </cell>
          <cell r="CK287">
            <v>277721.59999999998</v>
          </cell>
          <cell r="CL287">
            <v>221691.19223436623</v>
          </cell>
          <cell r="DB287">
            <v>278</v>
          </cell>
          <cell r="DC287" t="str">
            <v>SOUTH HADLEY</v>
          </cell>
          <cell r="DH287">
            <v>0</v>
          </cell>
          <cell r="DL287">
            <v>0</v>
          </cell>
          <cell r="DM287">
            <v>0</v>
          </cell>
          <cell r="DO287">
            <v>0</v>
          </cell>
          <cell r="DU287">
            <v>0</v>
          </cell>
          <cell r="DW287">
            <v>0</v>
          </cell>
          <cell r="ED287">
            <v>0</v>
          </cell>
          <cell r="EF287">
            <v>278</v>
          </cell>
        </row>
        <row r="288">
          <cell r="A288">
            <v>279</v>
          </cell>
          <cell r="B288">
            <v>279</v>
          </cell>
          <cell r="C288" t="str">
            <v>SOUTHWICK</v>
          </cell>
          <cell r="D288">
            <v>0</v>
          </cell>
          <cell r="E288">
            <v>0</v>
          </cell>
          <cell r="F288">
            <v>0</v>
          </cell>
          <cell r="G288">
            <v>0</v>
          </cell>
          <cell r="H288">
            <v>0</v>
          </cell>
          <cell r="J288">
            <v>0</v>
          </cell>
          <cell r="K288">
            <v>0</v>
          </cell>
          <cell r="L288">
            <v>0</v>
          </cell>
          <cell r="N288">
            <v>0</v>
          </cell>
          <cell r="P288">
            <v>0</v>
          </cell>
          <cell r="Q288">
            <v>0</v>
          </cell>
          <cell r="R288">
            <v>0</v>
          </cell>
          <cell r="S288">
            <v>0</v>
          </cell>
          <cell r="T288">
            <v>0</v>
          </cell>
          <cell r="U288">
            <v>0</v>
          </cell>
          <cell r="W288">
            <v>0</v>
          </cell>
          <cell r="AA288">
            <v>279</v>
          </cell>
          <cell r="AT288">
            <v>279</v>
          </cell>
          <cell r="AU288">
            <v>0</v>
          </cell>
          <cell r="AV288">
            <v>0</v>
          </cell>
          <cell r="AW288">
            <v>0</v>
          </cell>
          <cell r="AX288">
            <v>0</v>
          </cell>
          <cell r="AY288">
            <v>0</v>
          </cell>
          <cell r="AZ288">
            <v>0</v>
          </cell>
          <cell r="CB288">
            <v>279</v>
          </cell>
          <cell r="CC288">
            <v>279</v>
          </cell>
          <cell r="CD288" t="str">
            <v>SOUTHWICK</v>
          </cell>
          <cell r="CE288">
            <v>0</v>
          </cell>
          <cell r="CF288">
            <v>0</v>
          </cell>
          <cell r="CG288">
            <v>0</v>
          </cell>
          <cell r="CH288">
            <v>0</v>
          </cell>
          <cell r="CI288">
            <v>0</v>
          </cell>
          <cell r="CJ288">
            <v>0</v>
          </cell>
          <cell r="CK288">
            <v>0</v>
          </cell>
          <cell r="CL288">
            <v>0</v>
          </cell>
          <cell r="DB288">
            <v>279</v>
          </cell>
          <cell r="DC288" t="str">
            <v>SOUTHWICK</v>
          </cell>
          <cell r="DH288">
            <v>0</v>
          </cell>
          <cell r="DL288">
            <v>0</v>
          </cell>
          <cell r="DM288">
            <v>0</v>
          </cell>
          <cell r="DO288">
            <v>0</v>
          </cell>
          <cell r="DU288">
            <v>0</v>
          </cell>
          <cell r="DW288">
            <v>0</v>
          </cell>
          <cell r="ED288">
            <v>0</v>
          </cell>
          <cell r="EF288">
            <v>279</v>
          </cell>
        </row>
        <row r="289">
          <cell r="A289">
            <v>280</v>
          </cell>
          <cell r="B289">
            <v>280</v>
          </cell>
          <cell r="C289" t="str">
            <v>SPENCER</v>
          </cell>
          <cell r="D289">
            <v>0</v>
          </cell>
          <cell r="E289">
            <v>0</v>
          </cell>
          <cell r="F289">
            <v>0</v>
          </cell>
          <cell r="G289">
            <v>0</v>
          </cell>
          <cell r="H289">
            <v>0</v>
          </cell>
          <cell r="J289">
            <v>0</v>
          </cell>
          <cell r="K289">
            <v>0</v>
          </cell>
          <cell r="L289">
            <v>0</v>
          </cell>
          <cell r="N289">
            <v>0</v>
          </cell>
          <cell r="P289">
            <v>0</v>
          </cell>
          <cell r="Q289">
            <v>0</v>
          </cell>
          <cell r="R289">
            <v>0</v>
          </cell>
          <cell r="S289">
            <v>0</v>
          </cell>
          <cell r="T289">
            <v>0</v>
          </cell>
          <cell r="U289">
            <v>0</v>
          </cell>
          <cell r="W289">
            <v>0</v>
          </cell>
          <cell r="AA289">
            <v>280</v>
          </cell>
          <cell r="AT289">
            <v>280</v>
          </cell>
          <cell r="AU289">
            <v>0</v>
          </cell>
          <cell r="AV289">
            <v>0</v>
          </cell>
          <cell r="AW289">
            <v>0</v>
          </cell>
          <cell r="AX289">
            <v>0</v>
          </cell>
          <cell r="AY289">
            <v>0</v>
          </cell>
          <cell r="AZ289">
            <v>0</v>
          </cell>
          <cell r="CB289">
            <v>280</v>
          </cell>
          <cell r="CC289">
            <v>280</v>
          </cell>
          <cell r="CD289" t="str">
            <v>SPENCER</v>
          </cell>
          <cell r="CE289">
            <v>0</v>
          </cell>
          <cell r="CF289">
            <v>0</v>
          </cell>
          <cell r="CG289">
            <v>0</v>
          </cell>
          <cell r="CH289">
            <v>0</v>
          </cell>
          <cell r="CI289">
            <v>0</v>
          </cell>
          <cell r="CJ289">
            <v>0</v>
          </cell>
          <cell r="CK289">
            <v>0</v>
          </cell>
          <cell r="CL289">
            <v>0</v>
          </cell>
          <cell r="DB289">
            <v>280</v>
          </cell>
          <cell r="DC289" t="str">
            <v>SPENCER</v>
          </cell>
          <cell r="DH289">
            <v>0</v>
          </cell>
          <cell r="DL289">
            <v>0</v>
          </cell>
          <cell r="DM289">
            <v>0</v>
          </cell>
          <cell r="DO289">
            <v>0</v>
          </cell>
          <cell r="DU289">
            <v>0</v>
          </cell>
          <cell r="DW289">
            <v>0</v>
          </cell>
          <cell r="ED289">
            <v>0</v>
          </cell>
          <cell r="EF289">
            <v>280</v>
          </cell>
        </row>
        <row r="290">
          <cell r="A290">
            <v>281</v>
          </cell>
          <cell r="B290">
            <v>281</v>
          </cell>
          <cell r="C290" t="str">
            <v>SPRINGFIELD</v>
          </cell>
          <cell r="D290">
            <v>4948.6358982053853</v>
          </cell>
          <cell r="E290">
            <v>78042189</v>
          </cell>
          <cell r="F290">
            <v>0</v>
          </cell>
          <cell r="G290">
            <v>5384119</v>
          </cell>
          <cell r="H290">
            <v>83426308</v>
          </cell>
          <cell r="J290">
            <v>5384119</v>
          </cell>
          <cell r="K290">
            <v>16956992.398948852</v>
          </cell>
          <cell r="L290">
            <v>22341111.398948852</v>
          </cell>
          <cell r="N290">
            <v>61085196.601051152</v>
          </cell>
          <cell r="P290">
            <v>5384119</v>
          </cell>
          <cell r="Q290">
            <v>0</v>
          </cell>
          <cell r="R290">
            <v>0</v>
          </cell>
          <cell r="S290">
            <v>0</v>
          </cell>
          <cell r="T290">
            <v>16956992.398948852</v>
          </cell>
          <cell r="U290">
            <v>22341111.398948852</v>
          </cell>
          <cell r="W290">
            <v>24884902.399999999</v>
          </cell>
          <cell r="AA290">
            <v>281</v>
          </cell>
          <cell r="AB290">
            <v>4948.6358982053853</v>
          </cell>
          <cell r="AC290">
            <v>0</v>
          </cell>
          <cell r="AD290">
            <v>0</v>
          </cell>
          <cell r="AE290">
            <v>685.0000000000008</v>
          </cell>
          <cell r="AF290">
            <v>0</v>
          </cell>
          <cell r="AG290">
            <v>78042189</v>
          </cell>
          <cell r="AH290">
            <v>0</v>
          </cell>
          <cell r="AI290">
            <v>0</v>
          </cell>
          <cell r="AJ290">
            <v>78042189</v>
          </cell>
          <cell r="AK290">
            <v>0</v>
          </cell>
          <cell r="AL290">
            <v>5384119</v>
          </cell>
          <cell r="AM290">
            <v>83426308</v>
          </cell>
          <cell r="AN290">
            <v>0</v>
          </cell>
          <cell r="AO290">
            <v>0</v>
          </cell>
          <cell r="AP290">
            <v>0</v>
          </cell>
          <cell r="AQ290">
            <v>0</v>
          </cell>
          <cell r="AR290">
            <v>83426308</v>
          </cell>
          <cell r="AS290" t="str">
            <v xml:space="preserve"> </v>
          </cell>
          <cell r="AT290">
            <v>281</v>
          </cell>
          <cell r="AU290">
            <v>685.0000000000008</v>
          </cell>
          <cell r="AV290">
            <v>0</v>
          </cell>
          <cell r="AW290">
            <v>0</v>
          </cell>
          <cell r="AX290">
            <v>0</v>
          </cell>
          <cell r="AY290">
            <v>0</v>
          </cell>
          <cell r="AZ290">
            <v>0</v>
          </cell>
          <cell r="CB290">
            <v>281</v>
          </cell>
          <cell r="CC290">
            <v>281</v>
          </cell>
          <cell r="CD290" t="str">
            <v>SPRINGFIELD</v>
          </cell>
          <cell r="CE290">
            <v>78042189</v>
          </cell>
          <cell r="CF290">
            <v>63042140</v>
          </cell>
          <cell r="CG290">
            <v>15000049</v>
          </cell>
          <cell r="CH290">
            <v>2046998.4</v>
          </cell>
          <cell r="CI290">
            <v>2453736</v>
          </cell>
          <cell r="CJ290">
            <v>0</v>
          </cell>
          <cell r="CK290">
            <v>19500783.399999999</v>
          </cell>
          <cell r="CL290">
            <v>16956992.398948852</v>
          </cell>
          <cell r="DB290">
            <v>281</v>
          </cell>
          <cell r="DC290" t="str">
            <v>SPRINGFIELD</v>
          </cell>
          <cell r="DH290">
            <v>0</v>
          </cell>
          <cell r="DL290">
            <v>0</v>
          </cell>
          <cell r="DM290">
            <v>0</v>
          </cell>
          <cell r="DO290">
            <v>0</v>
          </cell>
          <cell r="DU290">
            <v>0</v>
          </cell>
          <cell r="DW290">
            <v>0</v>
          </cell>
          <cell r="ED290">
            <v>0</v>
          </cell>
          <cell r="EF290">
            <v>281</v>
          </cell>
        </row>
        <row r="291">
          <cell r="A291">
            <v>282</v>
          </cell>
          <cell r="B291">
            <v>282</v>
          </cell>
          <cell r="C291" t="str">
            <v>STERLING</v>
          </cell>
          <cell r="D291">
            <v>0</v>
          </cell>
          <cell r="E291">
            <v>0</v>
          </cell>
          <cell r="F291">
            <v>0</v>
          </cell>
          <cell r="G291">
            <v>0</v>
          </cell>
          <cell r="H291">
            <v>0</v>
          </cell>
          <cell r="J291">
            <v>0</v>
          </cell>
          <cell r="K291">
            <v>0</v>
          </cell>
          <cell r="L291">
            <v>0</v>
          </cell>
          <cell r="N291">
            <v>0</v>
          </cell>
          <cell r="P291">
            <v>0</v>
          </cell>
          <cell r="Q291">
            <v>0</v>
          </cell>
          <cell r="R291">
            <v>0</v>
          </cell>
          <cell r="S291">
            <v>0</v>
          </cell>
          <cell r="T291">
            <v>0</v>
          </cell>
          <cell r="U291">
            <v>0</v>
          </cell>
          <cell r="W291">
            <v>0</v>
          </cell>
          <cell r="AA291">
            <v>282</v>
          </cell>
          <cell r="AT291">
            <v>282</v>
          </cell>
          <cell r="AU291">
            <v>0</v>
          </cell>
          <cell r="AV291">
            <v>0</v>
          </cell>
          <cell r="AW291">
            <v>0</v>
          </cell>
          <cell r="AX291">
            <v>0</v>
          </cell>
          <cell r="AY291">
            <v>0</v>
          </cell>
          <cell r="AZ291">
            <v>0</v>
          </cell>
          <cell r="CB291">
            <v>282</v>
          </cell>
          <cell r="CC291">
            <v>282</v>
          </cell>
          <cell r="CD291" t="str">
            <v>STERLING</v>
          </cell>
          <cell r="CE291">
            <v>0</v>
          </cell>
          <cell r="CF291">
            <v>0</v>
          </cell>
          <cell r="CG291">
            <v>0</v>
          </cell>
          <cell r="CH291">
            <v>0</v>
          </cell>
          <cell r="CI291">
            <v>0</v>
          </cell>
          <cell r="CJ291">
            <v>0</v>
          </cell>
          <cell r="CK291">
            <v>0</v>
          </cell>
          <cell r="CL291">
            <v>0</v>
          </cell>
          <cell r="DB291">
            <v>282</v>
          </cell>
          <cell r="DC291" t="str">
            <v>STERLING</v>
          </cell>
          <cell r="DH291">
            <v>0</v>
          </cell>
          <cell r="DL291">
            <v>0</v>
          </cell>
          <cell r="DM291">
            <v>0</v>
          </cell>
          <cell r="DO291">
            <v>0</v>
          </cell>
          <cell r="DU291">
            <v>0</v>
          </cell>
          <cell r="DW291">
            <v>0</v>
          </cell>
          <cell r="ED291">
            <v>0</v>
          </cell>
          <cell r="EF291">
            <v>282</v>
          </cell>
        </row>
        <row r="292">
          <cell r="A292">
            <v>283</v>
          </cell>
          <cell r="B292">
            <v>283</v>
          </cell>
          <cell r="C292" t="str">
            <v>STOCKBRIDGE</v>
          </cell>
          <cell r="D292">
            <v>0</v>
          </cell>
          <cell r="E292">
            <v>0</v>
          </cell>
          <cell r="F292">
            <v>0</v>
          </cell>
          <cell r="G292">
            <v>0</v>
          </cell>
          <cell r="H292">
            <v>0</v>
          </cell>
          <cell r="J292">
            <v>0</v>
          </cell>
          <cell r="K292">
            <v>0</v>
          </cell>
          <cell r="L292">
            <v>0</v>
          </cell>
          <cell r="N292">
            <v>0</v>
          </cell>
          <cell r="P292">
            <v>0</v>
          </cell>
          <cell r="Q292">
            <v>0</v>
          </cell>
          <cell r="R292">
            <v>0</v>
          </cell>
          <cell r="S292">
            <v>0</v>
          </cell>
          <cell r="T292">
            <v>0</v>
          </cell>
          <cell r="U292">
            <v>0</v>
          </cell>
          <cell r="W292">
            <v>0</v>
          </cell>
          <cell r="AA292">
            <v>283</v>
          </cell>
          <cell r="AT292">
            <v>283</v>
          </cell>
          <cell r="AU292">
            <v>0</v>
          </cell>
          <cell r="AV292">
            <v>0</v>
          </cell>
          <cell r="AW292">
            <v>0</v>
          </cell>
          <cell r="AX292">
            <v>0</v>
          </cell>
          <cell r="AY292">
            <v>0</v>
          </cell>
          <cell r="AZ292">
            <v>0</v>
          </cell>
          <cell r="CB292">
            <v>283</v>
          </cell>
          <cell r="CC292">
            <v>283</v>
          </cell>
          <cell r="CD292" t="str">
            <v>STOCKBRIDGE</v>
          </cell>
          <cell r="CE292">
            <v>0</v>
          </cell>
          <cell r="CF292">
            <v>0</v>
          </cell>
          <cell r="CG292">
            <v>0</v>
          </cell>
          <cell r="CH292">
            <v>0</v>
          </cell>
          <cell r="CI292">
            <v>0</v>
          </cell>
          <cell r="CJ292">
            <v>0</v>
          </cell>
          <cell r="CK292">
            <v>0</v>
          </cell>
          <cell r="CL292">
            <v>0</v>
          </cell>
          <cell r="DB292">
            <v>283</v>
          </cell>
          <cell r="DC292" t="str">
            <v>STOCKBRIDGE</v>
          </cell>
          <cell r="DH292">
            <v>0</v>
          </cell>
          <cell r="DL292">
            <v>0</v>
          </cell>
          <cell r="DM292">
            <v>0</v>
          </cell>
          <cell r="DO292">
            <v>0</v>
          </cell>
          <cell r="DU292">
            <v>0</v>
          </cell>
          <cell r="DW292">
            <v>0</v>
          </cell>
          <cell r="ED292">
            <v>0</v>
          </cell>
          <cell r="EF292">
            <v>283</v>
          </cell>
        </row>
        <row r="293">
          <cell r="A293">
            <v>284</v>
          </cell>
          <cell r="B293">
            <v>284</v>
          </cell>
          <cell r="C293" t="str">
            <v>STONEHAM</v>
          </cell>
          <cell r="D293">
            <v>160.66917651764231</v>
          </cell>
          <cell r="E293">
            <v>2757689</v>
          </cell>
          <cell r="F293">
            <v>0</v>
          </cell>
          <cell r="G293">
            <v>174806</v>
          </cell>
          <cell r="H293">
            <v>2932495</v>
          </cell>
          <cell r="J293">
            <v>174806</v>
          </cell>
          <cell r="K293">
            <v>741611.87030166178</v>
          </cell>
          <cell r="L293">
            <v>916417.87030166178</v>
          </cell>
          <cell r="N293">
            <v>2016077.1296983382</v>
          </cell>
          <cell r="P293">
            <v>174806</v>
          </cell>
          <cell r="Q293">
            <v>0</v>
          </cell>
          <cell r="R293">
            <v>0</v>
          </cell>
          <cell r="S293">
            <v>0</v>
          </cell>
          <cell r="T293">
            <v>741611.87030166178</v>
          </cell>
          <cell r="U293">
            <v>916417.87030166178</v>
          </cell>
          <cell r="W293">
            <v>999884.6</v>
          </cell>
          <cell r="AA293">
            <v>284</v>
          </cell>
          <cell r="AB293">
            <v>160.66917651764231</v>
          </cell>
          <cell r="AC293">
            <v>0</v>
          </cell>
          <cell r="AD293">
            <v>0</v>
          </cell>
          <cell r="AE293">
            <v>59.999999999999936</v>
          </cell>
          <cell r="AF293">
            <v>0</v>
          </cell>
          <cell r="AG293">
            <v>2757689</v>
          </cell>
          <cell r="AH293">
            <v>0</v>
          </cell>
          <cell r="AI293">
            <v>0</v>
          </cell>
          <cell r="AJ293">
            <v>2757689</v>
          </cell>
          <cell r="AK293">
            <v>0</v>
          </cell>
          <cell r="AL293">
            <v>174806</v>
          </cell>
          <cell r="AM293">
            <v>2932495</v>
          </cell>
          <cell r="AN293">
            <v>0</v>
          </cell>
          <cell r="AO293">
            <v>0</v>
          </cell>
          <cell r="AP293">
            <v>0</v>
          </cell>
          <cell r="AQ293">
            <v>0</v>
          </cell>
          <cell r="AR293">
            <v>2932495</v>
          </cell>
          <cell r="AS293" t="str">
            <v xml:space="preserve"> </v>
          </cell>
          <cell r="AT293">
            <v>284</v>
          </cell>
          <cell r="AU293">
            <v>59.999999999999936</v>
          </cell>
          <cell r="AV293">
            <v>0</v>
          </cell>
          <cell r="AW293">
            <v>0</v>
          </cell>
          <cell r="AX293">
            <v>0</v>
          </cell>
          <cell r="AY293">
            <v>0</v>
          </cell>
          <cell r="AZ293">
            <v>0</v>
          </cell>
          <cell r="CB293">
            <v>284</v>
          </cell>
          <cell r="CC293">
            <v>284</v>
          </cell>
          <cell r="CD293" t="str">
            <v>STONEHAM</v>
          </cell>
          <cell r="CE293">
            <v>2757689</v>
          </cell>
          <cell r="CF293">
            <v>2365294</v>
          </cell>
          <cell r="CG293">
            <v>392395</v>
          </cell>
          <cell r="CH293">
            <v>365287.2</v>
          </cell>
          <cell r="CI293">
            <v>67396.400000000009</v>
          </cell>
          <cell r="CJ293">
            <v>0</v>
          </cell>
          <cell r="CK293">
            <v>825078.6</v>
          </cell>
          <cell r="CL293">
            <v>741611.87030166178</v>
          </cell>
          <cell r="DB293">
            <v>284</v>
          </cell>
          <cell r="DC293" t="str">
            <v>STONEHAM</v>
          </cell>
          <cell r="DH293">
            <v>0</v>
          </cell>
          <cell r="DL293">
            <v>0</v>
          </cell>
          <cell r="DM293">
            <v>0</v>
          </cell>
          <cell r="DO293">
            <v>0</v>
          </cell>
          <cell r="DU293">
            <v>0</v>
          </cell>
          <cell r="DW293">
            <v>0</v>
          </cell>
          <cell r="ED293">
            <v>0</v>
          </cell>
          <cell r="EF293">
            <v>284</v>
          </cell>
        </row>
        <row r="294">
          <cell r="A294">
            <v>285</v>
          </cell>
          <cell r="B294">
            <v>285</v>
          </cell>
          <cell r="C294" t="str">
            <v>STOUGHTON</v>
          </cell>
          <cell r="D294">
            <v>153.68011001247299</v>
          </cell>
          <cell r="E294">
            <v>2705662</v>
          </cell>
          <cell r="F294">
            <v>0</v>
          </cell>
          <cell r="G294">
            <v>167214</v>
          </cell>
          <cell r="H294">
            <v>2872876</v>
          </cell>
          <cell r="J294">
            <v>167214</v>
          </cell>
          <cell r="K294">
            <v>507890.55516761699</v>
          </cell>
          <cell r="L294">
            <v>675104.55516761704</v>
          </cell>
          <cell r="N294">
            <v>2197771.4448323827</v>
          </cell>
          <cell r="P294">
            <v>167214</v>
          </cell>
          <cell r="Q294">
            <v>0</v>
          </cell>
          <cell r="R294">
            <v>0</v>
          </cell>
          <cell r="S294">
            <v>0</v>
          </cell>
          <cell r="T294">
            <v>507890.55516761699</v>
          </cell>
          <cell r="U294">
            <v>675104.55516761704</v>
          </cell>
          <cell r="W294">
            <v>728026</v>
          </cell>
          <cell r="AA294">
            <v>285</v>
          </cell>
          <cell r="AB294">
            <v>153.68011001247299</v>
          </cell>
          <cell r="AC294">
            <v>0</v>
          </cell>
          <cell r="AD294">
            <v>0</v>
          </cell>
          <cell r="AE294">
            <v>17.999999999999989</v>
          </cell>
          <cell r="AF294">
            <v>0</v>
          </cell>
          <cell r="AG294">
            <v>2705662</v>
          </cell>
          <cell r="AH294">
            <v>0</v>
          </cell>
          <cell r="AI294">
            <v>0</v>
          </cell>
          <cell r="AJ294">
            <v>2705662</v>
          </cell>
          <cell r="AK294">
            <v>0</v>
          </cell>
          <cell r="AL294">
            <v>167214</v>
          </cell>
          <cell r="AM294">
            <v>2872876</v>
          </cell>
          <cell r="AN294">
            <v>0</v>
          </cell>
          <cell r="AO294">
            <v>0</v>
          </cell>
          <cell r="AP294">
            <v>0</v>
          </cell>
          <cell r="AQ294">
            <v>0</v>
          </cell>
          <cell r="AR294">
            <v>2872876</v>
          </cell>
          <cell r="AS294" t="str">
            <v xml:space="preserve"> </v>
          </cell>
          <cell r="AT294">
            <v>285</v>
          </cell>
          <cell r="AU294">
            <v>17.999999999999989</v>
          </cell>
          <cell r="AV294">
            <v>0</v>
          </cell>
          <cell r="AW294">
            <v>0</v>
          </cell>
          <cell r="AX294">
            <v>0</v>
          </cell>
          <cell r="AY294">
            <v>0</v>
          </cell>
          <cell r="AZ294">
            <v>0</v>
          </cell>
          <cell r="CB294">
            <v>285</v>
          </cell>
          <cell r="CC294">
            <v>285</v>
          </cell>
          <cell r="CD294" t="str">
            <v>STOUGHTON</v>
          </cell>
          <cell r="CE294">
            <v>2705662</v>
          </cell>
          <cell r="CF294">
            <v>2311836</v>
          </cell>
          <cell r="CG294">
            <v>393826</v>
          </cell>
          <cell r="CH294">
            <v>119313.59999999999</v>
          </cell>
          <cell r="CI294">
            <v>47672.399999999994</v>
          </cell>
          <cell r="CJ294">
            <v>0</v>
          </cell>
          <cell r="CK294">
            <v>560812</v>
          </cell>
          <cell r="CL294">
            <v>507890.55516761699</v>
          </cell>
          <cell r="DB294">
            <v>285</v>
          </cell>
          <cell r="DC294" t="str">
            <v>STOUGHTON</v>
          </cell>
          <cell r="DH294">
            <v>0</v>
          </cell>
          <cell r="DL294">
            <v>0</v>
          </cell>
          <cell r="DM294">
            <v>0</v>
          </cell>
          <cell r="DO294">
            <v>0</v>
          </cell>
          <cell r="DU294">
            <v>0</v>
          </cell>
          <cell r="DW294">
            <v>0</v>
          </cell>
          <cell r="ED294">
            <v>0</v>
          </cell>
          <cell r="EF294">
            <v>285</v>
          </cell>
        </row>
        <row r="295">
          <cell r="A295">
            <v>286</v>
          </cell>
          <cell r="B295">
            <v>286</v>
          </cell>
          <cell r="C295" t="str">
            <v>STOW</v>
          </cell>
          <cell r="D295">
            <v>0</v>
          </cell>
          <cell r="E295">
            <v>0</v>
          </cell>
          <cell r="F295">
            <v>0</v>
          </cell>
          <cell r="G295">
            <v>0</v>
          </cell>
          <cell r="H295">
            <v>0</v>
          </cell>
          <cell r="J295">
            <v>0</v>
          </cell>
          <cell r="K295">
            <v>0</v>
          </cell>
          <cell r="L295">
            <v>0</v>
          </cell>
          <cell r="N295">
            <v>0</v>
          </cell>
          <cell r="P295">
            <v>0</v>
          </cell>
          <cell r="Q295">
            <v>0</v>
          </cell>
          <cell r="R295">
            <v>0</v>
          </cell>
          <cell r="S295">
            <v>0</v>
          </cell>
          <cell r="T295">
            <v>0</v>
          </cell>
          <cell r="U295">
            <v>0</v>
          </cell>
          <cell r="W295">
            <v>0</v>
          </cell>
          <cell r="AA295">
            <v>286</v>
          </cell>
          <cell r="AT295">
            <v>286</v>
          </cell>
          <cell r="AU295">
            <v>0</v>
          </cell>
          <cell r="AV295">
            <v>0</v>
          </cell>
          <cell r="AW295">
            <v>0</v>
          </cell>
          <cell r="AX295">
            <v>0</v>
          </cell>
          <cell r="AY295">
            <v>0</v>
          </cell>
          <cell r="AZ295">
            <v>0</v>
          </cell>
          <cell r="CB295">
            <v>286</v>
          </cell>
          <cell r="CC295">
            <v>286</v>
          </cell>
          <cell r="CD295" t="str">
            <v>STOW</v>
          </cell>
          <cell r="CE295">
            <v>0</v>
          </cell>
          <cell r="CF295">
            <v>0</v>
          </cell>
          <cell r="CG295">
            <v>0</v>
          </cell>
          <cell r="CH295">
            <v>0</v>
          </cell>
          <cell r="CI295">
            <v>0</v>
          </cell>
          <cell r="CJ295">
            <v>0</v>
          </cell>
          <cell r="CK295">
            <v>0</v>
          </cell>
          <cell r="CL295">
            <v>0</v>
          </cell>
          <cell r="DB295">
            <v>286</v>
          </cell>
          <cell r="DC295" t="str">
            <v>STOW</v>
          </cell>
          <cell r="DH295">
            <v>0</v>
          </cell>
          <cell r="DL295">
            <v>0</v>
          </cell>
          <cell r="DM295">
            <v>0</v>
          </cell>
          <cell r="DO295">
            <v>0</v>
          </cell>
          <cell r="DU295">
            <v>0</v>
          </cell>
          <cell r="DW295">
            <v>0</v>
          </cell>
          <cell r="ED295">
            <v>0</v>
          </cell>
          <cell r="EF295">
            <v>286</v>
          </cell>
        </row>
        <row r="296">
          <cell r="A296">
            <v>287</v>
          </cell>
          <cell r="B296">
            <v>287</v>
          </cell>
          <cell r="C296" t="str">
            <v>STURBRIDGE</v>
          </cell>
          <cell r="D296">
            <v>22.3125</v>
          </cell>
          <cell r="E296">
            <v>389774</v>
          </cell>
          <cell r="F296">
            <v>0</v>
          </cell>
          <cell r="G296">
            <v>24276</v>
          </cell>
          <cell r="H296">
            <v>414050</v>
          </cell>
          <cell r="J296">
            <v>24276</v>
          </cell>
          <cell r="K296">
            <v>176576.12569280257</v>
          </cell>
          <cell r="L296">
            <v>200852.12569280257</v>
          </cell>
          <cell r="N296">
            <v>213197.87430719743</v>
          </cell>
          <cell r="P296">
            <v>24276</v>
          </cell>
          <cell r="Q296">
            <v>0</v>
          </cell>
          <cell r="R296">
            <v>0</v>
          </cell>
          <cell r="S296">
            <v>0</v>
          </cell>
          <cell r="T296">
            <v>176576.12569280257</v>
          </cell>
          <cell r="U296">
            <v>200852.12569280257</v>
          </cell>
          <cell r="W296">
            <v>217526.39999999999</v>
          </cell>
          <cell r="AA296">
            <v>287</v>
          </cell>
          <cell r="AB296">
            <v>22.3125</v>
          </cell>
          <cell r="AC296">
            <v>0</v>
          </cell>
          <cell r="AD296">
            <v>0</v>
          </cell>
          <cell r="AE296">
            <v>2.9999999999999996</v>
          </cell>
          <cell r="AF296">
            <v>0</v>
          </cell>
          <cell r="AG296">
            <v>389774</v>
          </cell>
          <cell r="AH296">
            <v>0</v>
          </cell>
          <cell r="AI296">
            <v>0</v>
          </cell>
          <cell r="AJ296">
            <v>389774</v>
          </cell>
          <cell r="AK296">
            <v>0</v>
          </cell>
          <cell r="AL296">
            <v>24276</v>
          </cell>
          <cell r="AM296">
            <v>414050</v>
          </cell>
          <cell r="AN296">
            <v>0</v>
          </cell>
          <cell r="AO296">
            <v>0</v>
          </cell>
          <cell r="AP296">
            <v>0</v>
          </cell>
          <cell r="AQ296">
            <v>0</v>
          </cell>
          <cell r="AR296">
            <v>414050</v>
          </cell>
          <cell r="AS296" t="str">
            <v xml:space="preserve"> </v>
          </cell>
          <cell r="AT296">
            <v>287</v>
          </cell>
          <cell r="AU296">
            <v>2.9999999999999996</v>
          </cell>
          <cell r="AV296">
            <v>0</v>
          </cell>
          <cell r="AW296">
            <v>0</v>
          </cell>
          <cell r="AX296">
            <v>0</v>
          </cell>
          <cell r="AY296">
            <v>0</v>
          </cell>
          <cell r="AZ296">
            <v>0</v>
          </cell>
          <cell r="CB296">
            <v>287</v>
          </cell>
          <cell r="CC296">
            <v>287</v>
          </cell>
          <cell r="CD296" t="str">
            <v>STURBRIDGE</v>
          </cell>
          <cell r="CE296">
            <v>389774</v>
          </cell>
          <cell r="CF296">
            <v>269399</v>
          </cell>
          <cell r="CG296">
            <v>120375</v>
          </cell>
          <cell r="CH296">
            <v>58787.4</v>
          </cell>
          <cell r="CI296">
            <v>14088</v>
          </cell>
          <cell r="CJ296">
            <v>0</v>
          </cell>
          <cell r="CK296">
            <v>193250.4</v>
          </cell>
          <cell r="CL296">
            <v>176576.12569280257</v>
          </cell>
          <cell r="DB296">
            <v>287</v>
          </cell>
          <cell r="DC296" t="str">
            <v>STURBRIDGE</v>
          </cell>
          <cell r="DH296">
            <v>0</v>
          </cell>
          <cell r="DL296">
            <v>0</v>
          </cell>
          <cell r="DM296">
            <v>0</v>
          </cell>
          <cell r="DO296">
            <v>0</v>
          </cell>
          <cell r="DU296">
            <v>0</v>
          </cell>
          <cell r="DW296">
            <v>0</v>
          </cell>
          <cell r="ED296">
            <v>0</v>
          </cell>
          <cell r="EF296">
            <v>287</v>
          </cell>
        </row>
        <row r="297">
          <cell r="A297">
            <v>288</v>
          </cell>
          <cell r="B297">
            <v>288</v>
          </cell>
          <cell r="C297" t="str">
            <v>SUDBURY</v>
          </cell>
          <cell r="D297">
            <v>6.1197799262859887</v>
          </cell>
          <cell r="E297">
            <v>122849</v>
          </cell>
          <cell r="F297">
            <v>0</v>
          </cell>
          <cell r="G297">
            <v>6660</v>
          </cell>
          <cell r="H297">
            <v>129509</v>
          </cell>
          <cell r="J297">
            <v>6660</v>
          </cell>
          <cell r="K297">
            <v>8153</v>
          </cell>
          <cell r="L297">
            <v>14813</v>
          </cell>
          <cell r="N297">
            <v>114696</v>
          </cell>
          <cell r="P297">
            <v>6660</v>
          </cell>
          <cell r="Q297">
            <v>0</v>
          </cell>
          <cell r="R297">
            <v>0</v>
          </cell>
          <cell r="S297">
            <v>0</v>
          </cell>
          <cell r="T297">
            <v>8153</v>
          </cell>
          <cell r="U297">
            <v>14813</v>
          </cell>
          <cell r="W297">
            <v>40393</v>
          </cell>
          <cell r="AA297">
            <v>288</v>
          </cell>
          <cell r="AB297">
            <v>6.1197799262859887</v>
          </cell>
          <cell r="AC297">
            <v>0</v>
          </cell>
          <cell r="AD297">
            <v>0</v>
          </cell>
          <cell r="AE297">
            <v>1.9999999999999998</v>
          </cell>
          <cell r="AF297">
            <v>0</v>
          </cell>
          <cell r="AG297">
            <v>122849</v>
          </cell>
          <cell r="AH297">
            <v>0</v>
          </cell>
          <cell r="AI297">
            <v>0</v>
          </cell>
          <cell r="AJ297">
            <v>122849</v>
          </cell>
          <cell r="AK297">
            <v>0</v>
          </cell>
          <cell r="AL297">
            <v>6660</v>
          </cell>
          <cell r="AM297">
            <v>129509</v>
          </cell>
          <cell r="AN297">
            <v>0</v>
          </cell>
          <cell r="AO297">
            <v>0</v>
          </cell>
          <cell r="AP297">
            <v>0</v>
          </cell>
          <cell r="AQ297">
            <v>0</v>
          </cell>
          <cell r="AR297">
            <v>129509</v>
          </cell>
          <cell r="AS297" t="str">
            <v xml:space="preserve"> </v>
          </cell>
          <cell r="AT297">
            <v>288</v>
          </cell>
          <cell r="AU297">
            <v>1.9999999999999998</v>
          </cell>
          <cell r="AV297">
            <v>0</v>
          </cell>
          <cell r="AW297">
            <v>0</v>
          </cell>
          <cell r="AX297">
            <v>0</v>
          </cell>
          <cell r="AY297">
            <v>0</v>
          </cell>
          <cell r="AZ297">
            <v>0</v>
          </cell>
          <cell r="CB297">
            <v>288</v>
          </cell>
          <cell r="CC297">
            <v>288</v>
          </cell>
          <cell r="CD297" t="str">
            <v>SUDBURY</v>
          </cell>
          <cell r="CE297">
            <v>122849</v>
          </cell>
          <cell r="CF297">
            <v>114696</v>
          </cell>
          <cell r="CG297">
            <v>8153</v>
          </cell>
          <cell r="CH297">
            <v>0</v>
          </cell>
          <cell r="CI297">
            <v>25580</v>
          </cell>
          <cell r="CJ297">
            <v>0</v>
          </cell>
          <cell r="CK297">
            <v>33733</v>
          </cell>
          <cell r="CL297">
            <v>8153</v>
          </cell>
          <cell r="DB297">
            <v>288</v>
          </cell>
          <cell r="DC297" t="str">
            <v>SUDBURY</v>
          </cell>
          <cell r="DH297">
            <v>0</v>
          </cell>
          <cell r="DL297">
            <v>0</v>
          </cell>
          <cell r="DM297">
            <v>0</v>
          </cell>
          <cell r="DO297">
            <v>0</v>
          </cell>
          <cell r="DU297">
            <v>0</v>
          </cell>
          <cell r="DW297">
            <v>0</v>
          </cell>
          <cell r="ED297">
            <v>0</v>
          </cell>
          <cell r="EF297">
            <v>288</v>
          </cell>
        </row>
        <row r="298">
          <cell r="A298">
            <v>289</v>
          </cell>
          <cell r="B298">
            <v>289</v>
          </cell>
          <cell r="C298" t="str">
            <v>SUNDERLAND</v>
          </cell>
          <cell r="D298">
            <v>2.0419580419580416</v>
          </cell>
          <cell r="E298">
            <v>41531</v>
          </cell>
          <cell r="F298">
            <v>0</v>
          </cell>
          <cell r="G298">
            <v>2219</v>
          </cell>
          <cell r="H298">
            <v>43750</v>
          </cell>
          <cell r="J298">
            <v>2219</v>
          </cell>
          <cell r="K298">
            <v>29201.021716584095</v>
          </cell>
          <cell r="L298">
            <v>31420.021716584095</v>
          </cell>
          <cell r="N298">
            <v>12329.978283415905</v>
          </cell>
          <cell r="P298">
            <v>2219</v>
          </cell>
          <cell r="Q298">
            <v>0</v>
          </cell>
          <cell r="R298">
            <v>0</v>
          </cell>
          <cell r="S298">
            <v>0</v>
          </cell>
          <cell r="T298">
            <v>29201.021716584095</v>
          </cell>
          <cell r="U298">
            <v>31420.021716584095</v>
          </cell>
          <cell r="W298">
            <v>32763.8</v>
          </cell>
          <cell r="AA298">
            <v>289</v>
          </cell>
          <cell r="AB298">
            <v>2.0419580419580416</v>
          </cell>
          <cell r="AC298">
            <v>0</v>
          </cell>
          <cell r="AD298">
            <v>0</v>
          </cell>
          <cell r="AE298">
            <v>0</v>
          </cell>
          <cell r="AF298">
            <v>0</v>
          </cell>
          <cell r="AG298">
            <v>41531</v>
          </cell>
          <cell r="AH298">
            <v>0</v>
          </cell>
          <cell r="AI298">
            <v>0</v>
          </cell>
          <cell r="AJ298">
            <v>41531</v>
          </cell>
          <cell r="AK298">
            <v>0</v>
          </cell>
          <cell r="AL298">
            <v>2219</v>
          </cell>
          <cell r="AM298">
            <v>43750</v>
          </cell>
          <cell r="AN298">
            <v>0</v>
          </cell>
          <cell r="AO298">
            <v>0</v>
          </cell>
          <cell r="AP298">
            <v>0</v>
          </cell>
          <cell r="AQ298">
            <v>0</v>
          </cell>
          <cell r="AR298">
            <v>43750</v>
          </cell>
          <cell r="AS298" t="str">
            <v xml:space="preserve"> </v>
          </cell>
          <cell r="AT298">
            <v>289</v>
          </cell>
          <cell r="AU298">
            <v>0</v>
          </cell>
          <cell r="AV298">
            <v>0</v>
          </cell>
          <cell r="AW298">
            <v>0</v>
          </cell>
          <cell r="AX298">
            <v>0</v>
          </cell>
          <cell r="AY298">
            <v>0</v>
          </cell>
          <cell r="AZ298">
            <v>0</v>
          </cell>
          <cell r="CB298">
            <v>289</v>
          </cell>
          <cell r="CC298">
            <v>289</v>
          </cell>
          <cell r="CD298" t="str">
            <v>SUNDERLAND</v>
          </cell>
          <cell r="CE298">
            <v>41531</v>
          </cell>
          <cell r="CF298">
            <v>50908</v>
          </cell>
          <cell r="CG298">
            <v>0</v>
          </cell>
          <cell r="CH298">
            <v>30544.799999999999</v>
          </cell>
          <cell r="CI298">
            <v>0</v>
          </cell>
          <cell r="CJ298">
            <v>0</v>
          </cell>
          <cell r="CK298">
            <v>30544.799999999999</v>
          </cell>
          <cell r="CL298">
            <v>29201.021716584095</v>
          </cell>
          <cell r="DB298">
            <v>289</v>
          </cell>
          <cell r="DC298" t="str">
            <v>SUNDERLAND</v>
          </cell>
          <cell r="DH298">
            <v>0</v>
          </cell>
          <cell r="DL298">
            <v>0</v>
          </cell>
          <cell r="DM298">
            <v>0</v>
          </cell>
          <cell r="DO298">
            <v>0</v>
          </cell>
          <cell r="DU298">
            <v>0</v>
          </cell>
          <cell r="DW298">
            <v>0</v>
          </cell>
          <cell r="ED298">
            <v>0</v>
          </cell>
          <cell r="EF298">
            <v>289</v>
          </cell>
        </row>
        <row r="299">
          <cell r="A299">
            <v>290</v>
          </cell>
          <cell r="B299">
            <v>290</v>
          </cell>
          <cell r="C299" t="str">
            <v>SUTTON</v>
          </cell>
          <cell r="D299">
            <v>0.99999999999999978</v>
          </cell>
          <cell r="E299">
            <v>20852</v>
          </cell>
          <cell r="F299">
            <v>0</v>
          </cell>
          <cell r="G299">
            <v>1092</v>
          </cell>
          <cell r="H299">
            <v>21944</v>
          </cell>
          <cell r="J299">
            <v>1092</v>
          </cell>
          <cell r="K299">
            <v>7170</v>
          </cell>
          <cell r="L299">
            <v>8262</v>
          </cell>
          <cell r="N299">
            <v>13682</v>
          </cell>
          <cell r="P299">
            <v>1092</v>
          </cell>
          <cell r="Q299">
            <v>0</v>
          </cell>
          <cell r="R299">
            <v>0</v>
          </cell>
          <cell r="S299">
            <v>0</v>
          </cell>
          <cell r="T299">
            <v>7170</v>
          </cell>
          <cell r="U299">
            <v>8262</v>
          </cell>
          <cell r="W299">
            <v>11349.6</v>
          </cell>
          <cell r="AA299">
            <v>290</v>
          </cell>
          <cell r="AB299">
            <v>0.99999999999999978</v>
          </cell>
          <cell r="AC299">
            <v>0</v>
          </cell>
          <cell r="AD299">
            <v>0</v>
          </cell>
          <cell r="AE299">
            <v>0</v>
          </cell>
          <cell r="AF299">
            <v>0</v>
          </cell>
          <cell r="AG299">
            <v>20852</v>
          </cell>
          <cell r="AH299">
            <v>0</v>
          </cell>
          <cell r="AI299">
            <v>0</v>
          </cell>
          <cell r="AJ299">
            <v>20852</v>
          </cell>
          <cell r="AK299">
            <v>0</v>
          </cell>
          <cell r="AL299">
            <v>1092</v>
          </cell>
          <cell r="AM299">
            <v>21944</v>
          </cell>
          <cell r="AN299">
            <v>0</v>
          </cell>
          <cell r="AO299">
            <v>0</v>
          </cell>
          <cell r="AP299">
            <v>0</v>
          </cell>
          <cell r="AQ299">
            <v>0</v>
          </cell>
          <cell r="AR299">
            <v>21944</v>
          </cell>
          <cell r="AS299" t="str">
            <v xml:space="preserve"> </v>
          </cell>
          <cell r="AT299">
            <v>290</v>
          </cell>
          <cell r="AU299">
            <v>0</v>
          </cell>
          <cell r="AV299">
            <v>0</v>
          </cell>
          <cell r="AW299">
            <v>0</v>
          </cell>
          <cell r="AX299">
            <v>0</v>
          </cell>
          <cell r="AY299">
            <v>0</v>
          </cell>
          <cell r="AZ299">
            <v>0</v>
          </cell>
          <cell r="CB299">
            <v>290</v>
          </cell>
          <cell r="CC299">
            <v>290</v>
          </cell>
          <cell r="CD299" t="str">
            <v>SUTTON</v>
          </cell>
          <cell r="CE299">
            <v>20852</v>
          </cell>
          <cell r="CF299">
            <v>13682</v>
          </cell>
          <cell r="CG299">
            <v>7170</v>
          </cell>
          <cell r="CH299">
            <v>0</v>
          </cell>
          <cell r="CI299">
            <v>3087.6000000000004</v>
          </cell>
          <cell r="CJ299">
            <v>0</v>
          </cell>
          <cell r="CK299">
            <v>10257.6</v>
          </cell>
          <cell r="CL299">
            <v>7170</v>
          </cell>
          <cell r="DB299">
            <v>290</v>
          </cell>
          <cell r="DC299" t="str">
            <v>SUTTON</v>
          </cell>
          <cell r="DH299">
            <v>0</v>
          </cell>
          <cell r="DL299">
            <v>0</v>
          </cell>
          <cell r="DM299">
            <v>0</v>
          </cell>
          <cell r="DO299">
            <v>0</v>
          </cell>
          <cell r="DU299">
            <v>0</v>
          </cell>
          <cell r="DW299">
            <v>0</v>
          </cell>
          <cell r="ED299">
            <v>0</v>
          </cell>
          <cell r="EF299">
            <v>290</v>
          </cell>
        </row>
        <row r="300">
          <cell r="A300">
            <v>291</v>
          </cell>
          <cell r="B300">
            <v>291</v>
          </cell>
          <cell r="C300" t="str">
            <v>SWAMPSCOTT</v>
          </cell>
          <cell r="D300">
            <v>73.246540715949564</v>
          </cell>
          <cell r="E300">
            <v>1121365</v>
          </cell>
          <cell r="F300">
            <v>0</v>
          </cell>
          <cell r="G300">
            <v>79691</v>
          </cell>
          <cell r="H300">
            <v>1201056</v>
          </cell>
          <cell r="J300">
            <v>79691</v>
          </cell>
          <cell r="K300">
            <v>237252.45467617171</v>
          </cell>
          <cell r="L300">
            <v>316943.45467617171</v>
          </cell>
          <cell r="N300">
            <v>884112.54532382824</v>
          </cell>
          <cell r="P300">
            <v>79691</v>
          </cell>
          <cell r="Q300">
            <v>0</v>
          </cell>
          <cell r="R300">
            <v>0</v>
          </cell>
          <cell r="S300">
            <v>0</v>
          </cell>
          <cell r="T300">
            <v>237252.45467617171</v>
          </cell>
          <cell r="U300">
            <v>316943.45467617171</v>
          </cell>
          <cell r="W300">
            <v>377959</v>
          </cell>
          <cell r="AA300">
            <v>291</v>
          </cell>
          <cell r="AB300">
            <v>73.246540715949564</v>
          </cell>
          <cell r="AC300">
            <v>0</v>
          </cell>
          <cell r="AD300">
            <v>0</v>
          </cell>
          <cell r="AE300">
            <v>8.0000000000000053</v>
          </cell>
          <cell r="AF300">
            <v>0</v>
          </cell>
          <cell r="AG300">
            <v>1121365</v>
          </cell>
          <cell r="AH300">
            <v>0</v>
          </cell>
          <cell r="AI300">
            <v>0</v>
          </cell>
          <cell r="AJ300">
            <v>1121365</v>
          </cell>
          <cell r="AK300">
            <v>0</v>
          </cell>
          <cell r="AL300">
            <v>79691</v>
          </cell>
          <cell r="AM300">
            <v>1201056</v>
          </cell>
          <cell r="AN300">
            <v>0</v>
          </cell>
          <cell r="AO300">
            <v>0</v>
          </cell>
          <cell r="AP300">
            <v>0</v>
          </cell>
          <cell r="AQ300">
            <v>0</v>
          </cell>
          <cell r="AR300">
            <v>1201056</v>
          </cell>
          <cell r="AS300" t="str">
            <v xml:space="preserve"> </v>
          </cell>
          <cell r="AT300">
            <v>291</v>
          </cell>
          <cell r="AU300">
            <v>8.0000000000000053</v>
          </cell>
          <cell r="AV300">
            <v>0</v>
          </cell>
          <cell r="AW300">
            <v>0</v>
          </cell>
          <cell r="AX300">
            <v>0</v>
          </cell>
          <cell r="AY300">
            <v>0</v>
          </cell>
          <cell r="AZ300">
            <v>0</v>
          </cell>
          <cell r="CB300">
            <v>291</v>
          </cell>
          <cell r="CC300">
            <v>291</v>
          </cell>
          <cell r="CD300" t="str">
            <v>SWAMPSCOTT</v>
          </cell>
          <cell r="CE300">
            <v>1121365</v>
          </cell>
          <cell r="CF300">
            <v>1038911</v>
          </cell>
          <cell r="CG300">
            <v>82454</v>
          </cell>
          <cell r="CH300">
            <v>161922</v>
          </cell>
          <cell r="CI300">
            <v>53892</v>
          </cell>
          <cell r="CJ300">
            <v>0</v>
          </cell>
          <cell r="CK300">
            <v>298268</v>
          </cell>
          <cell r="CL300">
            <v>237252.45467617171</v>
          </cell>
          <cell r="DB300">
            <v>291</v>
          </cell>
          <cell r="DC300" t="str">
            <v>SWAMPSCOTT</v>
          </cell>
          <cell r="DH300">
            <v>0</v>
          </cell>
          <cell r="DL300">
            <v>0</v>
          </cell>
          <cell r="DM300">
            <v>0</v>
          </cell>
          <cell r="DO300">
            <v>0</v>
          </cell>
          <cell r="DU300">
            <v>0</v>
          </cell>
          <cell r="DW300">
            <v>0</v>
          </cell>
          <cell r="ED300">
            <v>0</v>
          </cell>
          <cell r="EF300">
            <v>291</v>
          </cell>
        </row>
        <row r="301">
          <cell r="A301">
            <v>292</v>
          </cell>
          <cell r="B301">
            <v>292</v>
          </cell>
          <cell r="C301" t="str">
            <v>SWANSEA</v>
          </cell>
          <cell r="D301">
            <v>16.49936218666209</v>
          </cell>
          <cell r="E301">
            <v>273425</v>
          </cell>
          <cell r="F301">
            <v>0</v>
          </cell>
          <cell r="G301">
            <v>17957</v>
          </cell>
          <cell r="H301">
            <v>291382</v>
          </cell>
          <cell r="J301">
            <v>17957</v>
          </cell>
          <cell r="K301">
            <v>82477.958810689466</v>
          </cell>
          <cell r="L301">
            <v>100434.95881068947</v>
          </cell>
          <cell r="N301">
            <v>190947.04118931055</v>
          </cell>
          <cell r="P301">
            <v>17957</v>
          </cell>
          <cell r="Q301">
            <v>0</v>
          </cell>
          <cell r="R301">
            <v>0</v>
          </cell>
          <cell r="S301">
            <v>0</v>
          </cell>
          <cell r="T301">
            <v>82477.958810689466</v>
          </cell>
          <cell r="U301">
            <v>100434.95881068947</v>
          </cell>
          <cell r="W301">
            <v>122534.6</v>
          </cell>
          <cell r="AA301">
            <v>292</v>
          </cell>
          <cell r="AB301">
            <v>16.49936218666209</v>
          </cell>
          <cell r="AC301">
            <v>0</v>
          </cell>
          <cell r="AD301">
            <v>0</v>
          </cell>
          <cell r="AE301">
            <v>0</v>
          </cell>
          <cell r="AF301">
            <v>0</v>
          </cell>
          <cell r="AG301">
            <v>273425</v>
          </cell>
          <cell r="AH301">
            <v>0</v>
          </cell>
          <cell r="AI301">
            <v>0</v>
          </cell>
          <cell r="AJ301">
            <v>273425</v>
          </cell>
          <cell r="AK301">
            <v>0</v>
          </cell>
          <cell r="AL301">
            <v>17957</v>
          </cell>
          <cell r="AM301">
            <v>291382</v>
          </cell>
          <cell r="AN301">
            <v>0</v>
          </cell>
          <cell r="AO301">
            <v>0</v>
          </cell>
          <cell r="AP301">
            <v>0</v>
          </cell>
          <cell r="AQ301">
            <v>0</v>
          </cell>
          <cell r="AR301">
            <v>291382</v>
          </cell>
          <cell r="AS301" t="str">
            <v xml:space="preserve"> </v>
          </cell>
          <cell r="AT301">
            <v>292</v>
          </cell>
          <cell r="AU301">
            <v>0</v>
          </cell>
          <cell r="AV301">
            <v>0</v>
          </cell>
          <cell r="AW301">
            <v>0</v>
          </cell>
          <cell r="AX301">
            <v>0</v>
          </cell>
          <cell r="AY301">
            <v>0</v>
          </cell>
          <cell r="AZ301">
            <v>0</v>
          </cell>
          <cell r="CB301">
            <v>292</v>
          </cell>
          <cell r="CC301">
            <v>292</v>
          </cell>
          <cell r="CD301" t="str">
            <v>SWANSEA</v>
          </cell>
          <cell r="CE301">
            <v>273425</v>
          </cell>
          <cell r="CF301">
            <v>235087</v>
          </cell>
          <cell r="CG301">
            <v>38338</v>
          </cell>
          <cell r="CH301">
            <v>46171.199999999997</v>
          </cell>
          <cell r="CI301">
            <v>20068.400000000001</v>
          </cell>
          <cell r="CJ301">
            <v>0</v>
          </cell>
          <cell r="CK301">
            <v>104577.60000000001</v>
          </cell>
          <cell r="CL301">
            <v>82477.958810689466</v>
          </cell>
          <cell r="DB301">
            <v>292</v>
          </cell>
          <cell r="DC301" t="str">
            <v>SWANSEA</v>
          </cell>
          <cell r="DH301">
            <v>0</v>
          </cell>
          <cell r="DL301">
            <v>0</v>
          </cell>
          <cell r="DM301">
            <v>0</v>
          </cell>
          <cell r="DO301">
            <v>0</v>
          </cell>
          <cell r="DU301">
            <v>0</v>
          </cell>
          <cell r="DW301">
            <v>0</v>
          </cell>
          <cell r="ED301">
            <v>0</v>
          </cell>
          <cell r="EF301">
            <v>292</v>
          </cell>
        </row>
        <row r="302">
          <cell r="A302">
            <v>293</v>
          </cell>
          <cell r="B302">
            <v>293</v>
          </cell>
          <cell r="C302" t="str">
            <v>TAUNTON</v>
          </cell>
          <cell r="D302">
            <v>84.867454573200163</v>
          </cell>
          <cell r="E302">
            <v>1429340</v>
          </cell>
          <cell r="F302">
            <v>0</v>
          </cell>
          <cell r="G302">
            <v>92321</v>
          </cell>
          <cell r="H302">
            <v>1521661</v>
          </cell>
          <cell r="J302">
            <v>92321</v>
          </cell>
          <cell r="K302">
            <v>313748.92055078968</v>
          </cell>
          <cell r="L302">
            <v>406069.92055078968</v>
          </cell>
          <cell r="N302">
            <v>1115591.0794492103</v>
          </cell>
          <cell r="P302">
            <v>92321</v>
          </cell>
          <cell r="Q302">
            <v>0</v>
          </cell>
          <cell r="R302">
            <v>0</v>
          </cell>
          <cell r="S302">
            <v>0</v>
          </cell>
          <cell r="T302">
            <v>313748.92055078968</v>
          </cell>
          <cell r="U302">
            <v>406069.92055078968</v>
          </cell>
          <cell r="W302">
            <v>486746.19999999995</v>
          </cell>
          <cell r="AA302">
            <v>293</v>
          </cell>
          <cell r="AB302">
            <v>84.867454573200163</v>
          </cell>
          <cell r="AC302">
            <v>0</v>
          </cell>
          <cell r="AD302">
            <v>0</v>
          </cell>
          <cell r="AE302">
            <v>15.999999999999991</v>
          </cell>
          <cell r="AF302">
            <v>0</v>
          </cell>
          <cell r="AG302">
            <v>1429340</v>
          </cell>
          <cell r="AH302">
            <v>0</v>
          </cell>
          <cell r="AI302">
            <v>0</v>
          </cell>
          <cell r="AJ302">
            <v>1429340</v>
          </cell>
          <cell r="AK302">
            <v>0</v>
          </cell>
          <cell r="AL302">
            <v>92321</v>
          </cell>
          <cell r="AM302">
            <v>1521661</v>
          </cell>
          <cell r="AN302">
            <v>0</v>
          </cell>
          <cell r="AO302">
            <v>0</v>
          </cell>
          <cell r="AP302">
            <v>0</v>
          </cell>
          <cell r="AQ302">
            <v>0</v>
          </cell>
          <cell r="AR302">
            <v>1521661</v>
          </cell>
          <cell r="AS302" t="str">
            <v xml:space="preserve"> </v>
          </cell>
          <cell r="AT302">
            <v>293</v>
          </cell>
          <cell r="AU302">
            <v>15.999999999999991</v>
          </cell>
          <cell r="AV302">
            <v>0</v>
          </cell>
          <cell r="AW302">
            <v>0</v>
          </cell>
          <cell r="AX302">
            <v>0</v>
          </cell>
          <cell r="AY302">
            <v>0</v>
          </cell>
          <cell r="AZ302">
            <v>0</v>
          </cell>
          <cell r="CB302">
            <v>293</v>
          </cell>
          <cell r="CC302">
            <v>293</v>
          </cell>
          <cell r="CD302" t="str">
            <v>TAUNTON</v>
          </cell>
          <cell r="CE302">
            <v>1429340</v>
          </cell>
          <cell r="CF302">
            <v>1229865</v>
          </cell>
          <cell r="CG302">
            <v>199475</v>
          </cell>
          <cell r="CH302">
            <v>119532.59999999999</v>
          </cell>
          <cell r="CI302">
            <v>75417.600000000006</v>
          </cell>
          <cell r="CJ302">
            <v>0</v>
          </cell>
          <cell r="CK302">
            <v>394425.19999999995</v>
          </cell>
          <cell r="CL302">
            <v>313748.92055078968</v>
          </cell>
          <cell r="DB302">
            <v>293</v>
          </cell>
          <cell r="DC302" t="str">
            <v>TAUNTON</v>
          </cell>
          <cell r="DH302">
            <v>0</v>
          </cell>
          <cell r="DL302">
            <v>0</v>
          </cell>
          <cell r="DM302">
            <v>0</v>
          </cell>
          <cell r="DO302">
            <v>0</v>
          </cell>
          <cell r="DU302">
            <v>0</v>
          </cell>
          <cell r="DW302">
            <v>0</v>
          </cell>
          <cell r="ED302">
            <v>0</v>
          </cell>
          <cell r="EF302">
            <v>293</v>
          </cell>
        </row>
        <row r="303">
          <cell r="A303">
            <v>294</v>
          </cell>
          <cell r="B303">
            <v>294</v>
          </cell>
          <cell r="C303" t="str">
            <v>TEMPLETON</v>
          </cell>
          <cell r="D303">
            <v>0</v>
          </cell>
          <cell r="E303">
            <v>0</v>
          </cell>
          <cell r="F303">
            <v>0</v>
          </cell>
          <cell r="G303">
            <v>0</v>
          </cell>
          <cell r="H303">
            <v>0</v>
          </cell>
          <cell r="J303">
            <v>0</v>
          </cell>
          <cell r="K303">
            <v>0</v>
          </cell>
          <cell r="L303">
            <v>0</v>
          </cell>
          <cell r="N303">
            <v>0</v>
          </cell>
          <cell r="P303">
            <v>0</v>
          </cell>
          <cell r="Q303">
            <v>0</v>
          </cell>
          <cell r="R303">
            <v>0</v>
          </cell>
          <cell r="S303">
            <v>0</v>
          </cell>
          <cell r="T303">
            <v>0</v>
          </cell>
          <cell r="U303">
            <v>0</v>
          </cell>
          <cell r="W303">
            <v>0</v>
          </cell>
          <cell r="AA303">
            <v>294</v>
          </cell>
          <cell r="AT303">
            <v>294</v>
          </cell>
          <cell r="AU303">
            <v>0</v>
          </cell>
          <cell r="AV303">
            <v>0</v>
          </cell>
          <cell r="AW303">
            <v>0</v>
          </cell>
          <cell r="AX303">
            <v>0</v>
          </cell>
          <cell r="AY303">
            <v>0</v>
          </cell>
          <cell r="AZ303">
            <v>0</v>
          </cell>
          <cell r="CB303">
            <v>294</v>
          </cell>
          <cell r="CC303">
            <v>294</v>
          </cell>
          <cell r="CD303" t="str">
            <v>TEMPLETON</v>
          </cell>
          <cell r="CE303">
            <v>0</v>
          </cell>
          <cell r="CF303">
            <v>0</v>
          </cell>
          <cell r="CG303">
            <v>0</v>
          </cell>
          <cell r="CH303">
            <v>0</v>
          </cell>
          <cell r="CI303">
            <v>0</v>
          </cell>
          <cell r="CJ303">
            <v>0</v>
          </cell>
          <cell r="CK303">
            <v>0</v>
          </cell>
          <cell r="CL303">
            <v>0</v>
          </cell>
          <cell r="DB303">
            <v>294</v>
          </cell>
          <cell r="DC303" t="str">
            <v>TEMPLETON</v>
          </cell>
          <cell r="DH303">
            <v>0</v>
          </cell>
          <cell r="DL303">
            <v>0</v>
          </cell>
          <cell r="DM303">
            <v>0</v>
          </cell>
          <cell r="DO303">
            <v>0</v>
          </cell>
          <cell r="DU303">
            <v>0</v>
          </cell>
          <cell r="DW303">
            <v>0</v>
          </cell>
          <cell r="ED303">
            <v>0</v>
          </cell>
          <cell r="EF303">
            <v>294</v>
          </cell>
        </row>
        <row r="304">
          <cell r="A304">
            <v>295</v>
          </cell>
          <cell r="B304">
            <v>295</v>
          </cell>
          <cell r="C304" t="str">
            <v>TEWKSBURY</v>
          </cell>
          <cell r="D304">
            <v>72.292912960162539</v>
          </cell>
          <cell r="E304">
            <v>1379345</v>
          </cell>
          <cell r="F304">
            <v>0</v>
          </cell>
          <cell r="G304">
            <v>78660</v>
          </cell>
          <cell r="H304">
            <v>1458005</v>
          </cell>
          <cell r="J304">
            <v>78660</v>
          </cell>
          <cell r="K304">
            <v>369282.98554099607</v>
          </cell>
          <cell r="L304">
            <v>447942.98554099607</v>
          </cell>
          <cell r="N304">
            <v>1010062.0144590039</v>
          </cell>
          <cell r="P304">
            <v>78660</v>
          </cell>
          <cell r="Q304">
            <v>0</v>
          </cell>
          <cell r="R304">
            <v>0</v>
          </cell>
          <cell r="S304">
            <v>0</v>
          </cell>
          <cell r="T304">
            <v>369282.98554099607</v>
          </cell>
          <cell r="U304">
            <v>447942.98554099607</v>
          </cell>
          <cell r="W304">
            <v>454780</v>
          </cell>
          <cell r="AA304">
            <v>295</v>
          </cell>
          <cell r="AB304">
            <v>72.292912960162539</v>
          </cell>
          <cell r="AC304">
            <v>0</v>
          </cell>
          <cell r="AD304">
            <v>0</v>
          </cell>
          <cell r="AE304">
            <v>7.0000000000000036</v>
          </cell>
          <cell r="AF304">
            <v>0</v>
          </cell>
          <cell r="AG304">
            <v>1379345</v>
          </cell>
          <cell r="AH304">
            <v>0</v>
          </cell>
          <cell r="AI304">
            <v>0</v>
          </cell>
          <cell r="AJ304">
            <v>1379345</v>
          </cell>
          <cell r="AK304">
            <v>0</v>
          </cell>
          <cell r="AL304">
            <v>78660</v>
          </cell>
          <cell r="AM304">
            <v>1458005</v>
          </cell>
          <cell r="AN304">
            <v>0</v>
          </cell>
          <cell r="AO304">
            <v>0</v>
          </cell>
          <cell r="AP304">
            <v>0</v>
          </cell>
          <cell r="AQ304">
            <v>0</v>
          </cell>
          <cell r="AR304">
            <v>1458005</v>
          </cell>
          <cell r="AS304" t="str">
            <v xml:space="preserve"> </v>
          </cell>
          <cell r="AT304">
            <v>295</v>
          </cell>
          <cell r="AU304">
            <v>7.0000000000000036</v>
          </cell>
          <cell r="AV304">
            <v>0</v>
          </cell>
          <cell r="AW304">
            <v>0</v>
          </cell>
          <cell r="AX304">
            <v>0</v>
          </cell>
          <cell r="AY304">
            <v>0</v>
          </cell>
          <cell r="AZ304">
            <v>0</v>
          </cell>
          <cell r="CB304">
            <v>295</v>
          </cell>
          <cell r="CC304">
            <v>295</v>
          </cell>
          <cell r="CD304" t="str">
            <v>TEWKSBURY</v>
          </cell>
          <cell r="CE304">
            <v>1379345</v>
          </cell>
          <cell r="CF304">
            <v>1158634</v>
          </cell>
          <cell r="CG304">
            <v>220711</v>
          </cell>
          <cell r="CH304">
            <v>155409</v>
          </cell>
          <cell r="CI304">
            <v>0</v>
          </cell>
          <cell r="CJ304">
            <v>0</v>
          </cell>
          <cell r="CK304">
            <v>376120</v>
          </cell>
          <cell r="CL304">
            <v>369282.98554099607</v>
          </cell>
          <cell r="DB304">
            <v>295</v>
          </cell>
          <cell r="DC304" t="str">
            <v>TEWKSBURY</v>
          </cell>
          <cell r="DH304">
            <v>0</v>
          </cell>
          <cell r="DL304">
            <v>0</v>
          </cell>
          <cell r="DM304">
            <v>0</v>
          </cell>
          <cell r="DO304">
            <v>0</v>
          </cell>
          <cell r="DU304">
            <v>0</v>
          </cell>
          <cell r="DW304">
            <v>0</v>
          </cell>
          <cell r="ED304">
            <v>0</v>
          </cell>
          <cell r="EF304">
            <v>295</v>
          </cell>
        </row>
        <row r="305">
          <cell r="A305">
            <v>296</v>
          </cell>
          <cell r="B305">
            <v>296</v>
          </cell>
          <cell r="C305" t="str">
            <v>TISBURY</v>
          </cell>
          <cell r="D305">
            <v>37.090909090909093</v>
          </cell>
          <cell r="E305">
            <v>1011706.2858138477</v>
          </cell>
          <cell r="F305">
            <v>0</v>
          </cell>
          <cell r="G305">
            <v>33822</v>
          </cell>
          <cell r="H305">
            <v>1045528.2858138477</v>
          </cell>
          <cell r="J305">
            <v>33822</v>
          </cell>
          <cell r="K305">
            <v>136648.95558700906</v>
          </cell>
          <cell r="L305">
            <v>170470.95558700906</v>
          </cell>
          <cell r="N305">
            <v>875057.33022683859</v>
          </cell>
          <cell r="P305">
            <v>40356</v>
          </cell>
          <cell r="Q305">
            <v>6.0073342198031234</v>
          </cell>
          <cell r="R305">
            <v>202060.71418615215</v>
          </cell>
          <cell r="S305">
            <v>6534</v>
          </cell>
          <cell r="T305">
            <v>136648.95558700906</v>
          </cell>
          <cell r="U305">
            <v>372531.66977316118</v>
          </cell>
          <cell r="W305">
            <v>377001.99999999983</v>
          </cell>
          <cell r="AA305">
            <v>296</v>
          </cell>
          <cell r="AB305">
            <v>37.090909090909093</v>
          </cell>
          <cell r="AC305">
            <v>0</v>
          </cell>
          <cell r="AD305">
            <v>0</v>
          </cell>
          <cell r="AE305">
            <v>9</v>
          </cell>
          <cell r="AF305">
            <v>6.0073342198031234</v>
          </cell>
          <cell r="AG305">
            <v>1207233</v>
          </cell>
          <cell r="AH305">
            <v>195526.71418615215</v>
          </cell>
          <cell r="AI305">
            <v>0</v>
          </cell>
          <cell r="AJ305">
            <v>1011706.2858138477</v>
          </cell>
          <cell r="AK305">
            <v>0</v>
          </cell>
          <cell r="AL305">
            <v>33822</v>
          </cell>
          <cell r="AM305">
            <v>1045528.2858138477</v>
          </cell>
          <cell r="AN305">
            <v>195526.71418615215</v>
          </cell>
          <cell r="AO305">
            <v>0</v>
          </cell>
          <cell r="AP305">
            <v>6534</v>
          </cell>
          <cell r="AQ305">
            <v>202060.71418615215</v>
          </cell>
          <cell r="AR305">
            <v>1247589</v>
          </cell>
          <cell r="AS305" t="str">
            <v xml:space="preserve"> </v>
          </cell>
          <cell r="AT305">
            <v>296</v>
          </cell>
          <cell r="AU305">
            <v>9</v>
          </cell>
          <cell r="AV305">
            <v>6.0073342198031234</v>
          </cell>
          <cell r="AW305">
            <v>195526.71418615215</v>
          </cell>
          <cell r="AX305">
            <v>0</v>
          </cell>
          <cell r="AY305">
            <v>6534</v>
          </cell>
          <cell r="AZ305">
            <v>202060.71418615215</v>
          </cell>
          <cell r="CB305">
            <v>296</v>
          </cell>
          <cell r="CC305">
            <v>296</v>
          </cell>
          <cell r="CD305" t="str">
            <v>TISBURY</v>
          </cell>
          <cell r="CE305">
            <v>1011706.2858138477</v>
          </cell>
          <cell r="CF305">
            <v>972200</v>
          </cell>
          <cell r="CG305">
            <v>39506.285813847673</v>
          </cell>
          <cell r="CH305">
            <v>101613</v>
          </cell>
          <cell r="CI305">
            <v>0</v>
          </cell>
          <cell r="CJ305">
            <v>0</v>
          </cell>
          <cell r="CK305">
            <v>141119.28581384767</v>
          </cell>
          <cell r="CL305">
            <v>136648.95558700906</v>
          </cell>
          <cell r="DB305">
            <v>296</v>
          </cell>
          <cell r="DC305" t="str">
            <v>TISBURY</v>
          </cell>
          <cell r="DH305">
            <v>0</v>
          </cell>
          <cell r="DL305">
            <v>0</v>
          </cell>
          <cell r="DM305">
            <v>0</v>
          </cell>
          <cell r="DO305">
            <v>0</v>
          </cell>
          <cell r="DU305">
            <v>0</v>
          </cell>
          <cell r="DW305">
            <v>0</v>
          </cell>
          <cell r="ED305">
            <v>0</v>
          </cell>
          <cell r="EF305">
            <v>296</v>
          </cell>
        </row>
        <row r="306">
          <cell r="A306">
            <v>297</v>
          </cell>
          <cell r="B306">
            <v>297</v>
          </cell>
          <cell r="C306" t="str">
            <v>TOLLAND</v>
          </cell>
          <cell r="D306">
            <v>0</v>
          </cell>
          <cell r="E306">
            <v>0</v>
          </cell>
          <cell r="F306">
            <v>0</v>
          </cell>
          <cell r="G306">
            <v>0</v>
          </cell>
          <cell r="H306">
            <v>0</v>
          </cell>
          <cell r="J306">
            <v>0</v>
          </cell>
          <cell r="K306">
            <v>0</v>
          </cell>
          <cell r="L306">
            <v>0</v>
          </cell>
          <cell r="N306">
            <v>0</v>
          </cell>
          <cell r="P306">
            <v>0</v>
          </cell>
          <cell r="Q306">
            <v>0</v>
          </cell>
          <cell r="R306">
            <v>0</v>
          </cell>
          <cell r="S306">
            <v>0</v>
          </cell>
          <cell r="T306">
            <v>0</v>
          </cell>
          <cell r="U306">
            <v>0</v>
          </cell>
          <cell r="W306">
            <v>0</v>
          </cell>
          <cell r="AA306">
            <v>297</v>
          </cell>
          <cell r="AT306">
            <v>297</v>
          </cell>
          <cell r="AU306">
            <v>0</v>
          </cell>
          <cell r="AV306">
            <v>0</v>
          </cell>
          <cell r="AW306">
            <v>0</v>
          </cell>
          <cell r="AX306">
            <v>0</v>
          </cell>
          <cell r="AY306">
            <v>0</v>
          </cell>
          <cell r="AZ306">
            <v>0</v>
          </cell>
          <cell r="CB306">
            <v>297</v>
          </cell>
          <cell r="CC306">
            <v>297</v>
          </cell>
          <cell r="CD306" t="str">
            <v>TOLLAND</v>
          </cell>
          <cell r="CE306">
            <v>0</v>
          </cell>
          <cell r="CF306">
            <v>0</v>
          </cell>
          <cell r="CG306">
            <v>0</v>
          </cell>
          <cell r="CH306">
            <v>0</v>
          </cell>
          <cell r="CI306">
            <v>0</v>
          </cell>
          <cell r="CJ306">
            <v>0</v>
          </cell>
          <cell r="CK306">
            <v>0</v>
          </cell>
          <cell r="CL306">
            <v>0</v>
          </cell>
          <cell r="DB306">
            <v>297</v>
          </cell>
          <cell r="DC306" t="str">
            <v>TOLLAND</v>
          </cell>
          <cell r="DH306">
            <v>0</v>
          </cell>
          <cell r="DL306">
            <v>0</v>
          </cell>
          <cell r="DM306">
            <v>0</v>
          </cell>
          <cell r="DO306">
            <v>0</v>
          </cell>
          <cell r="DU306">
            <v>0</v>
          </cell>
          <cell r="DW306">
            <v>0</v>
          </cell>
          <cell r="ED306">
            <v>0</v>
          </cell>
          <cell r="EF306">
            <v>297</v>
          </cell>
        </row>
        <row r="307">
          <cell r="A307">
            <v>298</v>
          </cell>
          <cell r="B307">
            <v>298</v>
          </cell>
          <cell r="C307" t="str">
            <v>TOPSFIELD</v>
          </cell>
          <cell r="D307">
            <v>0</v>
          </cell>
          <cell r="E307">
            <v>0</v>
          </cell>
          <cell r="F307">
            <v>0</v>
          </cell>
          <cell r="G307">
            <v>0</v>
          </cell>
          <cell r="H307">
            <v>0</v>
          </cell>
          <cell r="J307">
            <v>0</v>
          </cell>
          <cell r="K307">
            <v>0</v>
          </cell>
          <cell r="L307">
            <v>0</v>
          </cell>
          <cell r="N307">
            <v>0</v>
          </cell>
          <cell r="P307">
            <v>0</v>
          </cell>
          <cell r="Q307">
            <v>0</v>
          </cell>
          <cell r="R307">
            <v>0</v>
          </cell>
          <cell r="S307">
            <v>0</v>
          </cell>
          <cell r="T307">
            <v>0</v>
          </cell>
          <cell r="U307">
            <v>0</v>
          </cell>
          <cell r="W307">
            <v>0</v>
          </cell>
          <cell r="AA307">
            <v>298</v>
          </cell>
          <cell r="AT307">
            <v>298</v>
          </cell>
          <cell r="AU307">
            <v>0</v>
          </cell>
          <cell r="AV307">
            <v>0</v>
          </cell>
          <cell r="AW307">
            <v>0</v>
          </cell>
          <cell r="AX307">
            <v>0</v>
          </cell>
          <cell r="AY307">
            <v>0</v>
          </cell>
          <cell r="AZ307">
            <v>0</v>
          </cell>
          <cell r="CB307">
            <v>298</v>
          </cell>
          <cell r="CC307">
            <v>298</v>
          </cell>
          <cell r="CD307" t="str">
            <v>TOPSFIELD</v>
          </cell>
          <cell r="CE307">
            <v>0</v>
          </cell>
          <cell r="CF307">
            <v>0</v>
          </cell>
          <cell r="CG307">
            <v>0</v>
          </cell>
          <cell r="CH307">
            <v>0</v>
          </cell>
          <cell r="CI307">
            <v>0</v>
          </cell>
          <cell r="CJ307">
            <v>0</v>
          </cell>
          <cell r="CK307">
            <v>0</v>
          </cell>
          <cell r="CL307">
            <v>0</v>
          </cell>
          <cell r="DB307">
            <v>298</v>
          </cell>
          <cell r="DC307" t="str">
            <v>TOPSFIELD</v>
          </cell>
          <cell r="DH307">
            <v>0</v>
          </cell>
          <cell r="DL307">
            <v>0</v>
          </cell>
          <cell r="DM307">
            <v>0</v>
          </cell>
          <cell r="DO307">
            <v>0</v>
          </cell>
          <cell r="DU307">
            <v>0</v>
          </cell>
          <cell r="DW307">
            <v>0</v>
          </cell>
          <cell r="ED307">
            <v>0</v>
          </cell>
          <cell r="EF307">
            <v>298</v>
          </cell>
        </row>
        <row r="308">
          <cell r="A308">
            <v>299</v>
          </cell>
          <cell r="B308">
            <v>299</v>
          </cell>
          <cell r="C308" t="str">
            <v>TOWNSEND</v>
          </cell>
          <cell r="D308">
            <v>0</v>
          </cell>
          <cell r="E308">
            <v>0</v>
          </cell>
          <cell r="F308">
            <v>0</v>
          </cell>
          <cell r="G308">
            <v>0</v>
          </cell>
          <cell r="H308">
            <v>0</v>
          </cell>
          <cell r="J308">
            <v>0</v>
          </cell>
          <cell r="K308">
            <v>0</v>
          </cell>
          <cell r="L308">
            <v>0</v>
          </cell>
          <cell r="N308">
            <v>0</v>
          </cell>
          <cell r="P308">
            <v>0</v>
          </cell>
          <cell r="Q308">
            <v>0</v>
          </cell>
          <cell r="R308">
            <v>0</v>
          </cell>
          <cell r="S308">
            <v>0</v>
          </cell>
          <cell r="T308">
            <v>0</v>
          </cell>
          <cell r="U308">
            <v>0</v>
          </cell>
          <cell r="W308">
            <v>0</v>
          </cell>
          <cell r="AA308">
            <v>299</v>
          </cell>
          <cell r="AT308">
            <v>299</v>
          </cell>
          <cell r="AU308">
            <v>0</v>
          </cell>
          <cell r="AV308">
            <v>0</v>
          </cell>
          <cell r="AW308">
            <v>0</v>
          </cell>
          <cell r="AX308">
            <v>0</v>
          </cell>
          <cell r="AY308">
            <v>0</v>
          </cell>
          <cell r="AZ308">
            <v>0</v>
          </cell>
          <cell r="CB308">
            <v>299</v>
          </cell>
          <cell r="CC308">
            <v>299</v>
          </cell>
          <cell r="CD308" t="str">
            <v>TOWNSEND</v>
          </cell>
          <cell r="CE308">
            <v>0</v>
          </cell>
          <cell r="CF308">
            <v>0</v>
          </cell>
          <cell r="CG308">
            <v>0</v>
          </cell>
          <cell r="CH308">
            <v>0</v>
          </cell>
          <cell r="CI308">
            <v>0</v>
          </cell>
          <cell r="CJ308">
            <v>0</v>
          </cell>
          <cell r="CK308">
            <v>0</v>
          </cell>
          <cell r="CL308">
            <v>0</v>
          </cell>
          <cell r="DB308">
            <v>299</v>
          </cell>
          <cell r="DC308" t="str">
            <v>TOWNSEND</v>
          </cell>
          <cell r="DH308">
            <v>0</v>
          </cell>
          <cell r="DL308">
            <v>0</v>
          </cell>
          <cell r="DM308">
            <v>0</v>
          </cell>
          <cell r="DO308">
            <v>0</v>
          </cell>
          <cell r="DU308">
            <v>0</v>
          </cell>
          <cell r="DW308">
            <v>0</v>
          </cell>
          <cell r="ED308">
            <v>0</v>
          </cell>
          <cell r="EF308">
            <v>299</v>
          </cell>
        </row>
        <row r="309">
          <cell r="A309">
            <v>300</v>
          </cell>
          <cell r="B309">
            <v>300</v>
          </cell>
          <cell r="C309" t="str">
            <v>TRURO</v>
          </cell>
          <cell r="D309">
            <v>1.008</v>
          </cell>
          <cell r="E309">
            <v>29487</v>
          </cell>
          <cell r="F309">
            <v>0</v>
          </cell>
          <cell r="G309">
            <v>1098</v>
          </cell>
          <cell r="H309">
            <v>30585</v>
          </cell>
          <cell r="J309">
            <v>1098</v>
          </cell>
          <cell r="K309">
            <v>0</v>
          </cell>
          <cell r="L309">
            <v>1098</v>
          </cell>
          <cell r="N309">
            <v>29487</v>
          </cell>
          <cell r="P309">
            <v>1098</v>
          </cell>
          <cell r="Q309">
            <v>0</v>
          </cell>
          <cell r="R309">
            <v>0</v>
          </cell>
          <cell r="S309">
            <v>0</v>
          </cell>
          <cell r="T309">
            <v>0</v>
          </cell>
          <cell r="U309">
            <v>1098</v>
          </cell>
          <cell r="W309">
            <v>1098</v>
          </cell>
          <cell r="AA309">
            <v>300</v>
          </cell>
          <cell r="AB309">
            <v>1.008</v>
          </cell>
          <cell r="AC309">
            <v>0</v>
          </cell>
          <cell r="AD309">
            <v>0</v>
          </cell>
          <cell r="AE309">
            <v>0</v>
          </cell>
          <cell r="AF309">
            <v>0</v>
          </cell>
          <cell r="AG309">
            <v>29487</v>
          </cell>
          <cell r="AH309">
            <v>0</v>
          </cell>
          <cell r="AI309">
            <v>0</v>
          </cell>
          <cell r="AJ309">
            <v>29487</v>
          </cell>
          <cell r="AK309">
            <v>0</v>
          </cell>
          <cell r="AL309">
            <v>1098</v>
          </cell>
          <cell r="AM309">
            <v>30585</v>
          </cell>
          <cell r="AN309">
            <v>0</v>
          </cell>
          <cell r="AO309">
            <v>0</v>
          </cell>
          <cell r="AP309">
            <v>0</v>
          </cell>
          <cell r="AQ309">
            <v>0</v>
          </cell>
          <cell r="AR309">
            <v>30585</v>
          </cell>
          <cell r="AS309" t="str">
            <v xml:space="preserve"> </v>
          </cell>
          <cell r="AT309">
            <v>300</v>
          </cell>
          <cell r="AU309">
            <v>0</v>
          </cell>
          <cell r="AV309">
            <v>0</v>
          </cell>
          <cell r="AW309">
            <v>0</v>
          </cell>
          <cell r="AX309">
            <v>0</v>
          </cell>
          <cell r="AY309">
            <v>0</v>
          </cell>
          <cell r="AZ309">
            <v>0</v>
          </cell>
          <cell r="CB309">
            <v>300</v>
          </cell>
          <cell r="CC309">
            <v>300</v>
          </cell>
          <cell r="CD309" t="str">
            <v>TRURO</v>
          </cell>
          <cell r="CE309">
            <v>29487</v>
          </cell>
          <cell r="CF309">
            <v>42094</v>
          </cell>
          <cell r="CG309">
            <v>0</v>
          </cell>
          <cell r="CH309">
            <v>0</v>
          </cell>
          <cell r="CI309">
            <v>0</v>
          </cell>
          <cell r="CJ309">
            <v>0</v>
          </cell>
          <cell r="CK309">
            <v>0</v>
          </cell>
          <cell r="CL309">
            <v>0</v>
          </cell>
          <cell r="DB309">
            <v>300</v>
          </cell>
          <cell r="DC309" t="str">
            <v>TRURO</v>
          </cell>
          <cell r="DH309">
            <v>0</v>
          </cell>
          <cell r="DL309">
            <v>0</v>
          </cell>
          <cell r="DM309">
            <v>0</v>
          </cell>
          <cell r="DO309">
            <v>0</v>
          </cell>
          <cell r="DU309">
            <v>0</v>
          </cell>
          <cell r="DW309">
            <v>0</v>
          </cell>
          <cell r="ED309">
            <v>0</v>
          </cell>
          <cell r="EF309">
            <v>300</v>
          </cell>
        </row>
        <row r="310">
          <cell r="A310">
            <v>301</v>
          </cell>
          <cell r="B310">
            <v>301</v>
          </cell>
          <cell r="C310" t="str">
            <v>TYNGSBOROUGH</v>
          </cell>
          <cell r="D310">
            <v>86.649185870683326</v>
          </cell>
          <cell r="E310">
            <v>1501741</v>
          </cell>
          <cell r="F310">
            <v>0</v>
          </cell>
          <cell r="G310">
            <v>94278</v>
          </cell>
          <cell r="H310">
            <v>1596019</v>
          </cell>
          <cell r="J310">
            <v>94278</v>
          </cell>
          <cell r="K310">
            <v>207849.6702552042</v>
          </cell>
          <cell r="L310">
            <v>302127.6702552042</v>
          </cell>
          <cell r="N310">
            <v>1293891.3297447958</v>
          </cell>
          <cell r="P310">
            <v>94278</v>
          </cell>
          <cell r="Q310">
            <v>0</v>
          </cell>
          <cell r="R310">
            <v>0</v>
          </cell>
          <cell r="S310">
            <v>0</v>
          </cell>
          <cell r="T310">
            <v>207849.6702552042</v>
          </cell>
          <cell r="U310">
            <v>302127.6702552042</v>
          </cell>
          <cell r="W310">
            <v>376029</v>
          </cell>
          <cell r="AA310">
            <v>301</v>
          </cell>
          <cell r="AB310">
            <v>86.649185870683326</v>
          </cell>
          <cell r="AC310">
            <v>0</v>
          </cell>
          <cell r="AD310">
            <v>0</v>
          </cell>
          <cell r="AE310">
            <v>3.0000000000000009</v>
          </cell>
          <cell r="AF310">
            <v>0</v>
          </cell>
          <cell r="AG310">
            <v>1501741</v>
          </cell>
          <cell r="AH310">
            <v>0</v>
          </cell>
          <cell r="AI310">
            <v>0</v>
          </cell>
          <cell r="AJ310">
            <v>1501741</v>
          </cell>
          <cell r="AK310">
            <v>0</v>
          </cell>
          <cell r="AL310">
            <v>94278</v>
          </cell>
          <cell r="AM310">
            <v>1596019</v>
          </cell>
          <cell r="AN310">
            <v>0</v>
          </cell>
          <cell r="AO310">
            <v>0</v>
          </cell>
          <cell r="AP310">
            <v>0</v>
          </cell>
          <cell r="AQ310">
            <v>0</v>
          </cell>
          <cell r="AR310">
            <v>1596019</v>
          </cell>
          <cell r="AS310" t="str">
            <v xml:space="preserve"> </v>
          </cell>
          <cell r="AT310">
            <v>301</v>
          </cell>
          <cell r="AU310">
            <v>3.0000000000000009</v>
          </cell>
          <cell r="AV310">
            <v>0</v>
          </cell>
          <cell r="AW310">
            <v>0</v>
          </cell>
          <cell r="AX310">
            <v>0</v>
          </cell>
          <cell r="AY310">
            <v>0</v>
          </cell>
          <cell r="AZ310">
            <v>0</v>
          </cell>
          <cell r="CB310">
            <v>301</v>
          </cell>
          <cell r="CC310">
            <v>301</v>
          </cell>
          <cell r="CD310" t="str">
            <v>TYNGSBOROUGH</v>
          </cell>
          <cell r="CE310">
            <v>1501741</v>
          </cell>
          <cell r="CF310">
            <v>1336373</v>
          </cell>
          <cell r="CG310">
            <v>165368</v>
          </cell>
          <cell r="CH310">
            <v>44436.6</v>
          </cell>
          <cell r="CI310">
            <v>71946.400000000009</v>
          </cell>
          <cell r="CJ310">
            <v>0</v>
          </cell>
          <cell r="CK310">
            <v>281751</v>
          </cell>
          <cell r="CL310">
            <v>207849.6702552042</v>
          </cell>
          <cell r="DB310">
            <v>301</v>
          </cell>
          <cell r="DC310" t="str">
            <v>TYNGSBOROUGH</v>
          </cell>
          <cell r="DH310">
            <v>0</v>
          </cell>
          <cell r="DL310">
            <v>0</v>
          </cell>
          <cell r="DM310">
            <v>0</v>
          </cell>
          <cell r="DO310">
            <v>0</v>
          </cell>
          <cell r="DU310">
            <v>0</v>
          </cell>
          <cell r="DW310">
            <v>0</v>
          </cell>
          <cell r="ED310">
            <v>0</v>
          </cell>
          <cell r="EF310">
            <v>301</v>
          </cell>
        </row>
        <row r="311">
          <cell r="A311">
            <v>302</v>
          </cell>
          <cell r="B311">
            <v>302</v>
          </cell>
          <cell r="C311" t="str">
            <v>TYRINGHAM</v>
          </cell>
          <cell r="D311">
            <v>0</v>
          </cell>
          <cell r="E311">
            <v>0</v>
          </cell>
          <cell r="F311">
            <v>0</v>
          </cell>
          <cell r="G311">
            <v>0</v>
          </cell>
          <cell r="H311">
            <v>0</v>
          </cell>
          <cell r="J311">
            <v>0</v>
          </cell>
          <cell r="K311">
            <v>0</v>
          </cell>
          <cell r="L311">
            <v>0</v>
          </cell>
          <cell r="N311">
            <v>0</v>
          </cell>
          <cell r="P311">
            <v>0</v>
          </cell>
          <cell r="Q311">
            <v>0</v>
          </cell>
          <cell r="R311">
            <v>0</v>
          </cell>
          <cell r="S311">
            <v>0</v>
          </cell>
          <cell r="T311">
            <v>0</v>
          </cell>
          <cell r="U311">
            <v>0</v>
          </cell>
          <cell r="W311">
            <v>0</v>
          </cell>
          <cell r="AA311">
            <v>302</v>
          </cell>
          <cell r="AT311">
            <v>302</v>
          </cell>
          <cell r="AU311">
            <v>0</v>
          </cell>
          <cell r="AV311">
            <v>0</v>
          </cell>
          <cell r="AW311">
            <v>0</v>
          </cell>
          <cell r="AX311">
            <v>0</v>
          </cell>
          <cell r="AY311">
            <v>0</v>
          </cell>
          <cell r="AZ311">
            <v>0</v>
          </cell>
          <cell r="CB311">
            <v>302</v>
          </cell>
          <cell r="CC311">
            <v>302</v>
          </cell>
          <cell r="CD311" t="str">
            <v>TYRINGHAM</v>
          </cell>
          <cell r="CE311">
            <v>0</v>
          </cell>
          <cell r="CF311">
            <v>0</v>
          </cell>
          <cell r="CG311">
            <v>0</v>
          </cell>
          <cell r="CH311">
            <v>0</v>
          </cell>
          <cell r="CI311">
            <v>0</v>
          </cell>
          <cell r="CJ311">
            <v>0</v>
          </cell>
          <cell r="CK311">
            <v>0</v>
          </cell>
          <cell r="CL311">
            <v>0</v>
          </cell>
          <cell r="DB311">
            <v>302</v>
          </cell>
          <cell r="DC311" t="str">
            <v>TYRINGHAM</v>
          </cell>
          <cell r="DH311">
            <v>0</v>
          </cell>
          <cell r="DL311">
            <v>0</v>
          </cell>
          <cell r="DM311">
            <v>0</v>
          </cell>
          <cell r="DO311">
            <v>0</v>
          </cell>
          <cell r="DU311">
            <v>0</v>
          </cell>
          <cell r="DW311">
            <v>0</v>
          </cell>
          <cell r="ED311">
            <v>0</v>
          </cell>
          <cell r="EF311">
            <v>302</v>
          </cell>
        </row>
        <row r="312">
          <cell r="A312">
            <v>303</v>
          </cell>
          <cell r="B312">
            <v>303</v>
          </cell>
          <cell r="C312" t="str">
            <v>UPTON</v>
          </cell>
          <cell r="D312">
            <v>0</v>
          </cell>
          <cell r="E312">
            <v>0</v>
          </cell>
          <cell r="F312">
            <v>0</v>
          </cell>
          <cell r="G312">
            <v>0</v>
          </cell>
          <cell r="H312">
            <v>0</v>
          </cell>
          <cell r="J312">
            <v>0</v>
          </cell>
          <cell r="K312">
            <v>0</v>
          </cell>
          <cell r="L312">
            <v>0</v>
          </cell>
          <cell r="N312">
            <v>0</v>
          </cell>
          <cell r="P312">
            <v>0</v>
          </cell>
          <cell r="Q312">
            <v>0</v>
          </cell>
          <cell r="R312">
            <v>0</v>
          </cell>
          <cell r="S312">
            <v>0</v>
          </cell>
          <cell r="T312">
            <v>0</v>
          </cell>
          <cell r="U312">
            <v>0</v>
          </cell>
          <cell r="W312">
            <v>0</v>
          </cell>
          <cell r="AA312">
            <v>303</v>
          </cell>
          <cell r="AT312">
            <v>303</v>
          </cell>
          <cell r="AU312">
            <v>0</v>
          </cell>
          <cell r="AV312">
            <v>0</v>
          </cell>
          <cell r="AW312">
            <v>0</v>
          </cell>
          <cell r="AX312">
            <v>0</v>
          </cell>
          <cell r="AY312">
            <v>0</v>
          </cell>
          <cell r="AZ312">
            <v>0</v>
          </cell>
          <cell r="CB312">
            <v>303</v>
          </cell>
          <cell r="CC312">
            <v>303</v>
          </cell>
          <cell r="CD312" t="str">
            <v>UPTON</v>
          </cell>
          <cell r="CE312">
            <v>0</v>
          </cell>
          <cell r="CF312">
            <v>0</v>
          </cell>
          <cell r="CG312">
            <v>0</v>
          </cell>
          <cell r="CH312">
            <v>0</v>
          </cell>
          <cell r="CI312">
            <v>0</v>
          </cell>
          <cell r="CJ312">
            <v>0</v>
          </cell>
          <cell r="CK312">
            <v>0</v>
          </cell>
          <cell r="CL312">
            <v>0</v>
          </cell>
          <cell r="DB312">
            <v>303</v>
          </cell>
          <cell r="DC312" t="str">
            <v>UPTON</v>
          </cell>
          <cell r="DH312">
            <v>0</v>
          </cell>
          <cell r="DL312">
            <v>0</v>
          </cell>
          <cell r="DM312">
            <v>0</v>
          </cell>
          <cell r="DO312">
            <v>0</v>
          </cell>
          <cell r="DU312">
            <v>0</v>
          </cell>
          <cell r="DW312">
            <v>0</v>
          </cell>
          <cell r="ED312">
            <v>0</v>
          </cell>
          <cell r="EF312">
            <v>303</v>
          </cell>
        </row>
        <row r="313">
          <cell r="A313">
            <v>304</v>
          </cell>
          <cell r="B313">
            <v>304</v>
          </cell>
          <cell r="C313" t="str">
            <v>UXBRIDGE</v>
          </cell>
          <cell r="D313">
            <v>0</v>
          </cell>
          <cell r="E313">
            <v>0</v>
          </cell>
          <cell r="F313">
            <v>0</v>
          </cell>
          <cell r="G313">
            <v>0</v>
          </cell>
          <cell r="H313">
            <v>0</v>
          </cell>
          <cell r="J313">
            <v>0</v>
          </cell>
          <cell r="K313">
            <v>0</v>
          </cell>
          <cell r="L313">
            <v>0</v>
          </cell>
          <cell r="N313">
            <v>0</v>
          </cell>
          <cell r="P313">
            <v>0</v>
          </cell>
          <cell r="Q313">
            <v>0</v>
          </cell>
          <cell r="R313">
            <v>0</v>
          </cell>
          <cell r="S313">
            <v>0</v>
          </cell>
          <cell r="T313">
            <v>0</v>
          </cell>
          <cell r="U313">
            <v>0</v>
          </cell>
          <cell r="W313">
            <v>0</v>
          </cell>
          <cell r="AA313">
            <v>304</v>
          </cell>
          <cell r="AT313">
            <v>304</v>
          </cell>
          <cell r="AU313">
            <v>0</v>
          </cell>
          <cell r="AV313">
            <v>0</v>
          </cell>
          <cell r="AW313">
            <v>0</v>
          </cell>
          <cell r="AX313">
            <v>0</v>
          </cell>
          <cell r="AY313">
            <v>0</v>
          </cell>
          <cell r="AZ313">
            <v>0</v>
          </cell>
          <cell r="CB313">
            <v>304</v>
          </cell>
          <cell r="CC313">
            <v>304</v>
          </cell>
          <cell r="CD313" t="str">
            <v>UXBRIDGE</v>
          </cell>
          <cell r="CE313">
            <v>0</v>
          </cell>
          <cell r="CF313">
            <v>0</v>
          </cell>
          <cell r="CG313">
            <v>0</v>
          </cell>
          <cell r="CH313">
            <v>0</v>
          </cell>
          <cell r="CI313">
            <v>0</v>
          </cell>
          <cell r="CJ313">
            <v>0</v>
          </cell>
          <cell r="CK313">
            <v>0</v>
          </cell>
          <cell r="CL313">
            <v>0</v>
          </cell>
          <cell r="DB313">
            <v>304</v>
          </cell>
          <cell r="DC313" t="str">
            <v>UXBRIDGE</v>
          </cell>
          <cell r="DH313">
            <v>0</v>
          </cell>
          <cell r="DL313">
            <v>0</v>
          </cell>
          <cell r="DM313">
            <v>0</v>
          </cell>
          <cell r="DO313">
            <v>0</v>
          </cell>
          <cell r="DU313">
            <v>0</v>
          </cell>
          <cell r="DW313">
            <v>0</v>
          </cell>
          <cell r="ED313">
            <v>0</v>
          </cell>
          <cell r="EF313">
            <v>304</v>
          </cell>
        </row>
        <row r="314">
          <cell r="A314">
            <v>305</v>
          </cell>
          <cell r="B314">
            <v>305</v>
          </cell>
          <cell r="C314" t="str">
            <v>WAKEFIELD</v>
          </cell>
          <cell r="D314">
            <v>85.086230339778339</v>
          </cell>
          <cell r="E314">
            <v>1405505</v>
          </cell>
          <cell r="F314">
            <v>0</v>
          </cell>
          <cell r="G314">
            <v>92568</v>
          </cell>
          <cell r="H314">
            <v>1498073</v>
          </cell>
          <cell r="J314">
            <v>92568</v>
          </cell>
          <cell r="K314">
            <v>346471.96782313718</v>
          </cell>
          <cell r="L314">
            <v>439039.96782313718</v>
          </cell>
          <cell r="N314">
            <v>1059033.0321768629</v>
          </cell>
          <cell r="P314">
            <v>92568</v>
          </cell>
          <cell r="Q314">
            <v>0</v>
          </cell>
          <cell r="R314">
            <v>0</v>
          </cell>
          <cell r="S314">
            <v>0</v>
          </cell>
          <cell r="T314">
            <v>346471.96782313718</v>
          </cell>
          <cell r="U314">
            <v>439039.96782313718</v>
          </cell>
          <cell r="W314">
            <v>474531.80000000005</v>
          </cell>
          <cell r="AA314">
            <v>305</v>
          </cell>
          <cell r="AB314">
            <v>85.086230339778339</v>
          </cell>
          <cell r="AC314">
            <v>0</v>
          </cell>
          <cell r="AD314">
            <v>0</v>
          </cell>
          <cell r="AE314">
            <v>24.000000000000004</v>
          </cell>
          <cell r="AF314">
            <v>0</v>
          </cell>
          <cell r="AG314">
            <v>1405505</v>
          </cell>
          <cell r="AH314">
            <v>0</v>
          </cell>
          <cell r="AI314">
            <v>0</v>
          </cell>
          <cell r="AJ314">
            <v>1405505</v>
          </cell>
          <cell r="AK314">
            <v>0</v>
          </cell>
          <cell r="AL314">
            <v>92568</v>
          </cell>
          <cell r="AM314">
            <v>1498073</v>
          </cell>
          <cell r="AN314">
            <v>0</v>
          </cell>
          <cell r="AO314">
            <v>0</v>
          </cell>
          <cell r="AP314">
            <v>0</v>
          </cell>
          <cell r="AQ314">
            <v>0</v>
          </cell>
          <cell r="AR314">
            <v>1498073</v>
          </cell>
          <cell r="AS314" t="str">
            <v xml:space="preserve"> </v>
          </cell>
          <cell r="AT314">
            <v>305</v>
          </cell>
          <cell r="AU314">
            <v>24.000000000000004</v>
          </cell>
          <cell r="AV314">
            <v>0</v>
          </cell>
          <cell r="AW314">
            <v>0</v>
          </cell>
          <cell r="AX314">
            <v>0</v>
          </cell>
          <cell r="AY314">
            <v>0</v>
          </cell>
          <cell r="AZ314">
            <v>0</v>
          </cell>
          <cell r="CB314">
            <v>305</v>
          </cell>
          <cell r="CC314">
            <v>305</v>
          </cell>
          <cell r="CD314" t="str">
            <v>WAKEFIELD</v>
          </cell>
          <cell r="CE314">
            <v>1405505</v>
          </cell>
          <cell r="CF314">
            <v>1202138</v>
          </cell>
          <cell r="CG314">
            <v>203367</v>
          </cell>
          <cell r="CH314">
            <v>149690.4</v>
          </cell>
          <cell r="CI314">
            <v>28906.400000000001</v>
          </cell>
          <cell r="CJ314">
            <v>0</v>
          </cell>
          <cell r="CK314">
            <v>381963.80000000005</v>
          </cell>
          <cell r="CL314">
            <v>346471.96782313718</v>
          </cell>
          <cell r="DB314">
            <v>305</v>
          </cell>
          <cell r="DC314" t="str">
            <v>WAKEFIELD</v>
          </cell>
          <cell r="DH314">
            <v>0</v>
          </cell>
          <cell r="DL314">
            <v>0</v>
          </cell>
          <cell r="DM314">
            <v>0</v>
          </cell>
          <cell r="DO314">
            <v>0</v>
          </cell>
          <cell r="DU314">
            <v>0</v>
          </cell>
          <cell r="DW314">
            <v>0</v>
          </cell>
          <cell r="ED314">
            <v>0</v>
          </cell>
          <cell r="EF314">
            <v>305</v>
          </cell>
        </row>
        <row r="315">
          <cell r="A315">
            <v>306</v>
          </cell>
          <cell r="B315">
            <v>306</v>
          </cell>
          <cell r="C315" t="str">
            <v>WALES</v>
          </cell>
          <cell r="D315">
            <v>11.8125</v>
          </cell>
          <cell r="E315">
            <v>216195</v>
          </cell>
          <cell r="F315">
            <v>0</v>
          </cell>
          <cell r="G315">
            <v>12852</v>
          </cell>
          <cell r="H315">
            <v>229047</v>
          </cell>
          <cell r="J315">
            <v>12852</v>
          </cell>
          <cell r="K315">
            <v>92178.928123068152</v>
          </cell>
          <cell r="L315">
            <v>105030.92812306815</v>
          </cell>
          <cell r="N315">
            <v>124016.07187693185</v>
          </cell>
          <cell r="P315">
            <v>12852</v>
          </cell>
          <cell r="Q315">
            <v>0</v>
          </cell>
          <cell r="R315">
            <v>0</v>
          </cell>
          <cell r="S315">
            <v>0</v>
          </cell>
          <cell r="T315">
            <v>92178.928123068152</v>
          </cell>
          <cell r="U315">
            <v>105030.92812306815</v>
          </cell>
          <cell r="W315">
            <v>112936.2</v>
          </cell>
          <cell r="AA315">
            <v>306</v>
          </cell>
          <cell r="AB315">
            <v>11.8125</v>
          </cell>
          <cell r="AC315">
            <v>0</v>
          </cell>
          <cell r="AD315">
            <v>0</v>
          </cell>
          <cell r="AE315">
            <v>0.99999999999999978</v>
          </cell>
          <cell r="AF315">
            <v>0</v>
          </cell>
          <cell r="AG315">
            <v>216195</v>
          </cell>
          <cell r="AH315">
            <v>0</v>
          </cell>
          <cell r="AI315">
            <v>0</v>
          </cell>
          <cell r="AJ315">
            <v>216195</v>
          </cell>
          <cell r="AK315">
            <v>0</v>
          </cell>
          <cell r="AL315">
            <v>12852</v>
          </cell>
          <cell r="AM315">
            <v>229047</v>
          </cell>
          <cell r="AN315">
            <v>0</v>
          </cell>
          <cell r="AO315">
            <v>0</v>
          </cell>
          <cell r="AP315">
            <v>0</v>
          </cell>
          <cell r="AQ315">
            <v>0</v>
          </cell>
          <cell r="AR315">
            <v>229047</v>
          </cell>
          <cell r="AS315" t="str">
            <v xml:space="preserve"> </v>
          </cell>
          <cell r="AT315">
            <v>306</v>
          </cell>
          <cell r="AU315">
            <v>0.99999999999999978</v>
          </cell>
          <cell r="AV315">
            <v>0</v>
          </cell>
          <cell r="AW315">
            <v>0</v>
          </cell>
          <cell r="AX315">
            <v>0</v>
          </cell>
          <cell r="AY315">
            <v>0</v>
          </cell>
          <cell r="AZ315">
            <v>0</v>
          </cell>
          <cell r="CB315">
            <v>306</v>
          </cell>
          <cell r="CC315">
            <v>306</v>
          </cell>
          <cell r="CD315" t="str">
            <v>WALES</v>
          </cell>
          <cell r="CE315">
            <v>216195</v>
          </cell>
          <cell r="CF315">
            <v>125730</v>
          </cell>
          <cell r="CG315">
            <v>90465</v>
          </cell>
          <cell r="CH315">
            <v>1792.8</v>
          </cell>
          <cell r="CI315">
            <v>7826.4000000000005</v>
          </cell>
          <cell r="CJ315">
            <v>0</v>
          </cell>
          <cell r="CK315">
            <v>100084.2</v>
          </cell>
          <cell r="CL315">
            <v>92178.928123068152</v>
          </cell>
          <cell r="DB315">
            <v>306</v>
          </cell>
          <cell r="DC315" t="str">
            <v>WALES</v>
          </cell>
          <cell r="DH315">
            <v>0</v>
          </cell>
          <cell r="DL315">
            <v>0</v>
          </cell>
          <cell r="DM315">
            <v>0</v>
          </cell>
          <cell r="DO315">
            <v>0</v>
          </cell>
          <cell r="DU315">
            <v>0</v>
          </cell>
          <cell r="DW315">
            <v>0</v>
          </cell>
          <cell r="ED315">
            <v>0</v>
          </cell>
          <cell r="EF315">
            <v>306</v>
          </cell>
        </row>
        <row r="316">
          <cell r="A316">
            <v>307</v>
          </cell>
          <cell r="B316">
            <v>307</v>
          </cell>
          <cell r="C316" t="str">
            <v>WALPOLE</v>
          </cell>
          <cell r="D316">
            <v>36.689136466217654</v>
          </cell>
          <cell r="E316">
            <v>693712</v>
          </cell>
          <cell r="F316">
            <v>0</v>
          </cell>
          <cell r="G316">
            <v>39917</v>
          </cell>
          <cell r="H316">
            <v>733629</v>
          </cell>
          <cell r="J316">
            <v>39917</v>
          </cell>
          <cell r="K316">
            <v>56355.432662052481</v>
          </cell>
          <cell r="L316">
            <v>96272.432662052481</v>
          </cell>
          <cell r="N316">
            <v>637356.56733794755</v>
          </cell>
          <cell r="P316">
            <v>39917</v>
          </cell>
          <cell r="Q316">
            <v>0</v>
          </cell>
          <cell r="R316">
            <v>0</v>
          </cell>
          <cell r="S316">
            <v>0</v>
          </cell>
          <cell r="T316">
            <v>56355.432662052481</v>
          </cell>
          <cell r="U316">
            <v>96272.432662052481</v>
          </cell>
          <cell r="W316">
            <v>96650.4</v>
          </cell>
          <cell r="AA316">
            <v>307</v>
          </cell>
          <cell r="AB316">
            <v>36.689136466217654</v>
          </cell>
          <cell r="AC316">
            <v>0</v>
          </cell>
          <cell r="AD316">
            <v>0</v>
          </cell>
          <cell r="AE316">
            <v>6.9999999999999964</v>
          </cell>
          <cell r="AF316">
            <v>0</v>
          </cell>
          <cell r="AG316">
            <v>693712</v>
          </cell>
          <cell r="AH316">
            <v>0</v>
          </cell>
          <cell r="AI316">
            <v>0</v>
          </cell>
          <cell r="AJ316">
            <v>693712</v>
          </cell>
          <cell r="AK316">
            <v>0</v>
          </cell>
          <cell r="AL316">
            <v>39917</v>
          </cell>
          <cell r="AM316">
            <v>733629</v>
          </cell>
          <cell r="AN316">
            <v>0</v>
          </cell>
          <cell r="AO316">
            <v>0</v>
          </cell>
          <cell r="AP316">
            <v>0</v>
          </cell>
          <cell r="AQ316">
            <v>0</v>
          </cell>
          <cell r="AR316">
            <v>733629</v>
          </cell>
          <cell r="AS316" t="str">
            <v xml:space="preserve"> </v>
          </cell>
          <cell r="AT316">
            <v>307</v>
          </cell>
          <cell r="AU316">
            <v>6.9999999999999964</v>
          </cell>
          <cell r="AV316">
            <v>0</v>
          </cell>
          <cell r="AW316">
            <v>0</v>
          </cell>
          <cell r="AX316">
            <v>0</v>
          </cell>
          <cell r="AY316">
            <v>0</v>
          </cell>
          <cell r="AZ316">
            <v>0</v>
          </cell>
          <cell r="CB316">
            <v>307</v>
          </cell>
          <cell r="CC316">
            <v>307</v>
          </cell>
          <cell r="CD316" t="str">
            <v>WALPOLE</v>
          </cell>
          <cell r="CE316">
            <v>693712</v>
          </cell>
          <cell r="CF316">
            <v>645570</v>
          </cell>
          <cell r="CG316">
            <v>48142</v>
          </cell>
          <cell r="CH316">
            <v>8591.4</v>
          </cell>
          <cell r="CI316">
            <v>0</v>
          </cell>
          <cell r="CJ316">
            <v>0</v>
          </cell>
          <cell r="CK316">
            <v>56733.4</v>
          </cell>
          <cell r="CL316">
            <v>56355.432662052481</v>
          </cell>
          <cell r="DB316">
            <v>307</v>
          </cell>
          <cell r="DC316" t="str">
            <v>WALPOLE</v>
          </cell>
          <cell r="DH316">
            <v>0</v>
          </cell>
          <cell r="DL316">
            <v>0</v>
          </cell>
          <cell r="DM316">
            <v>0</v>
          </cell>
          <cell r="DO316">
            <v>0</v>
          </cell>
          <cell r="DU316">
            <v>0</v>
          </cell>
          <cell r="DW316">
            <v>0</v>
          </cell>
          <cell r="ED316">
            <v>0</v>
          </cell>
          <cell r="EF316">
            <v>307</v>
          </cell>
        </row>
        <row r="317">
          <cell r="A317">
            <v>308</v>
          </cell>
          <cell r="B317">
            <v>308</v>
          </cell>
          <cell r="C317" t="str">
            <v>WALTHAM</v>
          </cell>
          <cell r="D317">
            <v>16.470599524157912</v>
          </cell>
          <cell r="E317">
            <v>368524</v>
          </cell>
          <cell r="F317">
            <v>0</v>
          </cell>
          <cell r="G317">
            <v>17931</v>
          </cell>
          <cell r="H317">
            <v>386455</v>
          </cell>
          <cell r="J317">
            <v>17931</v>
          </cell>
          <cell r="K317">
            <v>64006.077693491519</v>
          </cell>
          <cell r="L317">
            <v>81937.077693491519</v>
          </cell>
          <cell r="N317">
            <v>304517.92230650847</v>
          </cell>
          <cell r="P317">
            <v>17931</v>
          </cell>
          <cell r="Q317">
            <v>0</v>
          </cell>
          <cell r="R317">
            <v>0</v>
          </cell>
          <cell r="S317">
            <v>0</v>
          </cell>
          <cell r="T317">
            <v>64006.077693491519</v>
          </cell>
          <cell r="U317">
            <v>81937.077693491519</v>
          </cell>
          <cell r="W317">
            <v>82773.600000000006</v>
          </cell>
          <cell r="AA317">
            <v>308</v>
          </cell>
          <cell r="AB317">
            <v>16.470599524157912</v>
          </cell>
          <cell r="AC317">
            <v>0</v>
          </cell>
          <cell r="AD317">
            <v>0</v>
          </cell>
          <cell r="AE317">
            <v>6.0000000000000018</v>
          </cell>
          <cell r="AF317">
            <v>0</v>
          </cell>
          <cell r="AG317">
            <v>368524</v>
          </cell>
          <cell r="AH317">
            <v>0</v>
          </cell>
          <cell r="AI317">
            <v>0</v>
          </cell>
          <cell r="AJ317">
            <v>368524</v>
          </cell>
          <cell r="AK317">
            <v>0</v>
          </cell>
          <cell r="AL317">
            <v>17931</v>
          </cell>
          <cell r="AM317">
            <v>386455</v>
          </cell>
          <cell r="AN317">
            <v>0</v>
          </cell>
          <cell r="AO317">
            <v>0</v>
          </cell>
          <cell r="AP317">
            <v>0</v>
          </cell>
          <cell r="AQ317">
            <v>0</v>
          </cell>
          <cell r="AR317">
            <v>386455</v>
          </cell>
          <cell r="AS317" t="str">
            <v xml:space="preserve"> </v>
          </cell>
          <cell r="AT317">
            <v>308</v>
          </cell>
          <cell r="AU317">
            <v>6.0000000000000018</v>
          </cell>
          <cell r="AV317">
            <v>0</v>
          </cell>
          <cell r="AW317">
            <v>0</v>
          </cell>
          <cell r="AX317">
            <v>0</v>
          </cell>
          <cell r="AY317">
            <v>0</v>
          </cell>
          <cell r="AZ317">
            <v>0</v>
          </cell>
          <cell r="CB317">
            <v>308</v>
          </cell>
          <cell r="CC317">
            <v>308</v>
          </cell>
          <cell r="CD317" t="str">
            <v>WALTHAM</v>
          </cell>
          <cell r="CE317">
            <v>368524</v>
          </cell>
          <cell r="CF317">
            <v>322696</v>
          </cell>
          <cell r="CG317">
            <v>45828</v>
          </cell>
          <cell r="CH317">
            <v>19014.599999999999</v>
          </cell>
          <cell r="CI317">
            <v>0</v>
          </cell>
          <cell r="CJ317">
            <v>0</v>
          </cell>
          <cell r="CK317">
            <v>64842.6</v>
          </cell>
          <cell r="CL317">
            <v>64006.077693491519</v>
          </cell>
          <cell r="DB317">
            <v>308</v>
          </cell>
          <cell r="DC317" t="str">
            <v>WALTHAM</v>
          </cell>
          <cell r="DH317">
            <v>0</v>
          </cell>
          <cell r="DL317">
            <v>0</v>
          </cell>
          <cell r="DM317">
            <v>0</v>
          </cell>
          <cell r="DO317">
            <v>0</v>
          </cell>
          <cell r="DU317">
            <v>0</v>
          </cell>
          <cell r="DW317">
            <v>0</v>
          </cell>
          <cell r="ED317">
            <v>0</v>
          </cell>
          <cell r="EF317">
            <v>308</v>
          </cell>
        </row>
        <row r="318">
          <cell r="A318">
            <v>309</v>
          </cell>
          <cell r="B318">
            <v>309</v>
          </cell>
          <cell r="C318" t="str">
            <v>WARE</v>
          </cell>
          <cell r="D318">
            <v>3.9999999999999996</v>
          </cell>
          <cell r="E318">
            <v>53214</v>
          </cell>
          <cell r="F318">
            <v>0</v>
          </cell>
          <cell r="G318">
            <v>4350</v>
          </cell>
          <cell r="H318">
            <v>57564</v>
          </cell>
          <cell r="J318">
            <v>4350</v>
          </cell>
          <cell r="K318">
            <v>0</v>
          </cell>
          <cell r="L318">
            <v>4350</v>
          </cell>
          <cell r="N318">
            <v>53214</v>
          </cell>
          <cell r="P318">
            <v>4350</v>
          </cell>
          <cell r="Q318">
            <v>0</v>
          </cell>
          <cell r="R318">
            <v>0</v>
          </cell>
          <cell r="S318">
            <v>0</v>
          </cell>
          <cell r="T318">
            <v>0</v>
          </cell>
          <cell r="U318">
            <v>4350</v>
          </cell>
          <cell r="W318">
            <v>15956.400000000001</v>
          </cell>
          <cell r="AA318">
            <v>309</v>
          </cell>
          <cell r="AB318">
            <v>3.9999999999999996</v>
          </cell>
          <cell r="AC318">
            <v>0</v>
          </cell>
          <cell r="AD318">
            <v>0</v>
          </cell>
          <cell r="AE318">
            <v>0</v>
          </cell>
          <cell r="AF318">
            <v>0</v>
          </cell>
          <cell r="AG318">
            <v>53214</v>
          </cell>
          <cell r="AH318">
            <v>0</v>
          </cell>
          <cell r="AI318">
            <v>0</v>
          </cell>
          <cell r="AJ318">
            <v>53214</v>
          </cell>
          <cell r="AK318">
            <v>0</v>
          </cell>
          <cell r="AL318">
            <v>4350</v>
          </cell>
          <cell r="AM318">
            <v>57564</v>
          </cell>
          <cell r="AN318">
            <v>0</v>
          </cell>
          <cell r="AO318">
            <v>0</v>
          </cell>
          <cell r="AP318">
            <v>0</v>
          </cell>
          <cell r="AQ318">
            <v>0</v>
          </cell>
          <cell r="AR318">
            <v>57564</v>
          </cell>
          <cell r="AS318" t="str">
            <v xml:space="preserve"> </v>
          </cell>
          <cell r="AT318">
            <v>309</v>
          </cell>
          <cell r="AU318">
            <v>0</v>
          </cell>
          <cell r="AV318">
            <v>0</v>
          </cell>
          <cell r="AW318">
            <v>0</v>
          </cell>
          <cell r="AX318">
            <v>0</v>
          </cell>
          <cell r="AY318">
            <v>0</v>
          </cell>
          <cell r="AZ318">
            <v>0</v>
          </cell>
          <cell r="CB318">
            <v>309</v>
          </cell>
          <cell r="CC318">
            <v>309</v>
          </cell>
          <cell r="CD318" t="str">
            <v>WARE</v>
          </cell>
          <cell r="CE318">
            <v>53214</v>
          </cell>
          <cell r="CF318">
            <v>55572</v>
          </cell>
          <cell r="CG318">
            <v>0</v>
          </cell>
          <cell r="CH318">
            <v>0</v>
          </cell>
          <cell r="CI318">
            <v>11606.400000000001</v>
          </cell>
          <cell r="CJ318">
            <v>0</v>
          </cell>
          <cell r="CK318">
            <v>11606.400000000001</v>
          </cell>
          <cell r="CL318">
            <v>0</v>
          </cell>
          <cell r="DB318">
            <v>309</v>
          </cell>
          <cell r="DC318" t="str">
            <v>WARE</v>
          </cell>
          <cell r="DH318">
            <v>0</v>
          </cell>
          <cell r="DL318">
            <v>0</v>
          </cell>
          <cell r="DM318">
            <v>0</v>
          </cell>
          <cell r="DO318">
            <v>0</v>
          </cell>
          <cell r="DU318">
            <v>0</v>
          </cell>
          <cell r="DW318">
            <v>0</v>
          </cell>
          <cell r="ED318">
            <v>0</v>
          </cell>
          <cell r="EF318">
            <v>309</v>
          </cell>
        </row>
        <row r="319">
          <cell r="A319">
            <v>310</v>
          </cell>
          <cell r="B319">
            <v>310</v>
          </cell>
          <cell r="C319" t="str">
            <v>WAREHAM</v>
          </cell>
          <cell r="D319">
            <v>123.55492761223923</v>
          </cell>
          <cell r="E319">
            <v>2428185</v>
          </cell>
          <cell r="F319">
            <v>0</v>
          </cell>
          <cell r="G319">
            <v>134424</v>
          </cell>
          <cell r="H319">
            <v>2562609</v>
          </cell>
          <cell r="J319">
            <v>134424</v>
          </cell>
          <cell r="K319">
            <v>706488.56060736277</v>
          </cell>
          <cell r="L319">
            <v>840912.56060736277</v>
          </cell>
          <cell r="N319">
            <v>1721696.4393926372</v>
          </cell>
          <cell r="P319">
            <v>134424</v>
          </cell>
          <cell r="Q319">
            <v>0</v>
          </cell>
          <cell r="R319">
            <v>0</v>
          </cell>
          <cell r="S319">
            <v>0</v>
          </cell>
          <cell r="T319">
            <v>706488.56060736277</v>
          </cell>
          <cell r="U319">
            <v>840912.56060736277</v>
          </cell>
          <cell r="W319">
            <v>987569.6</v>
          </cell>
          <cell r="AA319">
            <v>310</v>
          </cell>
          <cell r="AB319">
            <v>123.55492761223923</v>
          </cell>
          <cell r="AC319">
            <v>0</v>
          </cell>
          <cell r="AD319">
            <v>0</v>
          </cell>
          <cell r="AE319">
            <v>18</v>
          </cell>
          <cell r="AF319">
            <v>0</v>
          </cell>
          <cell r="AG319">
            <v>2428185</v>
          </cell>
          <cell r="AH319">
            <v>0</v>
          </cell>
          <cell r="AI319">
            <v>0</v>
          </cell>
          <cell r="AJ319">
            <v>2428185</v>
          </cell>
          <cell r="AK319">
            <v>0</v>
          </cell>
          <cell r="AL319">
            <v>134424</v>
          </cell>
          <cell r="AM319">
            <v>2562609</v>
          </cell>
          <cell r="AN319">
            <v>0</v>
          </cell>
          <cell r="AO319">
            <v>0</v>
          </cell>
          <cell r="AP319">
            <v>0</v>
          </cell>
          <cell r="AQ319">
            <v>0</v>
          </cell>
          <cell r="AR319">
            <v>2562609</v>
          </cell>
          <cell r="AS319" t="str">
            <v xml:space="preserve"> </v>
          </cell>
          <cell r="AT319">
            <v>310</v>
          </cell>
          <cell r="AU319">
            <v>18</v>
          </cell>
          <cell r="AV319">
            <v>0</v>
          </cell>
          <cell r="AW319">
            <v>0</v>
          </cell>
          <cell r="AX319">
            <v>0</v>
          </cell>
          <cell r="AY319">
            <v>0</v>
          </cell>
          <cell r="AZ319">
            <v>0</v>
          </cell>
          <cell r="CB319">
            <v>310</v>
          </cell>
          <cell r="CC319">
            <v>310</v>
          </cell>
          <cell r="CD319" t="str">
            <v>WAREHAM</v>
          </cell>
          <cell r="CE319">
            <v>2428185</v>
          </cell>
          <cell r="CF319">
            <v>2017376</v>
          </cell>
          <cell r="CG319">
            <v>410809</v>
          </cell>
          <cell r="CH319">
            <v>309286.2</v>
          </cell>
          <cell r="CI319">
            <v>133050.4</v>
          </cell>
          <cell r="CJ319">
            <v>0</v>
          </cell>
          <cell r="CK319">
            <v>853145.59999999998</v>
          </cell>
          <cell r="CL319">
            <v>706488.56060736277</v>
          </cell>
          <cell r="DB319">
            <v>310</v>
          </cell>
          <cell r="DC319" t="str">
            <v>WAREHAM</v>
          </cell>
          <cell r="DH319">
            <v>0</v>
          </cell>
          <cell r="DL319">
            <v>0</v>
          </cell>
          <cell r="DM319">
            <v>0</v>
          </cell>
          <cell r="DO319">
            <v>0</v>
          </cell>
          <cell r="DU319">
            <v>0</v>
          </cell>
          <cell r="DW319">
            <v>0</v>
          </cell>
          <cell r="ED319">
            <v>0</v>
          </cell>
          <cell r="EF319">
            <v>310</v>
          </cell>
        </row>
        <row r="320">
          <cell r="A320">
            <v>311</v>
          </cell>
          <cell r="B320">
            <v>311</v>
          </cell>
          <cell r="C320" t="str">
            <v>WARREN</v>
          </cell>
          <cell r="D320">
            <v>0</v>
          </cell>
          <cell r="E320">
            <v>0</v>
          </cell>
          <cell r="F320">
            <v>0</v>
          </cell>
          <cell r="G320">
            <v>0</v>
          </cell>
          <cell r="H320">
            <v>0</v>
          </cell>
          <cell r="J320">
            <v>0</v>
          </cell>
          <cell r="K320">
            <v>0</v>
          </cell>
          <cell r="L320">
            <v>0</v>
          </cell>
          <cell r="N320">
            <v>0</v>
          </cell>
          <cell r="P320">
            <v>0</v>
          </cell>
          <cell r="Q320">
            <v>0</v>
          </cell>
          <cell r="R320">
            <v>0</v>
          </cell>
          <cell r="S320">
            <v>0</v>
          </cell>
          <cell r="T320">
            <v>0</v>
          </cell>
          <cell r="U320">
            <v>0</v>
          </cell>
          <cell r="W320">
            <v>0</v>
          </cell>
          <cell r="AA320">
            <v>311</v>
          </cell>
          <cell r="AT320">
            <v>311</v>
          </cell>
          <cell r="AU320">
            <v>0</v>
          </cell>
          <cell r="AV320">
            <v>0</v>
          </cell>
          <cell r="AW320">
            <v>0</v>
          </cell>
          <cell r="AX320">
            <v>0</v>
          </cell>
          <cell r="AY320">
            <v>0</v>
          </cell>
          <cell r="AZ320">
            <v>0</v>
          </cell>
          <cell r="CB320">
            <v>311</v>
          </cell>
          <cell r="CC320">
            <v>311</v>
          </cell>
          <cell r="CD320" t="str">
            <v>WARREN</v>
          </cell>
          <cell r="CE320">
            <v>0</v>
          </cell>
          <cell r="CF320">
            <v>0</v>
          </cell>
          <cell r="CG320">
            <v>0</v>
          </cell>
          <cell r="CH320">
            <v>0</v>
          </cell>
          <cell r="CI320">
            <v>0</v>
          </cell>
          <cell r="CJ320">
            <v>0</v>
          </cell>
          <cell r="CK320">
            <v>0</v>
          </cell>
          <cell r="CL320">
            <v>0</v>
          </cell>
          <cell r="DB320">
            <v>311</v>
          </cell>
          <cell r="DC320" t="str">
            <v>WARREN</v>
          </cell>
          <cell r="DH320">
            <v>0</v>
          </cell>
          <cell r="DL320">
            <v>0</v>
          </cell>
          <cell r="DM320">
            <v>0</v>
          </cell>
          <cell r="DO320">
            <v>0</v>
          </cell>
          <cell r="DU320">
            <v>0</v>
          </cell>
          <cell r="DW320">
            <v>0</v>
          </cell>
          <cell r="ED320">
            <v>0</v>
          </cell>
          <cell r="EF320">
            <v>311</v>
          </cell>
        </row>
        <row r="321">
          <cell r="A321">
            <v>312</v>
          </cell>
          <cell r="B321">
            <v>312</v>
          </cell>
          <cell r="C321" t="str">
            <v>WARWICK</v>
          </cell>
          <cell r="D321">
            <v>0</v>
          </cell>
          <cell r="E321">
            <v>0</v>
          </cell>
          <cell r="F321">
            <v>0</v>
          </cell>
          <cell r="G321">
            <v>0</v>
          </cell>
          <cell r="H321">
            <v>0</v>
          </cell>
          <cell r="J321">
            <v>0</v>
          </cell>
          <cell r="K321">
            <v>0</v>
          </cell>
          <cell r="L321">
            <v>0</v>
          </cell>
          <cell r="N321">
            <v>0</v>
          </cell>
          <cell r="P321">
            <v>0</v>
          </cell>
          <cell r="Q321">
            <v>0</v>
          </cell>
          <cell r="R321">
            <v>0</v>
          </cell>
          <cell r="S321">
            <v>0</v>
          </cell>
          <cell r="T321">
            <v>0</v>
          </cell>
          <cell r="U321">
            <v>0</v>
          </cell>
          <cell r="W321">
            <v>0</v>
          </cell>
          <cell r="AA321">
            <v>312</v>
          </cell>
          <cell r="AT321">
            <v>312</v>
          </cell>
          <cell r="AU321">
            <v>0</v>
          </cell>
          <cell r="AV321">
            <v>0</v>
          </cell>
          <cell r="AW321">
            <v>0</v>
          </cell>
          <cell r="AX321">
            <v>0</v>
          </cell>
          <cell r="AY321">
            <v>0</v>
          </cell>
          <cell r="AZ321">
            <v>0</v>
          </cell>
          <cell r="CB321">
            <v>312</v>
          </cell>
          <cell r="CC321">
            <v>312</v>
          </cell>
          <cell r="CD321" t="str">
            <v>WARWICK</v>
          </cell>
          <cell r="CE321">
            <v>0</v>
          </cell>
          <cell r="CF321">
            <v>0</v>
          </cell>
          <cell r="CG321">
            <v>0</v>
          </cell>
          <cell r="CH321">
            <v>0</v>
          </cell>
          <cell r="CI321">
            <v>0</v>
          </cell>
          <cell r="CJ321">
            <v>0</v>
          </cell>
          <cell r="CK321">
            <v>0</v>
          </cell>
          <cell r="CL321">
            <v>0</v>
          </cell>
          <cell r="DB321">
            <v>312</v>
          </cell>
          <cell r="DC321" t="str">
            <v>WARWICK</v>
          </cell>
          <cell r="DH321">
            <v>0</v>
          </cell>
          <cell r="DL321">
            <v>0</v>
          </cell>
          <cell r="DM321">
            <v>0</v>
          </cell>
          <cell r="DO321">
            <v>0</v>
          </cell>
          <cell r="DU321">
            <v>0</v>
          </cell>
          <cell r="DW321">
            <v>0</v>
          </cell>
          <cell r="ED321">
            <v>0</v>
          </cell>
          <cell r="EF321">
            <v>312</v>
          </cell>
        </row>
        <row r="322">
          <cell r="A322">
            <v>313</v>
          </cell>
          <cell r="B322">
            <v>313</v>
          </cell>
          <cell r="C322" t="str">
            <v>WASHINGTON</v>
          </cell>
          <cell r="D322">
            <v>0</v>
          </cell>
          <cell r="E322">
            <v>0</v>
          </cell>
          <cell r="F322">
            <v>0</v>
          </cell>
          <cell r="G322">
            <v>0</v>
          </cell>
          <cell r="H322">
            <v>0</v>
          </cell>
          <cell r="J322">
            <v>0</v>
          </cell>
          <cell r="K322">
            <v>0</v>
          </cell>
          <cell r="L322">
            <v>0</v>
          </cell>
          <cell r="N322">
            <v>0</v>
          </cell>
          <cell r="P322">
            <v>0</v>
          </cell>
          <cell r="Q322">
            <v>0</v>
          </cell>
          <cell r="R322">
            <v>0</v>
          </cell>
          <cell r="S322">
            <v>0</v>
          </cell>
          <cell r="T322">
            <v>0</v>
          </cell>
          <cell r="U322">
            <v>0</v>
          </cell>
          <cell r="W322">
            <v>0</v>
          </cell>
          <cell r="AA322">
            <v>313</v>
          </cell>
          <cell r="AT322">
            <v>313</v>
          </cell>
          <cell r="AU322">
            <v>0</v>
          </cell>
          <cell r="AV322">
            <v>0</v>
          </cell>
          <cell r="AW322">
            <v>0</v>
          </cell>
          <cell r="AX322">
            <v>0</v>
          </cell>
          <cell r="AY322">
            <v>0</v>
          </cell>
          <cell r="AZ322">
            <v>0</v>
          </cell>
          <cell r="CB322">
            <v>313</v>
          </cell>
          <cell r="CC322">
            <v>313</v>
          </cell>
          <cell r="CD322" t="str">
            <v>WASHINGTON</v>
          </cell>
          <cell r="CE322">
            <v>0</v>
          </cell>
          <cell r="CF322">
            <v>0</v>
          </cell>
          <cell r="CG322">
            <v>0</v>
          </cell>
          <cell r="CH322">
            <v>0</v>
          </cell>
          <cell r="CI322">
            <v>0</v>
          </cell>
          <cell r="CJ322">
            <v>0</v>
          </cell>
          <cell r="CK322">
            <v>0</v>
          </cell>
          <cell r="CL322">
            <v>0</v>
          </cell>
          <cell r="DB322">
            <v>313</v>
          </cell>
          <cell r="DC322" t="str">
            <v>WASHINGTON</v>
          </cell>
          <cell r="DH322">
            <v>0</v>
          </cell>
          <cell r="DL322">
            <v>0</v>
          </cell>
          <cell r="DM322">
            <v>0</v>
          </cell>
          <cell r="DO322">
            <v>0</v>
          </cell>
          <cell r="DU322">
            <v>0</v>
          </cell>
          <cell r="DW322">
            <v>0</v>
          </cell>
          <cell r="ED322">
            <v>0</v>
          </cell>
          <cell r="EF322">
            <v>313</v>
          </cell>
        </row>
        <row r="323">
          <cell r="A323">
            <v>314</v>
          </cell>
          <cell r="B323">
            <v>314</v>
          </cell>
          <cell r="C323" t="str">
            <v>WATERTOWN</v>
          </cell>
          <cell r="D323">
            <v>12.623946965860997</v>
          </cell>
          <cell r="E323">
            <v>374030</v>
          </cell>
          <cell r="F323">
            <v>0</v>
          </cell>
          <cell r="G323">
            <v>13735</v>
          </cell>
          <cell r="H323">
            <v>387765</v>
          </cell>
          <cell r="J323">
            <v>13735</v>
          </cell>
          <cell r="K323">
            <v>110548.87706415575</v>
          </cell>
          <cell r="L323">
            <v>124283.87706415575</v>
          </cell>
          <cell r="N323">
            <v>263481.12293584424</v>
          </cell>
          <cell r="P323">
            <v>13735</v>
          </cell>
          <cell r="Q323">
            <v>0</v>
          </cell>
          <cell r="R323">
            <v>0</v>
          </cell>
          <cell r="S323">
            <v>0</v>
          </cell>
          <cell r="T323">
            <v>110548.87706415575</v>
          </cell>
          <cell r="U323">
            <v>124283.87706415575</v>
          </cell>
          <cell r="W323">
            <v>159394.6</v>
          </cell>
          <cell r="AA323">
            <v>314</v>
          </cell>
          <cell r="AB323">
            <v>12.623946965860997</v>
          </cell>
          <cell r="AC323">
            <v>0</v>
          </cell>
          <cell r="AD323">
            <v>0</v>
          </cell>
          <cell r="AE323">
            <v>1.9999999999999996</v>
          </cell>
          <cell r="AF323">
            <v>0</v>
          </cell>
          <cell r="AG323">
            <v>374030</v>
          </cell>
          <cell r="AH323">
            <v>0</v>
          </cell>
          <cell r="AI323">
            <v>0</v>
          </cell>
          <cell r="AJ323">
            <v>374030</v>
          </cell>
          <cell r="AK323">
            <v>0</v>
          </cell>
          <cell r="AL323">
            <v>13735</v>
          </cell>
          <cell r="AM323">
            <v>387765</v>
          </cell>
          <cell r="AN323">
            <v>0</v>
          </cell>
          <cell r="AO323">
            <v>0</v>
          </cell>
          <cell r="AP323">
            <v>0</v>
          </cell>
          <cell r="AQ323">
            <v>0</v>
          </cell>
          <cell r="AR323">
            <v>387765</v>
          </cell>
          <cell r="AS323" t="str">
            <v xml:space="preserve"> </v>
          </cell>
          <cell r="AT323">
            <v>314</v>
          </cell>
          <cell r="AU323">
            <v>1.9999999999999996</v>
          </cell>
          <cell r="AV323">
            <v>0</v>
          </cell>
          <cell r="AW323">
            <v>0</v>
          </cell>
          <cell r="AX323">
            <v>0</v>
          </cell>
          <cell r="AY323">
            <v>0</v>
          </cell>
          <cell r="AZ323">
            <v>0</v>
          </cell>
          <cell r="CB323">
            <v>314</v>
          </cell>
          <cell r="CC323">
            <v>314</v>
          </cell>
          <cell r="CD323" t="str">
            <v>WATERTOWN</v>
          </cell>
          <cell r="CE323">
            <v>374030</v>
          </cell>
          <cell r="CF323">
            <v>319466</v>
          </cell>
          <cell r="CG323">
            <v>54564</v>
          </cell>
          <cell r="CH323">
            <v>58561.2</v>
          </cell>
          <cell r="CI323">
            <v>32534.400000000001</v>
          </cell>
          <cell r="CJ323">
            <v>0</v>
          </cell>
          <cell r="CK323">
            <v>145659.6</v>
          </cell>
          <cell r="CL323">
            <v>110548.87706415575</v>
          </cell>
          <cell r="DB323">
            <v>314</v>
          </cell>
          <cell r="DC323" t="str">
            <v>WATERTOWN</v>
          </cell>
          <cell r="DH323">
            <v>0</v>
          </cell>
          <cell r="DL323">
            <v>0</v>
          </cell>
          <cell r="DM323">
            <v>0</v>
          </cell>
          <cell r="DO323">
            <v>0</v>
          </cell>
          <cell r="DU323">
            <v>0</v>
          </cell>
          <cell r="DW323">
            <v>0</v>
          </cell>
          <cell r="ED323">
            <v>0</v>
          </cell>
          <cell r="EF323">
            <v>314</v>
          </cell>
        </row>
        <row r="324">
          <cell r="A324">
            <v>315</v>
          </cell>
          <cell r="B324">
            <v>315</v>
          </cell>
          <cell r="C324" t="str">
            <v>WAYLAND</v>
          </cell>
          <cell r="D324">
            <v>1.0206185567010309</v>
          </cell>
          <cell r="E324">
            <v>17649</v>
          </cell>
          <cell r="F324">
            <v>0</v>
          </cell>
          <cell r="G324">
            <v>1110</v>
          </cell>
          <cell r="H324">
            <v>18759</v>
          </cell>
          <cell r="J324">
            <v>1110</v>
          </cell>
          <cell r="K324">
            <v>11076.862779306897</v>
          </cell>
          <cell r="L324">
            <v>12186.862779306897</v>
          </cell>
          <cell r="N324">
            <v>6572.1372206931028</v>
          </cell>
          <cell r="P324">
            <v>1110</v>
          </cell>
          <cell r="Q324">
            <v>0</v>
          </cell>
          <cell r="R324">
            <v>0</v>
          </cell>
          <cell r="S324">
            <v>0</v>
          </cell>
          <cell r="T324">
            <v>11076.862779306897</v>
          </cell>
          <cell r="U324">
            <v>12186.862779306897</v>
          </cell>
          <cell r="W324">
            <v>12696.6</v>
          </cell>
          <cell r="AA324">
            <v>315</v>
          </cell>
          <cell r="AB324">
            <v>1.0206185567010309</v>
          </cell>
          <cell r="AC324">
            <v>0</v>
          </cell>
          <cell r="AD324">
            <v>0</v>
          </cell>
          <cell r="AE324">
            <v>0</v>
          </cell>
          <cell r="AF324">
            <v>0</v>
          </cell>
          <cell r="AG324">
            <v>17649</v>
          </cell>
          <cell r="AH324">
            <v>0</v>
          </cell>
          <cell r="AI324">
            <v>0</v>
          </cell>
          <cell r="AJ324">
            <v>17649</v>
          </cell>
          <cell r="AK324">
            <v>0</v>
          </cell>
          <cell r="AL324">
            <v>1110</v>
          </cell>
          <cell r="AM324">
            <v>18759</v>
          </cell>
          <cell r="AN324">
            <v>0</v>
          </cell>
          <cell r="AO324">
            <v>0</v>
          </cell>
          <cell r="AP324">
            <v>0</v>
          </cell>
          <cell r="AQ324">
            <v>0</v>
          </cell>
          <cell r="AR324">
            <v>18759</v>
          </cell>
          <cell r="AS324" t="str">
            <v xml:space="preserve"> </v>
          </cell>
          <cell r="AT324">
            <v>315</v>
          </cell>
          <cell r="AU324">
            <v>0</v>
          </cell>
          <cell r="AV324">
            <v>0</v>
          </cell>
          <cell r="AW324">
            <v>0</v>
          </cell>
          <cell r="AX324">
            <v>0</v>
          </cell>
          <cell r="AY324">
            <v>0</v>
          </cell>
          <cell r="AZ324">
            <v>0</v>
          </cell>
          <cell r="CB324">
            <v>315</v>
          </cell>
          <cell r="CC324">
            <v>315</v>
          </cell>
          <cell r="CD324" t="str">
            <v>WAYLAND</v>
          </cell>
          <cell r="CE324">
            <v>17649</v>
          </cell>
          <cell r="CF324">
            <v>19311</v>
          </cell>
          <cell r="CG324">
            <v>0</v>
          </cell>
          <cell r="CH324">
            <v>11586.6</v>
          </cell>
          <cell r="CI324">
            <v>0</v>
          </cell>
          <cell r="CJ324">
            <v>0</v>
          </cell>
          <cell r="CK324">
            <v>11586.6</v>
          </cell>
          <cell r="CL324">
            <v>11076.862779306897</v>
          </cell>
          <cell r="DB324">
            <v>315</v>
          </cell>
          <cell r="DC324" t="str">
            <v>WAYLAND</v>
          </cell>
          <cell r="DH324">
            <v>0</v>
          </cell>
          <cell r="DL324">
            <v>0</v>
          </cell>
          <cell r="DM324">
            <v>0</v>
          </cell>
          <cell r="DO324">
            <v>0</v>
          </cell>
          <cell r="DU324">
            <v>0</v>
          </cell>
          <cell r="DW324">
            <v>0</v>
          </cell>
          <cell r="ED324">
            <v>0</v>
          </cell>
          <cell r="EF324">
            <v>315</v>
          </cell>
        </row>
        <row r="325">
          <cell r="A325">
            <v>316</v>
          </cell>
          <cell r="B325">
            <v>316</v>
          </cell>
          <cell r="C325" t="str">
            <v>WEBSTER</v>
          </cell>
          <cell r="D325">
            <v>36.543498509687034</v>
          </cell>
          <cell r="E325">
            <v>632857</v>
          </cell>
          <cell r="F325">
            <v>0</v>
          </cell>
          <cell r="G325">
            <v>39750</v>
          </cell>
          <cell r="H325">
            <v>672607</v>
          </cell>
          <cell r="J325">
            <v>39750</v>
          </cell>
          <cell r="K325">
            <v>255009.21259275076</v>
          </cell>
          <cell r="L325">
            <v>294759.21259275079</v>
          </cell>
          <cell r="N325">
            <v>377847.78740724921</v>
          </cell>
          <cell r="P325">
            <v>39750</v>
          </cell>
          <cell r="Q325">
            <v>0</v>
          </cell>
          <cell r="R325">
            <v>0</v>
          </cell>
          <cell r="S325">
            <v>0</v>
          </cell>
          <cell r="T325">
            <v>255009.21259275076</v>
          </cell>
          <cell r="U325">
            <v>294759.21259275079</v>
          </cell>
          <cell r="W325">
            <v>327567.2</v>
          </cell>
          <cell r="AA325">
            <v>316</v>
          </cell>
          <cell r="AB325">
            <v>36.543498509687034</v>
          </cell>
          <cell r="AC325">
            <v>0</v>
          </cell>
          <cell r="AD325">
            <v>0</v>
          </cell>
          <cell r="AE325">
            <v>7.0000000000000009</v>
          </cell>
          <cell r="AF325">
            <v>0</v>
          </cell>
          <cell r="AG325">
            <v>632857</v>
          </cell>
          <cell r="AH325">
            <v>0</v>
          </cell>
          <cell r="AI325">
            <v>0</v>
          </cell>
          <cell r="AJ325">
            <v>632857</v>
          </cell>
          <cell r="AK325">
            <v>0</v>
          </cell>
          <cell r="AL325">
            <v>39750</v>
          </cell>
          <cell r="AM325">
            <v>672607</v>
          </cell>
          <cell r="AN325">
            <v>0</v>
          </cell>
          <cell r="AO325">
            <v>0</v>
          </cell>
          <cell r="AP325">
            <v>0</v>
          </cell>
          <cell r="AQ325">
            <v>0</v>
          </cell>
          <cell r="AR325">
            <v>672607</v>
          </cell>
          <cell r="AS325" t="str">
            <v xml:space="preserve"> </v>
          </cell>
          <cell r="AT325">
            <v>316</v>
          </cell>
          <cell r="AU325">
            <v>7.0000000000000009</v>
          </cell>
          <cell r="AV325">
            <v>0</v>
          </cell>
          <cell r="AW325">
            <v>0</v>
          </cell>
          <cell r="AX325">
            <v>0</v>
          </cell>
          <cell r="AY325">
            <v>0</v>
          </cell>
          <cell r="AZ325">
            <v>0</v>
          </cell>
          <cell r="CB325">
            <v>316</v>
          </cell>
          <cell r="CC325">
            <v>316</v>
          </cell>
          <cell r="CD325" t="str">
            <v>WEBSTER</v>
          </cell>
          <cell r="CE325">
            <v>632857</v>
          </cell>
          <cell r="CF325">
            <v>454226</v>
          </cell>
          <cell r="CG325">
            <v>178631</v>
          </cell>
          <cell r="CH325">
            <v>79893</v>
          </cell>
          <cell r="CI325">
            <v>29293.200000000001</v>
          </cell>
          <cell r="CJ325">
            <v>0</v>
          </cell>
          <cell r="CK325">
            <v>287817.2</v>
          </cell>
          <cell r="CL325">
            <v>255009.21259275076</v>
          </cell>
          <cell r="DB325">
            <v>316</v>
          </cell>
          <cell r="DC325" t="str">
            <v>WEBSTER</v>
          </cell>
          <cell r="DH325">
            <v>0</v>
          </cell>
          <cell r="DL325">
            <v>0</v>
          </cell>
          <cell r="DM325">
            <v>0</v>
          </cell>
          <cell r="DO325">
            <v>0</v>
          </cell>
          <cell r="DU325">
            <v>0</v>
          </cell>
          <cell r="DW325">
            <v>0</v>
          </cell>
          <cell r="ED325">
            <v>0</v>
          </cell>
          <cell r="EF325">
            <v>316</v>
          </cell>
        </row>
        <row r="326">
          <cell r="A326">
            <v>317</v>
          </cell>
          <cell r="B326">
            <v>317</v>
          </cell>
          <cell r="C326" t="str">
            <v>WELLESLEY</v>
          </cell>
          <cell r="D326">
            <v>1.0206185567010309</v>
          </cell>
          <cell r="E326">
            <v>28356</v>
          </cell>
          <cell r="F326">
            <v>0</v>
          </cell>
          <cell r="G326">
            <v>1110</v>
          </cell>
          <cell r="H326">
            <v>29466</v>
          </cell>
          <cell r="J326">
            <v>1110</v>
          </cell>
          <cell r="K326">
            <v>5917.3686230250878</v>
          </cell>
          <cell r="L326">
            <v>7027.3686230250878</v>
          </cell>
          <cell r="N326">
            <v>22438.63137697491</v>
          </cell>
          <cell r="P326">
            <v>1110</v>
          </cell>
          <cell r="Q326">
            <v>0</v>
          </cell>
          <cell r="R326">
            <v>0</v>
          </cell>
          <cell r="S326">
            <v>0</v>
          </cell>
          <cell r="T326">
            <v>5917.3686230250878</v>
          </cell>
          <cell r="U326">
            <v>7027.3686230250878</v>
          </cell>
          <cell r="W326">
            <v>14974.8</v>
          </cell>
          <cell r="AA326">
            <v>317</v>
          </cell>
          <cell r="AB326">
            <v>1.0206185567010309</v>
          </cell>
          <cell r="AC326">
            <v>0</v>
          </cell>
          <cell r="AD326">
            <v>0</v>
          </cell>
          <cell r="AE326">
            <v>0</v>
          </cell>
          <cell r="AF326">
            <v>0</v>
          </cell>
          <cell r="AG326">
            <v>28356</v>
          </cell>
          <cell r="AH326">
            <v>0</v>
          </cell>
          <cell r="AI326">
            <v>0</v>
          </cell>
          <cell r="AJ326">
            <v>28356</v>
          </cell>
          <cell r="AK326">
            <v>0</v>
          </cell>
          <cell r="AL326">
            <v>1110</v>
          </cell>
          <cell r="AM326">
            <v>29466</v>
          </cell>
          <cell r="AN326">
            <v>0</v>
          </cell>
          <cell r="AO326">
            <v>0</v>
          </cell>
          <cell r="AP326">
            <v>0</v>
          </cell>
          <cell r="AQ326">
            <v>0</v>
          </cell>
          <cell r="AR326">
            <v>29466</v>
          </cell>
          <cell r="AS326" t="str">
            <v xml:space="preserve"> </v>
          </cell>
          <cell r="AT326">
            <v>317</v>
          </cell>
          <cell r="AU326">
            <v>0</v>
          </cell>
          <cell r="AV326">
            <v>0</v>
          </cell>
          <cell r="AW326">
            <v>0</v>
          </cell>
          <cell r="AX326">
            <v>0</v>
          </cell>
          <cell r="AY326">
            <v>0</v>
          </cell>
          <cell r="AZ326">
            <v>0</v>
          </cell>
          <cell r="CB326">
            <v>317</v>
          </cell>
          <cell r="CC326">
            <v>317</v>
          </cell>
          <cell r="CD326" t="str">
            <v>WELLESLEY</v>
          </cell>
          <cell r="CE326">
            <v>28356</v>
          </cell>
          <cell r="CF326">
            <v>26529</v>
          </cell>
          <cell r="CG326">
            <v>1827</v>
          </cell>
          <cell r="CH326">
            <v>4278.5999999999995</v>
          </cell>
          <cell r="CI326">
            <v>7759.2000000000007</v>
          </cell>
          <cell r="CJ326">
            <v>0</v>
          </cell>
          <cell r="CK326">
            <v>13864.8</v>
          </cell>
          <cell r="CL326">
            <v>5917.3686230250878</v>
          </cell>
          <cell r="DB326">
            <v>317</v>
          </cell>
          <cell r="DC326" t="str">
            <v>WELLESLEY</v>
          </cell>
          <cell r="DH326">
            <v>0</v>
          </cell>
          <cell r="DL326">
            <v>0</v>
          </cell>
          <cell r="DM326">
            <v>0</v>
          </cell>
          <cell r="DO326">
            <v>0</v>
          </cell>
          <cell r="DU326">
            <v>0</v>
          </cell>
          <cell r="DW326">
            <v>0</v>
          </cell>
          <cell r="ED326">
            <v>0</v>
          </cell>
          <cell r="EF326">
            <v>317</v>
          </cell>
        </row>
        <row r="327">
          <cell r="A327">
            <v>318</v>
          </cell>
          <cell r="B327">
            <v>318</v>
          </cell>
          <cell r="C327" t="str">
            <v>WELLFLEET</v>
          </cell>
          <cell r="D327">
            <v>0</v>
          </cell>
          <cell r="E327">
            <v>0</v>
          </cell>
          <cell r="F327">
            <v>0</v>
          </cell>
          <cell r="G327">
            <v>0</v>
          </cell>
          <cell r="H327">
            <v>0</v>
          </cell>
          <cell r="J327">
            <v>0</v>
          </cell>
          <cell r="K327">
            <v>0</v>
          </cell>
          <cell r="L327">
            <v>0</v>
          </cell>
          <cell r="N327">
            <v>0</v>
          </cell>
          <cell r="P327">
            <v>0</v>
          </cell>
          <cell r="Q327">
            <v>0</v>
          </cell>
          <cell r="R327">
            <v>0</v>
          </cell>
          <cell r="S327">
            <v>0</v>
          </cell>
          <cell r="T327">
            <v>0</v>
          </cell>
          <cell r="U327">
            <v>0</v>
          </cell>
          <cell r="W327">
            <v>0</v>
          </cell>
          <cell r="AA327">
            <v>318</v>
          </cell>
          <cell r="AT327">
            <v>318</v>
          </cell>
          <cell r="AU327">
            <v>0</v>
          </cell>
          <cell r="AV327">
            <v>0</v>
          </cell>
          <cell r="AW327">
            <v>0</v>
          </cell>
          <cell r="AX327">
            <v>0</v>
          </cell>
          <cell r="AY327">
            <v>0</v>
          </cell>
          <cell r="AZ327">
            <v>0</v>
          </cell>
          <cell r="CB327">
            <v>318</v>
          </cell>
          <cell r="CC327">
            <v>318</v>
          </cell>
          <cell r="CD327" t="str">
            <v>WELLFLEET</v>
          </cell>
          <cell r="CE327">
            <v>0</v>
          </cell>
          <cell r="CF327">
            <v>0</v>
          </cell>
          <cell r="CG327">
            <v>0</v>
          </cell>
          <cell r="CH327">
            <v>0</v>
          </cell>
          <cell r="CI327">
            <v>0</v>
          </cell>
          <cell r="CJ327">
            <v>0</v>
          </cell>
          <cell r="CK327">
            <v>0</v>
          </cell>
          <cell r="CL327">
            <v>0</v>
          </cell>
          <cell r="DB327">
            <v>318</v>
          </cell>
          <cell r="DC327" t="str">
            <v>WELLFLEET</v>
          </cell>
          <cell r="DH327">
            <v>0</v>
          </cell>
          <cell r="DL327">
            <v>0</v>
          </cell>
          <cell r="DM327">
            <v>0</v>
          </cell>
          <cell r="DO327">
            <v>0</v>
          </cell>
          <cell r="DU327">
            <v>0</v>
          </cell>
          <cell r="DW327">
            <v>0</v>
          </cell>
          <cell r="ED327">
            <v>0</v>
          </cell>
          <cell r="EF327">
            <v>318</v>
          </cell>
        </row>
        <row r="328">
          <cell r="A328">
            <v>319</v>
          </cell>
          <cell r="B328">
            <v>319</v>
          </cell>
          <cell r="C328" t="str">
            <v>WENDELL</v>
          </cell>
          <cell r="D328">
            <v>0</v>
          </cell>
          <cell r="E328">
            <v>0</v>
          </cell>
          <cell r="F328">
            <v>0</v>
          </cell>
          <cell r="G328">
            <v>0</v>
          </cell>
          <cell r="H328">
            <v>0</v>
          </cell>
          <cell r="J328">
            <v>0</v>
          </cell>
          <cell r="K328">
            <v>0</v>
          </cell>
          <cell r="L328">
            <v>0</v>
          </cell>
          <cell r="N328">
            <v>0</v>
          </cell>
          <cell r="P328">
            <v>0</v>
          </cell>
          <cell r="Q328">
            <v>0</v>
          </cell>
          <cell r="R328">
            <v>0</v>
          </cell>
          <cell r="S328">
            <v>0</v>
          </cell>
          <cell r="T328">
            <v>0</v>
          </cell>
          <cell r="U328">
            <v>0</v>
          </cell>
          <cell r="W328">
            <v>0</v>
          </cell>
          <cell r="AA328">
            <v>319</v>
          </cell>
          <cell r="AT328">
            <v>319</v>
          </cell>
          <cell r="AU328">
            <v>0</v>
          </cell>
          <cell r="AV328">
            <v>0</v>
          </cell>
          <cell r="AW328">
            <v>0</v>
          </cell>
          <cell r="AX328">
            <v>0</v>
          </cell>
          <cell r="AY328">
            <v>0</v>
          </cell>
          <cell r="AZ328">
            <v>0</v>
          </cell>
          <cell r="CB328">
            <v>319</v>
          </cell>
          <cell r="CC328">
            <v>319</v>
          </cell>
          <cell r="CD328" t="str">
            <v>WENDELL</v>
          </cell>
          <cell r="CE328">
            <v>0</v>
          </cell>
          <cell r="CF328">
            <v>0</v>
          </cell>
          <cell r="CG328">
            <v>0</v>
          </cell>
          <cell r="CH328">
            <v>0</v>
          </cell>
          <cell r="CI328">
            <v>0</v>
          </cell>
          <cell r="CJ328">
            <v>0</v>
          </cell>
          <cell r="CK328">
            <v>0</v>
          </cell>
          <cell r="CL328">
            <v>0</v>
          </cell>
          <cell r="DB328">
            <v>319</v>
          </cell>
          <cell r="DC328" t="str">
            <v>WENDELL</v>
          </cell>
          <cell r="DH328">
            <v>0</v>
          </cell>
          <cell r="DL328">
            <v>0</v>
          </cell>
          <cell r="DM328">
            <v>0</v>
          </cell>
          <cell r="DO328">
            <v>0</v>
          </cell>
          <cell r="DU328">
            <v>0</v>
          </cell>
          <cell r="DW328">
            <v>0</v>
          </cell>
          <cell r="ED328">
            <v>0</v>
          </cell>
          <cell r="EF328">
            <v>319</v>
          </cell>
        </row>
        <row r="329">
          <cell r="A329">
            <v>320</v>
          </cell>
          <cell r="B329">
            <v>320</v>
          </cell>
          <cell r="C329" t="str">
            <v>WENHAM</v>
          </cell>
          <cell r="D329">
            <v>0</v>
          </cell>
          <cell r="E329">
            <v>0</v>
          </cell>
          <cell r="F329">
            <v>0</v>
          </cell>
          <cell r="G329">
            <v>0</v>
          </cell>
          <cell r="H329">
            <v>0</v>
          </cell>
          <cell r="J329">
            <v>0</v>
          </cell>
          <cell r="K329">
            <v>0</v>
          </cell>
          <cell r="L329">
            <v>0</v>
          </cell>
          <cell r="N329">
            <v>0</v>
          </cell>
          <cell r="P329">
            <v>0</v>
          </cell>
          <cell r="Q329">
            <v>0</v>
          </cell>
          <cell r="R329">
            <v>0</v>
          </cell>
          <cell r="S329">
            <v>0</v>
          </cell>
          <cell r="T329">
            <v>0</v>
          </cell>
          <cell r="U329">
            <v>0</v>
          </cell>
          <cell r="W329">
            <v>0</v>
          </cell>
          <cell r="AA329">
            <v>320</v>
          </cell>
          <cell r="AT329">
            <v>320</v>
          </cell>
          <cell r="AU329">
            <v>0</v>
          </cell>
          <cell r="AV329">
            <v>0</v>
          </cell>
          <cell r="AW329">
            <v>0</v>
          </cell>
          <cell r="AX329">
            <v>0</v>
          </cell>
          <cell r="AY329">
            <v>0</v>
          </cell>
          <cell r="AZ329">
            <v>0</v>
          </cell>
          <cell r="CB329">
            <v>320</v>
          </cell>
          <cell r="CC329">
            <v>320</v>
          </cell>
          <cell r="CD329" t="str">
            <v>WENHAM</v>
          </cell>
          <cell r="CE329">
            <v>0</v>
          </cell>
          <cell r="CF329">
            <v>0</v>
          </cell>
          <cell r="CG329">
            <v>0</v>
          </cell>
          <cell r="CH329">
            <v>0</v>
          </cell>
          <cell r="CI329">
            <v>0</v>
          </cell>
          <cell r="CJ329">
            <v>0</v>
          </cell>
          <cell r="CK329">
            <v>0</v>
          </cell>
          <cell r="CL329">
            <v>0</v>
          </cell>
          <cell r="DB329">
            <v>320</v>
          </cell>
          <cell r="DC329" t="str">
            <v>WENHAM</v>
          </cell>
          <cell r="DH329">
            <v>0</v>
          </cell>
          <cell r="DL329">
            <v>0</v>
          </cell>
          <cell r="DM329">
            <v>0</v>
          </cell>
          <cell r="DO329">
            <v>0</v>
          </cell>
          <cell r="DU329">
            <v>0</v>
          </cell>
          <cell r="DW329">
            <v>0</v>
          </cell>
          <cell r="ED329">
            <v>0</v>
          </cell>
          <cell r="EF329">
            <v>320</v>
          </cell>
        </row>
        <row r="330">
          <cell r="A330">
            <v>321</v>
          </cell>
          <cell r="B330">
            <v>328</v>
          </cell>
          <cell r="C330" t="str">
            <v>WESTBOROUGH</v>
          </cell>
          <cell r="D330">
            <v>11.191801447231292</v>
          </cell>
          <cell r="E330">
            <v>212354</v>
          </cell>
          <cell r="F330">
            <v>0</v>
          </cell>
          <cell r="G330">
            <v>12173</v>
          </cell>
          <cell r="H330">
            <v>224527</v>
          </cell>
          <cell r="J330">
            <v>12173</v>
          </cell>
          <cell r="K330">
            <v>29735</v>
          </cell>
          <cell r="L330">
            <v>41908</v>
          </cell>
          <cell r="N330">
            <v>182619</v>
          </cell>
          <cell r="P330">
            <v>12173</v>
          </cell>
          <cell r="Q330">
            <v>0</v>
          </cell>
          <cell r="R330">
            <v>0</v>
          </cell>
          <cell r="S330">
            <v>0</v>
          </cell>
          <cell r="T330">
            <v>29735</v>
          </cell>
          <cell r="U330">
            <v>41908</v>
          </cell>
          <cell r="W330">
            <v>62995.600000000006</v>
          </cell>
          <cell r="AA330">
            <v>321</v>
          </cell>
          <cell r="AB330">
            <v>11.191801447231292</v>
          </cell>
          <cell r="AC330">
            <v>0</v>
          </cell>
          <cell r="AD330">
            <v>0</v>
          </cell>
          <cell r="AE330">
            <v>4.9999999999999991</v>
          </cell>
          <cell r="AF330">
            <v>0</v>
          </cell>
          <cell r="AG330">
            <v>212354</v>
          </cell>
          <cell r="AH330">
            <v>0</v>
          </cell>
          <cell r="AI330">
            <v>0</v>
          </cell>
          <cell r="AJ330">
            <v>212354</v>
          </cell>
          <cell r="AK330">
            <v>0</v>
          </cell>
          <cell r="AL330">
            <v>12173</v>
          </cell>
          <cell r="AM330">
            <v>224527</v>
          </cell>
          <cell r="AN330">
            <v>0</v>
          </cell>
          <cell r="AO330">
            <v>0</v>
          </cell>
          <cell r="AP330">
            <v>0</v>
          </cell>
          <cell r="AQ330">
            <v>0</v>
          </cell>
          <cell r="AR330">
            <v>224527</v>
          </cell>
          <cell r="AS330" t="str">
            <v xml:space="preserve"> </v>
          </cell>
          <cell r="AT330">
            <v>321</v>
          </cell>
          <cell r="AU330">
            <v>4.9999999999999991</v>
          </cell>
          <cell r="AV330">
            <v>0</v>
          </cell>
          <cell r="AW330">
            <v>0</v>
          </cell>
          <cell r="AX330">
            <v>0</v>
          </cell>
          <cell r="AY330">
            <v>0</v>
          </cell>
          <cell r="AZ330">
            <v>0</v>
          </cell>
          <cell r="CB330">
            <v>321</v>
          </cell>
          <cell r="CC330">
            <v>328</v>
          </cell>
          <cell r="CD330" t="str">
            <v>WESTBOROUGH</v>
          </cell>
          <cell r="CE330">
            <v>212354</v>
          </cell>
          <cell r="CF330">
            <v>182619</v>
          </cell>
          <cell r="CG330">
            <v>29735</v>
          </cell>
          <cell r="CH330">
            <v>0</v>
          </cell>
          <cell r="CI330">
            <v>21087.600000000002</v>
          </cell>
          <cell r="CJ330">
            <v>0</v>
          </cell>
          <cell r="CK330">
            <v>50822.600000000006</v>
          </cell>
          <cell r="CL330">
            <v>29735</v>
          </cell>
          <cell r="DB330">
            <v>321</v>
          </cell>
          <cell r="DC330" t="str">
            <v>WESTBOROUGH</v>
          </cell>
          <cell r="DH330">
            <v>0</v>
          </cell>
          <cell r="DL330">
            <v>0</v>
          </cell>
          <cell r="DM330">
            <v>0</v>
          </cell>
          <cell r="DO330">
            <v>0</v>
          </cell>
          <cell r="DU330">
            <v>0</v>
          </cell>
          <cell r="DW330">
            <v>0</v>
          </cell>
          <cell r="ED330">
            <v>0</v>
          </cell>
          <cell r="EF330">
            <v>321</v>
          </cell>
        </row>
        <row r="331">
          <cell r="A331">
            <v>322</v>
          </cell>
          <cell r="B331">
            <v>321</v>
          </cell>
          <cell r="C331" t="str">
            <v>WEST BOYLSTON</v>
          </cell>
          <cell r="D331">
            <v>3.0010362694300508</v>
          </cell>
          <cell r="E331">
            <v>82520</v>
          </cell>
          <cell r="F331">
            <v>0</v>
          </cell>
          <cell r="G331">
            <v>3263</v>
          </cell>
          <cell r="H331">
            <v>85783</v>
          </cell>
          <cell r="J331">
            <v>3263</v>
          </cell>
          <cell r="K331">
            <v>9507</v>
          </cell>
          <cell r="L331">
            <v>12770</v>
          </cell>
          <cell r="N331">
            <v>73013</v>
          </cell>
          <cell r="P331">
            <v>3263</v>
          </cell>
          <cell r="Q331">
            <v>0</v>
          </cell>
          <cell r="R331">
            <v>0</v>
          </cell>
          <cell r="S331">
            <v>0</v>
          </cell>
          <cell r="T331">
            <v>9507</v>
          </cell>
          <cell r="U331">
            <v>12770</v>
          </cell>
          <cell r="W331">
            <v>12892.4</v>
          </cell>
          <cell r="AA331">
            <v>322</v>
          </cell>
          <cell r="AB331">
            <v>3.0010362694300508</v>
          </cell>
          <cell r="AC331">
            <v>0</v>
          </cell>
          <cell r="AD331">
            <v>0</v>
          </cell>
          <cell r="AE331">
            <v>0</v>
          </cell>
          <cell r="AF331">
            <v>0</v>
          </cell>
          <cell r="AG331">
            <v>82520</v>
          </cell>
          <cell r="AH331">
            <v>0</v>
          </cell>
          <cell r="AI331">
            <v>0</v>
          </cell>
          <cell r="AJ331">
            <v>82520</v>
          </cell>
          <cell r="AK331">
            <v>0</v>
          </cell>
          <cell r="AL331">
            <v>3263</v>
          </cell>
          <cell r="AM331">
            <v>85783</v>
          </cell>
          <cell r="AN331">
            <v>0</v>
          </cell>
          <cell r="AO331">
            <v>0</v>
          </cell>
          <cell r="AP331">
            <v>0</v>
          </cell>
          <cell r="AQ331">
            <v>0</v>
          </cell>
          <cell r="AR331">
            <v>85783</v>
          </cell>
          <cell r="AS331" t="str">
            <v xml:space="preserve"> </v>
          </cell>
          <cell r="AT331">
            <v>322</v>
          </cell>
          <cell r="AU331">
            <v>0</v>
          </cell>
          <cell r="AV331">
            <v>0</v>
          </cell>
          <cell r="AW331">
            <v>0</v>
          </cell>
          <cell r="AX331">
            <v>0</v>
          </cell>
          <cell r="AY331">
            <v>0</v>
          </cell>
          <cell r="AZ331">
            <v>0</v>
          </cell>
          <cell r="CB331">
            <v>322</v>
          </cell>
          <cell r="CC331">
            <v>321</v>
          </cell>
          <cell r="CD331" t="str">
            <v>WEST BOYLSTON</v>
          </cell>
          <cell r="CE331">
            <v>82520</v>
          </cell>
          <cell r="CF331">
            <v>73013</v>
          </cell>
          <cell r="CG331">
            <v>9507</v>
          </cell>
          <cell r="CH331">
            <v>0</v>
          </cell>
          <cell r="CI331">
            <v>122.4</v>
          </cell>
          <cell r="CJ331">
            <v>0</v>
          </cell>
          <cell r="CK331">
            <v>9629.4</v>
          </cell>
          <cell r="CL331">
            <v>9507</v>
          </cell>
          <cell r="DB331">
            <v>322</v>
          </cell>
          <cell r="DC331" t="str">
            <v>WEST BOYLSTON</v>
          </cell>
          <cell r="DH331">
            <v>0</v>
          </cell>
          <cell r="DL331">
            <v>0</v>
          </cell>
          <cell r="DM331">
            <v>0</v>
          </cell>
          <cell r="DO331">
            <v>0</v>
          </cell>
          <cell r="DU331">
            <v>0</v>
          </cell>
          <cell r="DW331">
            <v>0</v>
          </cell>
          <cell r="ED331">
            <v>0</v>
          </cell>
          <cell r="EF331">
            <v>322</v>
          </cell>
        </row>
        <row r="332">
          <cell r="A332">
            <v>323</v>
          </cell>
          <cell r="B332">
            <v>322</v>
          </cell>
          <cell r="C332" t="str">
            <v>WEST BRIDGEWATER</v>
          </cell>
          <cell r="D332">
            <v>6.020466872934934</v>
          </cell>
          <cell r="E332">
            <v>94383</v>
          </cell>
          <cell r="F332">
            <v>0</v>
          </cell>
          <cell r="G332">
            <v>6551</v>
          </cell>
          <cell r="H332">
            <v>100934</v>
          </cell>
          <cell r="J332">
            <v>6551</v>
          </cell>
          <cell r="K332">
            <v>6806</v>
          </cell>
          <cell r="L332">
            <v>13357</v>
          </cell>
          <cell r="N332">
            <v>87577</v>
          </cell>
          <cell r="P332">
            <v>6551</v>
          </cell>
          <cell r="Q332">
            <v>0</v>
          </cell>
          <cell r="R332">
            <v>0</v>
          </cell>
          <cell r="S332">
            <v>0</v>
          </cell>
          <cell r="T332">
            <v>6806</v>
          </cell>
          <cell r="U332">
            <v>13357</v>
          </cell>
          <cell r="W332">
            <v>13357</v>
          </cell>
          <cell r="AA332">
            <v>323</v>
          </cell>
          <cell r="AB332">
            <v>6.020466872934934</v>
          </cell>
          <cell r="AC332">
            <v>0</v>
          </cell>
          <cell r="AD332">
            <v>0</v>
          </cell>
          <cell r="AE332">
            <v>0.99999999999999978</v>
          </cell>
          <cell r="AF332">
            <v>0</v>
          </cell>
          <cell r="AG332">
            <v>94383</v>
          </cell>
          <cell r="AH332">
            <v>0</v>
          </cell>
          <cell r="AI332">
            <v>0</v>
          </cell>
          <cell r="AJ332">
            <v>94383</v>
          </cell>
          <cell r="AK332">
            <v>0</v>
          </cell>
          <cell r="AL332">
            <v>6551</v>
          </cell>
          <cell r="AM332">
            <v>100934</v>
          </cell>
          <cell r="AN332">
            <v>0</v>
          </cell>
          <cell r="AO332">
            <v>0</v>
          </cell>
          <cell r="AP332">
            <v>0</v>
          </cell>
          <cell r="AQ332">
            <v>0</v>
          </cell>
          <cell r="AR332">
            <v>100934</v>
          </cell>
          <cell r="AS332" t="str">
            <v xml:space="preserve"> </v>
          </cell>
          <cell r="AT332">
            <v>323</v>
          </cell>
          <cell r="AU332">
            <v>0.99999999999999978</v>
          </cell>
          <cell r="AV332">
            <v>0</v>
          </cell>
          <cell r="AW332">
            <v>0</v>
          </cell>
          <cell r="AX332">
            <v>0</v>
          </cell>
          <cell r="AY332">
            <v>0</v>
          </cell>
          <cell r="AZ332">
            <v>0</v>
          </cell>
          <cell r="CB332">
            <v>323</v>
          </cell>
          <cell r="CC332">
            <v>322</v>
          </cell>
          <cell r="CD332" t="str">
            <v>WEST BRIDGEWATER</v>
          </cell>
          <cell r="CE332">
            <v>94383</v>
          </cell>
          <cell r="CF332">
            <v>87577</v>
          </cell>
          <cell r="CG332">
            <v>6806</v>
          </cell>
          <cell r="CH332">
            <v>0</v>
          </cell>
          <cell r="CI332">
            <v>0</v>
          </cell>
          <cell r="CJ332">
            <v>0</v>
          </cell>
          <cell r="CK332">
            <v>6806</v>
          </cell>
          <cell r="CL332">
            <v>6806</v>
          </cell>
          <cell r="DB332">
            <v>323</v>
          </cell>
          <cell r="DC332" t="str">
            <v>WEST BRIDGEWATER</v>
          </cell>
          <cell r="DH332">
            <v>0</v>
          </cell>
          <cell r="DL332">
            <v>0</v>
          </cell>
          <cell r="DM332">
            <v>0</v>
          </cell>
          <cell r="DO332">
            <v>0</v>
          </cell>
          <cell r="DU332">
            <v>0</v>
          </cell>
          <cell r="DW332">
            <v>0</v>
          </cell>
          <cell r="ED332">
            <v>0</v>
          </cell>
          <cell r="EF332">
            <v>323</v>
          </cell>
        </row>
        <row r="333">
          <cell r="A333">
            <v>324</v>
          </cell>
          <cell r="B333">
            <v>323</v>
          </cell>
          <cell r="C333" t="str">
            <v>WEST BROOKFIELD</v>
          </cell>
          <cell r="D333">
            <v>0</v>
          </cell>
          <cell r="E333">
            <v>0</v>
          </cell>
          <cell r="F333">
            <v>0</v>
          </cell>
          <cell r="G333">
            <v>0</v>
          </cell>
          <cell r="H333">
            <v>0</v>
          </cell>
          <cell r="J333">
            <v>0</v>
          </cell>
          <cell r="K333">
            <v>0</v>
          </cell>
          <cell r="L333">
            <v>0</v>
          </cell>
          <cell r="N333">
            <v>0</v>
          </cell>
          <cell r="P333">
            <v>0</v>
          </cell>
          <cell r="Q333">
            <v>0</v>
          </cell>
          <cell r="R333">
            <v>0</v>
          </cell>
          <cell r="S333">
            <v>0</v>
          </cell>
          <cell r="T333">
            <v>0</v>
          </cell>
          <cell r="U333">
            <v>0</v>
          </cell>
          <cell r="W333">
            <v>0</v>
          </cell>
          <cell r="AA333">
            <v>324</v>
          </cell>
          <cell r="AT333">
            <v>324</v>
          </cell>
          <cell r="AU333">
            <v>0</v>
          </cell>
          <cell r="AV333">
            <v>0</v>
          </cell>
          <cell r="AW333">
            <v>0</v>
          </cell>
          <cell r="AX333">
            <v>0</v>
          </cell>
          <cell r="AY333">
            <v>0</v>
          </cell>
          <cell r="AZ333">
            <v>0</v>
          </cell>
          <cell r="CB333">
            <v>324</v>
          </cell>
          <cell r="CC333">
            <v>323</v>
          </cell>
          <cell r="CD333" t="str">
            <v>WEST BROOKFIELD</v>
          </cell>
          <cell r="CE333">
            <v>0</v>
          </cell>
          <cell r="CF333">
            <v>0</v>
          </cell>
          <cell r="CG333">
            <v>0</v>
          </cell>
          <cell r="CH333">
            <v>0</v>
          </cell>
          <cell r="CI333">
            <v>0</v>
          </cell>
          <cell r="CJ333">
            <v>0</v>
          </cell>
          <cell r="CK333">
            <v>0</v>
          </cell>
          <cell r="CL333">
            <v>0</v>
          </cell>
          <cell r="DB333">
            <v>324</v>
          </cell>
          <cell r="DC333" t="str">
            <v>WEST BROOKFIELD</v>
          </cell>
          <cell r="DH333">
            <v>0</v>
          </cell>
          <cell r="DL333">
            <v>0</v>
          </cell>
          <cell r="DM333">
            <v>0</v>
          </cell>
          <cell r="DO333">
            <v>0</v>
          </cell>
          <cell r="DU333">
            <v>0</v>
          </cell>
          <cell r="DW333">
            <v>0</v>
          </cell>
          <cell r="ED333">
            <v>0</v>
          </cell>
          <cell r="EF333">
            <v>324</v>
          </cell>
        </row>
        <row r="334">
          <cell r="A334">
            <v>325</v>
          </cell>
          <cell r="B334">
            <v>329</v>
          </cell>
          <cell r="C334" t="str">
            <v>WESTFIELD</v>
          </cell>
          <cell r="D334">
            <v>80.969381910819621</v>
          </cell>
          <cell r="E334">
            <v>1295561</v>
          </cell>
          <cell r="F334">
            <v>0</v>
          </cell>
          <cell r="G334">
            <v>88098</v>
          </cell>
          <cell r="H334">
            <v>1383659</v>
          </cell>
          <cell r="J334">
            <v>88098</v>
          </cell>
          <cell r="K334">
            <v>328236.38226628531</v>
          </cell>
          <cell r="L334">
            <v>416334.38226628531</v>
          </cell>
          <cell r="N334">
            <v>967324.61773371464</v>
          </cell>
          <cell r="P334">
            <v>88098</v>
          </cell>
          <cell r="Q334">
            <v>0</v>
          </cell>
          <cell r="R334">
            <v>0</v>
          </cell>
          <cell r="S334">
            <v>0</v>
          </cell>
          <cell r="T334">
            <v>328236.38226628531</v>
          </cell>
          <cell r="U334">
            <v>416334.38226628531</v>
          </cell>
          <cell r="W334">
            <v>511462.39999999997</v>
          </cell>
          <cell r="AA334">
            <v>325</v>
          </cell>
          <cell r="AB334">
            <v>80.969381910819621</v>
          </cell>
          <cell r="AC334">
            <v>0</v>
          </cell>
          <cell r="AD334">
            <v>0</v>
          </cell>
          <cell r="AE334">
            <v>7.9999999999999938</v>
          </cell>
          <cell r="AF334">
            <v>0</v>
          </cell>
          <cell r="AG334">
            <v>1295561</v>
          </cell>
          <cell r="AH334">
            <v>0</v>
          </cell>
          <cell r="AI334">
            <v>0</v>
          </cell>
          <cell r="AJ334">
            <v>1295561</v>
          </cell>
          <cell r="AK334">
            <v>0</v>
          </cell>
          <cell r="AL334">
            <v>88098</v>
          </cell>
          <cell r="AM334">
            <v>1383659</v>
          </cell>
          <cell r="AN334">
            <v>0</v>
          </cell>
          <cell r="AO334">
            <v>0</v>
          </cell>
          <cell r="AP334">
            <v>0</v>
          </cell>
          <cell r="AQ334">
            <v>0</v>
          </cell>
          <cell r="AR334">
            <v>1383659</v>
          </cell>
          <cell r="AS334" t="str">
            <v xml:space="preserve"> </v>
          </cell>
          <cell r="AT334">
            <v>325</v>
          </cell>
          <cell r="AU334">
            <v>7.9999999999999938</v>
          </cell>
          <cell r="AV334">
            <v>0</v>
          </cell>
          <cell r="AW334">
            <v>0</v>
          </cell>
          <cell r="AX334">
            <v>0</v>
          </cell>
          <cell r="AY334">
            <v>0</v>
          </cell>
          <cell r="AZ334">
            <v>0</v>
          </cell>
          <cell r="CB334">
            <v>325</v>
          </cell>
          <cell r="CC334">
            <v>329</v>
          </cell>
          <cell r="CD334" t="str">
            <v>WESTFIELD</v>
          </cell>
          <cell r="CE334">
            <v>1295561</v>
          </cell>
          <cell r="CF334">
            <v>1017679</v>
          </cell>
          <cell r="CG334">
            <v>277882</v>
          </cell>
          <cell r="CH334">
            <v>52671.6</v>
          </cell>
          <cell r="CI334">
            <v>92810.799999999988</v>
          </cell>
          <cell r="CJ334">
            <v>0</v>
          </cell>
          <cell r="CK334">
            <v>423364.39999999997</v>
          </cell>
          <cell r="CL334">
            <v>328236.38226628531</v>
          </cell>
          <cell r="DB334">
            <v>325</v>
          </cell>
          <cell r="DC334" t="str">
            <v>WESTFIELD</v>
          </cell>
          <cell r="DH334">
            <v>0</v>
          </cell>
          <cell r="DL334">
            <v>0</v>
          </cell>
          <cell r="DM334">
            <v>0</v>
          </cell>
          <cell r="DO334">
            <v>0</v>
          </cell>
          <cell r="DU334">
            <v>0</v>
          </cell>
          <cell r="DW334">
            <v>0</v>
          </cell>
          <cell r="ED334">
            <v>0</v>
          </cell>
          <cell r="EF334">
            <v>325</v>
          </cell>
        </row>
        <row r="335">
          <cell r="A335">
            <v>326</v>
          </cell>
          <cell r="B335">
            <v>330</v>
          </cell>
          <cell r="C335" t="str">
            <v>WESTFORD</v>
          </cell>
          <cell r="D335">
            <v>8.2634474654131722</v>
          </cell>
          <cell r="E335">
            <v>131320</v>
          </cell>
          <cell r="F335">
            <v>0</v>
          </cell>
          <cell r="G335">
            <v>8992</v>
          </cell>
          <cell r="H335">
            <v>140312</v>
          </cell>
          <cell r="J335">
            <v>8992</v>
          </cell>
          <cell r="K335">
            <v>16053</v>
          </cell>
          <cell r="L335">
            <v>25045</v>
          </cell>
          <cell r="N335">
            <v>115267</v>
          </cell>
          <cell r="P335">
            <v>8992</v>
          </cell>
          <cell r="Q335">
            <v>0</v>
          </cell>
          <cell r="R335">
            <v>0</v>
          </cell>
          <cell r="S335">
            <v>0</v>
          </cell>
          <cell r="T335">
            <v>16053</v>
          </cell>
          <cell r="U335">
            <v>25045</v>
          </cell>
          <cell r="W335">
            <v>85735</v>
          </cell>
          <cell r="AA335">
            <v>326</v>
          </cell>
          <cell r="AB335">
            <v>8.2634474654131722</v>
          </cell>
          <cell r="AC335">
            <v>0</v>
          </cell>
          <cell r="AD335">
            <v>0</v>
          </cell>
          <cell r="AE335">
            <v>0</v>
          </cell>
          <cell r="AF335">
            <v>0</v>
          </cell>
          <cell r="AG335">
            <v>131320</v>
          </cell>
          <cell r="AH335">
            <v>0</v>
          </cell>
          <cell r="AI335">
            <v>0</v>
          </cell>
          <cell r="AJ335">
            <v>131320</v>
          </cell>
          <cell r="AK335">
            <v>0</v>
          </cell>
          <cell r="AL335">
            <v>8992</v>
          </cell>
          <cell r="AM335">
            <v>140312</v>
          </cell>
          <cell r="AN335">
            <v>0</v>
          </cell>
          <cell r="AO335">
            <v>0</v>
          </cell>
          <cell r="AP335">
            <v>0</v>
          </cell>
          <cell r="AQ335">
            <v>0</v>
          </cell>
          <cell r="AR335">
            <v>140312</v>
          </cell>
          <cell r="AS335" t="str">
            <v xml:space="preserve"> </v>
          </cell>
          <cell r="AT335">
            <v>326</v>
          </cell>
          <cell r="AU335">
            <v>0</v>
          </cell>
          <cell r="AV335">
            <v>0</v>
          </cell>
          <cell r="AW335">
            <v>0</v>
          </cell>
          <cell r="AX335">
            <v>0</v>
          </cell>
          <cell r="AY335">
            <v>0</v>
          </cell>
          <cell r="AZ335">
            <v>0</v>
          </cell>
          <cell r="CB335">
            <v>326</v>
          </cell>
          <cell r="CC335">
            <v>330</v>
          </cell>
          <cell r="CD335" t="str">
            <v>WESTFORD</v>
          </cell>
          <cell r="CE335">
            <v>131320</v>
          </cell>
          <cell r="CF335">
            <v>115267</v>
          </cell>
          <cell r="CG335">
            <v>16053</v>
          </cell>
          <cell r="CH335">
            <v>0</v>
          </cell>
          <cell r="CI335">
            <v>60690</v>
          </cell>
          <cell r="CJ335">
            <v>0</v>
          </cell>
          <cell r="CK335">
            <v>76743</v>
          </cell>
          <cell r="CL335">
            <v>16053</v>
          </cell>
          <cell r="DB335">
            <v>326</v>
          </cell>
          <cell r="DC335" t="str">
            <v>WESTFORD</v>
          </cell>
          <cell r="DH335">
            <v>0</v>
          </cell>
          <cell r="DL335">
            <v>0</v>
          </cell>
          <cell r="DM335">
            <v>0</v>
          </cell>
          <cell r="DO335">
            <v>0</v>
          </cell>
          <cell r="DU335">
            <v>0</v>
          </cell>
          <cell r="DW335">
            <v>0</v>
          </cell>
          <cell r="ED335">
            <v>0</v>
          </cell>
          <cell r="EF335">
            <v>326</v>
          </cell>
        </row>
        <row r="336">
          <cell r="A336">
            <v>327</v>
          </cell>
          <cell r="B336">
            <v>331</v>
          </cell>
          <cell r="C336" t="str">
            <v>WESTHAMPTON</v>
          </cell>
          <cell r="D336">
            <v>3.0138248847926277</v>
          </cell>
          <cell r="E336">
            <v>65317</v>
          </cell>
          <cell r="F336">
            <v>0</v>
          </cell>
          <cell r="G336">
            <v>3276</v>
          </cell>
          <cell r="H336">
            <v>68593</v>
          </cell>
          <cell r="J336">
            <v>3276</v>
          </cell>
          <cell r="K336">
            <v>18723.703210793661</v>
          </cell>
          <cell r="L336">
            <v>21999.703210793661</v>
          </cell>
          <cell r="N336">
            <v>46593.296789206339</v>
          </cell>
          <cell r="P336">
            <v>3276</v>
          </cell>
          <cell r="Q336">
            <v>0</v>
          </cell>
          <cell r="R336">
            <v>0</v>
          </cell>
          <cell r="S336">
            <v>0</v>
          </cell>
          <cell r="T336">
            <v>18723.703210793661</v>
          </cell>
          <cell r="U336">
            <v>21999.703210793661</v>
          </cell>
          <cell r="W336">
            <v>22724.2</v>
          </cell>
          <cell r="AA336">
            <v>327</v>
          </cell>
          <cell r="AB336">
            <v>3.0138248847926277</v>
          </cell>
          <cell r="AC336">
            <v>0</v>
          </cell>
          <cell r="AD336">
            <v>0</v>
          </cell>
          <cell r="AE336">
            <v>1.9999999999999996</v>
          </cell>
          <cell r="AF336">
            <v>0</v>
          </cell>
          <cell r="AG336">
            <v>65317</v>
          </cell>
          <cell r="AH336">
            <v>0</v>
          </cell>
          <cell r="AI336">
            <v>0</v>
          </cell>
          <cell r="AJ336">
            <v>65317</v>
          </cell>
          <cell r="AK336">
            <v>0</v>
          </cell>
          <cell r="AL336">
            <v>3276</v>
          </cell>
          <cell r="AM336">
            <v>68593</v>
          </cell>
          <cell r="AN336">
            <v>0</v>
          </cell>
          <cell r="AO336">
            <v>0</v>
          </cell>
          <cell r="AP336">
            <v>0</v>
          </cell>
          <cell r="AQ336">
            <v>0</v>
          </cell>
          <cell r="AR336">
            <v>68593</v>
          </cell>
          <cell r="AS336" t="str">
            <v xml:space="preserve"> </v>
          </cell>
          <cell r="AT336">
            <v>327</v>
          </cell>
          <cell r="AU336">
            <v>1.9999999999999996</v>
          </cell>
          <cell r="AV336">
            <v>0</v>
          </cell>
          <cell r="AW336">
            <v>0</v>
          </cell>
          <cell r="AX336">
            <v>0</v>
          </cell>
          <cell r="AY336">
            <v>0</v>
          </cell>
          <cell r="AZ336">
            <v>0</v>
          </cell>
          <cell r="CB336">
            <v>327</v>
          </cell>
          <cell r="CC336">
            <v>331</v>
          </cell>
          <cell r="CD336" t="str">
            <v>WESTHAMPTON</v>
          </cell>
          <cell r="CE336">
            <v>65317</v>
          </cell>
          <cell r="CF336">
            <v>62337</v>
          </cell>
          <cell r="CG336">
            <v>2980</v>
          </cell>
          <cell r="CH336">
            <v>16468.2</v>
          </cell>
          <cell r="CI336">
            <v>0</v>
          </cell>
          <cell r="CJ336">
            <v>0</v>
          </cell>
          <cell r="CK336">
            <v>19448.2</v>
          </cell>
          <cell r="CL336">
            <v>18723.703210793661</v>
          </cell>
          <cell r="DB336">
            <v>327</v>
          </cell>
          <cell r="DC336" t="str">
            <v>WESTHAMPTON</v>
          </cell>
          <cell r="DH336">
            <v>0</v>
          </cell>
          <cell r="DL336">
            <v>0</v>
          </cell>
          <cell r="DM336">
            <v>0</v>
          </cell>
          <cell r="DO336">
            <v>0</v>
          </cell>
          <cell r="DU336">
            <v>0</v>
          </cell>
          <cell r="DW336">
            <v>0</v>
          </cell>
          <cell r="ED336">
            <v>0</v>
          </cell>
          <cell r="EF336">
            <v>327</v>
          </cell>
        </row>
        <row r="337">
          <cell r="A337">
            <v>328</v>
          </cell>
          <cell r="B337">
            <v>332</v>
          </cell>
          <cell r="C337" t="str">
            <v>WESTMINSTER</v>
          </cell>
          <cell r="D337">
            <v>0</v>
          </cell>
          <cell r="E337">
            <v>0</v>
          </cell>
          <cell r="F337">
            <v>0</v>
          </cell>
          <cell r="G337">
            <v>0</v>
          </cell>
          <cell r="H337">
            <v>0</v>
          </cell>
          <cell r="J337">
            <v>0</v>
          </cell>
          <cell r="K337">
            <v>0</v>
          </cell>
          <cell r="L337">
            <v>0</v>
          </cell>
          <cell r="N337">
            <v>0</v>
          </cell>
          <cell r="P337">
            <v>0</v>
          </cell>
          <cell r="Q337">
            <v>0</v>
          </cell>
          <cell r="R337">
            <v>0</v>
          </cell>
          <cell r="S337">
            <v>0</v>
          </cell>
          <cell r="T337">
            <v>0</v>
          </cell>
          <cell r="U337">
            <v>0</v>
          </cell>
          <cell r="W337">
            <v>0</v>
          </cell>
          <cell r="AA337">
            <v>328</v>
          </cell>
          <cell r="AT337">
            <v>328</v>
          </cell>
          <cell r="AU337">
            <v>0</v>
          </cell>
          <cell r="AV337">
            <v>0</v>
          </cell>
          <cell r="AW337">
            <v>0</v>
          </cell>
          <cell r="AX337">
            <v>0</v>
          </cell>
          <cell r="AY337">
            <v>0</v>
          </cell>
          <cell r="AZ337">
            <v>0</v>
          </cell>
          <cell r="CB337">
            <v>328</v>
          </cell>
          <cell r="CC337">
            <v>332</v>
          </cell>
          <cell r="CD337" t="str">
            <v>WESTMINSTER</v>
          </cell>
          <cell r="CE337">
            <v>0</v>
          </cell>
          <cell r="CF337">
            <v>0</v>
          </cell>
          <cell r="CG337">
            <v>0</v>
          </cell>
          <cell r="CH337">
            <v>0</v>
          </cell>
          <cell r="CI337">
            <v>0</v>
          </cell>
          <cell r="CJ337">
            <v>0</v>
          </cell>
          <cell r="CK337">
            <v>0</v>
          </cell>
          <cell r="CL337">
            <v>0</v>
          </cell>
          <cell r="DB337">
            <v>328</v>
          </cell>
          <cell r="DC337" t="str">
            <v>WESTMINSTER</v>
          </cell>
          <cell r="DH337">
            <v>0</v>
          </cell>
          <cell r="DL337">
            <v>0</v>
          </cell>
          <cell r="DM337">
            <v>0</v>
          </cell>
          <cell r="DO337">
            <v>0</v>
          </cell>
          <cell r="DU337">
            <v>0</v>
          </cell>
          <cell r="DW337">
            <v>0</v>
          </cell>
          <cell r="ED337">
            <v>0</v>
          </cell>
          <cell r="EF337">
            <v>328</v>
          </cell>
        </row>
        <row r="338">
          <cell r="A338">
            <v>329</v>
          </cell>
          <cell r="B338">
            <v>324</v>
          </cell>
          <cell r="C338" t="str">
            <v>WEST NEWBURY</v>
          </cell>
          <cell r="D338">
            <v>0</v>
          </cell>
          <cell r="E338">
            <v>0</v>
          </cell>
          <cell r="F338">
            <v>0</v>
          </cell>
          <cell r="G338">
            <v>0</v>
          </cell>
          <cell r="H338">
            <v>0</v>
          </cell>
          <cell r="J338">
            <v>0</v>
          </cell>
          <cell r="K338">
            <v>0</v>
          </cell>
          <cell r="L338">
            <v>0</v>
          </cell>
          <cell r="N338">
            <v>0</v>
          </cell>
          <cell r="P338">
            <v>0</v>
          </cell>
          <cell r="Q338">
            <v>0</v>
          </cell>
          <cell r="R338">
            <v>0</v>
          </cell>
          <cell r="S338">
            <v>0</v>
          </cell>
          <cell r="T338">
            <v>0</v>
          </cell>
          <cell r="U338">
            <v>0</v>
          </cell>
          <cell r="W338">
            <v>0</v>
          </cell>
          <cell r="AA338">
            <v>329</v>
          </cell>
          <cell r="AT338">
            <v>329</v>
          </cell>
          <cell r="AU338">
            <v>0</v>
          </cell>
          <cell r="AV338">
            <v>0</v>
          </cell>
          <cell r="AW338">
            <v>0</v>
          </cell>
          <cell r="AX338">
            <v>0</v>
          </cell>
          <cell r="AY338">
            <v>0</v>
          </cell>
          <cell r="AZ338">
            <v>0</v>
          </cell>
          <cell r="CB338">
            <v>329</v>
          </cell>
          <cell r="CC338">
            <v>324</v>
          </cell>
          <cell r="CD338" t="str">
            <v>WEST NEWBURY</v>
          </cell>
          <cell r="CE338">
            <v>0</v>
          </cell>
          <cell r="CF338">
            <v>0</v>
          </cell>
          <cell r="CG338">
            <v>0</v>
          </cell>
          <cell r="CH338">
            <v>0</v>
          </cell>
          <cell r="CI338">
            <v>0</v>
          </cell>
          <cell r="CJ338">
            <v>0</v>
          </cell>
          <cell r="CK338">
            <v>0</v>
          </cell>
          <cell r="CL338">
            <v>0</v>
          </cell>
          <cell r="DB338">
            <v>329</v>
          </cell>
          <cell r="DC338" t="str">
            <v>WEST NEWBURY</v>
          </cell>
          <cell r="DH338">
            <v>0</v>
          </cell>
          <cell r="DL338">
            <v>0</v>
          </cell>
          <cell r="DM338">
            <v>0</v>
          </cell>
          <cell r="DO338">
            <v>0</v>
          </cell>
          <cell r="DU338">
            <v>0</v>
          </cell>
          <cell r="DW338">
            <v>0</v>
          </cell>
          <cell r="ED338">
            <v>0</v>
          </cell>
          <cell r="EF338">
            <v>329</v>
          </cell>
        </row>
        <row r="339">
          <cell r="A339">
            <v>330</v>
          </cell>
          <cell r="B339">
            <v>333</v>
          </cell>
          <cell r="C339" t="str">
            <v>WESTON</v>
          </cell>
          <cell r="D339">
            <v>0</v>
          </cell>
          <cell r="E339">
            <v>0</v>
          </cell>
          <cell r="F339">
            <v>0</v>
          </cell>
          <cell r="G339">
            <v>0</v>
          </cell>
          <cell r="H339">
            <v>0</v>
          </cell>
          <cell r="J339">
            <v>0</v>
          </cell>
          <cell r="K339">
            <v>0</v>
          </cell>
          <cell r="L339">
            <v>0</v>
          </cell>
          <cell r="N339">
            <v>0</v>
          </cell>
          <cell r="P339">
            <v>0</v>
          </cell>
          <cell r="Q339">
            <v>0</v>
          </cell>
          <cell r="R339">
            <v>0</v>
          </cell>
          <cell r="S339">
            <v>0</v>
          </cell>
          <cell r="T339">
            <v>0</v>
          </cell>
          <cell r="U339">
            <v>0</v>
          </cell>
          <cell r="W339">
            <v>0</v>
          </cell>
          <cell r="AA339">
            <v>330</v>
          </cell>
          <cell r="AT339">
            <v>330</v>
          </cell>
          <cell r="AU339">
            <v>0</v>
          </cell>
          <cell r="AV339">
            <v>0</v>
          </cell>
          <cell r="AW339">
            <v>0</v>
          </cell>
          <cell r="AX339">
            <v>0</v>
          </cell>
          <cell r="AY339">
            <v>0</v>
          </cell>
          <cell r="AZ339">
            <v>0</v>
          </cell>
          <cell r="CB339">
            <v>330</v>
          </cell>
          <cell r="CC339">
            <v>333</v>
          </cell>
          <cell r="CD339" t="str">
            <v>WESTON</v>
          </cell>
          <cell r="CE339">
            <v>0</v>
          </cell>
          <cell r="CF339">
            <v>0</v>
          </cell>
          <cell r="CG339">
            <v>0</v>
          </cell>
          <cell r="CH339">
            <v>0</v>
          </cell>
          <cell r="CI339">
            <v>0</v>
          </cell>
          <cell r="CJ339">
            <v>0</v>
          </cell>
          <cell r="CK339">
            <v>0</v>
          </cell>
          <cell r="CL339">
            <v>0</v>
          </cell>
          <cell r="DB339">
            <v>330</v>
          </cell>
          <cell r="DC339" t="str">
            <v>WESTON</v>
          </cell>
          <cell r="DH339">
            <v>0</v>
          </cell>
          <cell r="DL339">
            <v>0</v>
          </cell>
          <cell r="DM339">
            <v>0</v>
          </cell>
          <cell r="DO339">
            <v>0</v>
          </cell>
          <cell r="DU339">
            <v>0</v>
          </cell>
          <cell r="DW339">
            <v>0</v>
          </cell>
          <cell r="ED339">
            <v>0</v>
          </cell>
          <cell r="EF339">
            <v>330</v>
          </cell>
        </row>
        <row r="340">
          <cell r="A340">
            <v>331</v>
          </cell>
          <cell r="B340">
            <v>334</v>
          </cell>
          <cell r="C340" t="str">
            <v>WESTPORT</v>
          </cell>
          <cell r="D340">
            <v>36.217099733614027</v>
          </cell>
          <cell r="E340">
            <v>639221</v>
          </cell>
          <cell r="F340">
            <v>0</v>
          </cell>
          <cell r="G340">
            <v>39405</v>
          </cell>
          <cell r="H340">
            <v>678626</v>
          </cell>
          <cell r="J340">
            <v>39405</v>
          </cell>
          <cell r="K340">
            <v>101419.52366765725</v>
          </cell>
          <cell r="L340">
            <v>140824.52366765725</v>
          </cell>
          <cell r="N340">
            <v>537801.47633234272</v>
          </cell>
          <cell r="P340">
            <v>39405</v>
          </cell>
          <cell r="Q340">
            <v>0</v>
          </cell>
          <cell r="R340">
            <v>0</v>
          </cell>
          <cell r="S340">
            <v>0</v>
          </cell>
          <cell r="T340">
            <v>101419.52366765725</v>
          </cell>
          <cell r="U340">
            <v>140824.52366765725</v>
          </cell>
          <cell r="W340">
            <v>143212.79999999999</v>
          </cell>
          <cell r="AA340">
            <v>331</v>
          </cell>
          <cell r="AB340">
            <v>36.217099733614027</v>
          </cell>
          <cell r="AC340">
            <v>0</v>
          </cell>
          <cell r="AD340">
            <v>0</v>
          </cell>
          <cell r="AE340">
            <v>0</v>
          </cell>
          <cell r="AF340">
            <v>0</v>
          </cell>
          <cell r="AG340">
            <v>639221</v>
          </cell>
          <cell r="AH340">
            <v>0</v>
          </cell>
          <cell r="AI340">
            <v>0</v>
          </cell>
          <cell r="AJ340">
            <v>639221</v>
          </cell>
          <cell r="AK340">
            <v>0</v>
          </cell>
          <cell r="AL340">
            <v>39405</v>
          </cell>
          <cell r="AM340">
            <v>678626</v>
          </cell>
          <cell r="AN340">
            <v>0</v>
          </cell>
          <cell r="AO340">
            <v>0</v>
          </cell>
          <cell r="AP340">
            <v>0</v>
          </cell>
          <cell r="AQ340">
            <v>0</v>
          </cell>
          <cell r="AR340">
            <v>678626</v>
          </cell>
          <cell r="AS340" t="str">
            <v xml:space="preserve"> </v>
          </cell>
          <cell r="AT340">
            <v>331</v>
          </cell>
          <cell r="AU340">
            <v>0</v>
          </cell>
          <cell r="AV340">
            <v>0</v>
          </cell>
          <cell r="AW340">
            <v>0</v>
          </cell>
          <cell r="AX340">
            <v>0</v>
          </cell>
          <cell r="AY340">
            <v>0</v>
          </cell>
          <cell r="AZ340">
            <v>0</v>
          </cell>
          <cell r="CB340">
            <v>331</v>
          </cell>
          <cell r="CC340">
            <v>334</v>
          </cell>
          <cell r="CD340" t="str">
            <v>WESTPORT</v>
          </cell>
          <cell r="CE340">
            <v>639221</v>
          </cell>
          <cell r="CF340">
            <v>589700</v>
          </cell>
          <cell r="CG340">
            <v>49521</v>
          </cell>
          <cell r="CH340">
            <v>54286.799999999996</v>
          </cell>
          <cell r="CI340">
            <v>0</v>
          </cell>
          <cell r="CJ340">
            <v>0</v>
          </cell>
          <cell r="CK340">
            <v>103807.79999999999</v>
          </cell>
          <cell r="CL340">
            <v>101419.52366765725</v>
          </cell>
          <cell r="DB340">
            <v>331</v>
          </cell>
          <cell r="DC340" t="str">
            <v>WESTPORT</v>
          </cell>
          <cell r="DH340">
            <v>0</v>
          </cell>
          <cell r="DL340">
            <v>0</v>
          </cell>
          <cell r="DM340">
            <v>0</v>
          </cell>
          <cell r="DO340">
            <v>0</v>
          </cell>
          <cell r="DU340">
            <v>0</v>
          </cell>
          <cell r="DW340">
            <v>0</v>
          </cell>
          <cell r="ED340">
            <v>0</v>
          </cell>
          <cell r="EF340">
            <v>331</v>
          </cell>
        </row>
        <row r="341">
          <cell r="A341">
            <v>332</v>
          </cell>
          <cell r="B341">
            <v>325</v>
          </cell>
          <cell r="C341" t="str">
            <v>WEST SPRINGFIELD</v>
          </cell>
          <cell r="D341">
            <v>89.735417203480367</v>
          </cell>
          <cell r="E341">
            <v>1401306</v>
          </cell>
          <cell r="F341">
            <v>0</v>
          </cell>
          <cell r="G341">
            <v>97619</v>
          </cell>
          <cell r="H341">
            <v>1498925</v>
          </cell>
          <cell r="J341">
            <v>97619</v>
          </cell>
          <cell r="K341">
            <v>372573.94300554122</v>
          </cell>
          <cell r="L341">
            <v>470192.94300554122</v>
          </cell>
          <cell r="N341">
            <v>1028732.0569944588</v>
          </cell>
          <cell r="P341">
            <v>97619</v>
          </cell>
          <cell r="Q341">
            <v>0</v>
          </cell>
          <cell r="R341">
            <v>0</v>
          </cell>
          <cell r="S341">
            <v>0</v>
          </cell>
          <cell r="T341">
            <v>372573.94300554122</v>
          </cell>
          <cell r="U341">
            <v>470192.94300554122</v>
          </cell>
          <cell r="W341">
            <v>475736.2</v>
          </cell>
          <cell r="AA341">
            <v>332</v>
          </cell>
          <cell r="AB341">
            <v>89.735417203480367</v>
          </cell>
          <cell r="AC341">
            <v>0</v>
          </cell>
          <cell r="AD341">
            <v>0</v>
          </cell>
          <cell r="AE341">
            <v>11.000000000000007</v>
          </cell>
          <cell r="AF341">
            <v>0</v>
          </cell>
          <cell r="AG341">
            <v>1401306</v>
          </cell>
          <cell r="AH341">
            <v>0</v>
          </cell>
          <cell r="AI341">
            <v>0</v>
          </cell>
          <cell r="AJ341">
            <v>1401306</v>
          </cell>
          <cell r="AK341">
            <v>0</v>
          </cell>
          <cell r="AL341">
            <v>97619</v>
          </cell>
          <cell r="AM341">
            <v>1498925</v>
          </cell>
          <cell r="AN341">
            <v>0</v>
          </cell>
          <cell r="AO341">
            <v>0</v>
          </cell>
          <cell r="AP341">
            <v>0</v>
          </cell>
          <cell r="AQ341">
            <v>0</v>
          </cell>
          <cell r="AR341">
            <v>1498925</v>
          </cell>
          <cell r="AS341" t="str">
            <v xml:space="preserve"> </v>
          </cell>
          <cell r="AT341">
            <v>332</v>
          </cell>
          <cell r="AU341">
            <v>11.000000000000007</v>
          </cell>
          <cell r="AV341">
            <v>0</v>
          </cell>
          <cell r="AW341">
            <v>0</v>
          </cell>
          <cell r="AX341">
            <v>0</v>
          </cell>
          <cell r="AY341">
            <v>0</v>
          </cell>
          <cell r="AZ341">
            <v>0</v>
          </cell>
          <cell r="CB341">
            <v>332</v>
          </cell>
          <cell r="CC341">
            <v>325</v>
          </cell>
          <cell r="CD341" t="str">
            <v>WEST SPRINGFIELD</v>
          </cell>
          <cell r="CE341">
            <v>1401306</v>
          </cell>
          <cell r="CF341">
            <v>1149190</v>
          </cell>
          <cell r="CG341">
            <v>252116</v>
          </cell>
          <cell r="CH341">
            <v>126001.2</v>
          </cell>
          <cell r="CI341">
            <v>0</v>
          </cell>
          <cell r="CJ341">
            <v>0</v>
          </cell>
          <cell r="CK341">
            <v>378117.2</v>
          </cell>
          <cell r="CL341">
            <v>372573.94300554122</v>
          </cell>
          <cell r="DB341">
            <v>332</v>
          </cell>
          <cell r="DC341" t="str">
            <v>WEST SPRINGFIELD</v>
          </cell>
          <cell r="DH341">
            <v>0</v>
          </cell>
          <cell r="DL341">
            <v>0</v>
          </cell>
          <cell r="DM341">
            <v>0</v>
          </cell>
          <cell r="DO341">
            <v>0</v>
          </cell>
          <cell r="DU341">
            <v>0</v>
          </cell>
          <cell r="DW341">
            <v>0</v>
          </cell>
          <cell r="ED341">
            <v>0</v>
          </cell>
          <cell r="EF341">
            <v>332</v>
          </cell>
        </row>
        <row r="342">
          <cell r="A342">
            <v>333</v>
          </cell>
          <cell r="B342">
            <v>326</v>
          </cell>
          <cell r="C342" t="str">
            <v>WEST STOCKBRIDGE</v>
          </cell>
          <cell r="D342">
            <v>0</v>
          </cell>
          <cell r="E342">
            <v>0</v>
          </cell>
          <cell r="F342">
            <v>0</v>
          </cell>
          <cell r="G342">
            <v>0</v>
          </cell>
          <cell r="H342">
            <v>0</v>
          </cell>
          <cell r="J342">
            <v>0</v>
          </cell>
          <cell r="K342">
            <v>0</v>
          </cell>
          <cell r="L342">
            <v>0</v>
          </cell>
          <cell r="N342">
            <v>0</v>
          </cell>
          <cell r="P342">
            <v>0</v>
          </cell>
          <cell r="Q342">
            <v>0</v>
          </cell>
          <cell r="R342">
            <v>0</v>
          </cell>
          <cell r="S342">
            <v>0</v>
          </cell>
          <cell r="T342">
            <v>0</v>
          </cell>
          <cell r="U342">
            <v>0</v>
          </cell>
          <cell r="W342">
            <v>0</v>
          </cell>
          <cell r="AA342">
            <v>333</v>
          </cell>
          <cell r="AT342">
            <v>333</v>
          </cell>
          <cell r="AU342">
            <v>0</v>
          </cell>
          <cell r="AV342">
            <v>0</v>
          </cell>
          <cell r="AW342">
            <v>0</v>
          </cell>
          <cell r="AX342">
            <v>0</v>
          </cell>
          <cell r="AY342">
            <v>0</v>
          </cell>
          <cell r="AZ342">
            <v>0</v>
          </cell>
          <cell r="CB342">
            <v>333</v>
          </cell>
          <cell r="CC342">
            <v>326</v>
          </cell>
          <cell r="CD342" t="str">
            <v>WEST STOCKBRIDGE</v>
          </cell>
          <cell r="CE342">
            <v>0</v>
          </cell>
          <cell r="CF342">
            <v>0</v>
          </cell>
          <cell r="CG342">
            <v>0</v>
          </cell>
          <cell r="CH342">
            <v>0</v>
          </cell>
          <cell r="CI342">
            <v>0</v>
          </cell>
          <cell r="CJ342">
            <v>0</v>
          </cell>
          <cell r="CK342">
            <v>0</v>
          </cell>
          <cell r="CL342">
            <v>0</v>
          </cell>
          <cell r="DB342">
            <v>333</v>
          </cell>
          <cell r="DC342" t="str">
            <v>WEST STOCKBRIDGE</v>
          </cell>
          <cell r="DH342">
            <v>0</v>
          </cell>
          <cell r="DL342">
            <v>0</v>
          </cell>
          <cell r="DM342">
            <v>0</v>
          </cell>
          <cell r="DO342">
            <v>0</v>
          </cell>
          <cell r="DU342">
            <v>0</v>
          </cell>
          <cell r="DW342">
            <v>0</v>
          </cell>
          <cell r="ED342">
            <v>0</v>
          </cell>
          <cell r="EF342">
            <v>333</v>
          </cell>
        </row>
        <row r="343">
          <cell r="A343">
            <v>334</v>
          </cell>
          <cell r="B343">
            <v>327</v>
          </cell>
          <cell r="C343" t="str">
            <v>WEST TISBURY</v>
          </cell>
          <cell r="D343">
            <v>0</v>
          </cell>
          <cell r="E343">
            <v>0</v>
          </cell>
          <cell r="F343">
            <v>0</v>
          </cell>
          <cell r="G343">
            <v>0</v>
          </cell>
          <cell r="H343">
            <v>0</v>
          </cell>
          <cell r="J343">
            <v>0</v>
          </cell>
          <cell r="K343">
            <v>0</v>
          </cell>
          <cell r="L343">
            <v>0</v>
          </cell>
          <cell r="N343">
            <v>0</v>
          </cell>
          <cell r="P343">
            <v>0</v>
          </cell>
          <cell r="Q343">
            <v>0</v>
          </cell>
          <cell r="R343">
            <v>0</v>
          </cell>
          <cell r="S343">
            <v>0</v>
          </cell>
          <cell r="T343">
            <v>0</v>
          </cell>
          <cell r="U343">
            <v>0</v>
          </cell>
          <cell r="W343">
            <v>0</v>
          </cell>
          <cell r="AA343">
            <v>334</v>
          </cell>
          <cell r="AT343">
            <v>334</v>
          </cell>
          <cell r="AU343">
            <v>0</v>
          </cell>
          <cell r="AV343">
            <v>0</v>
          </cell>
          <cell r="AW343">
            <v>0</v>
          </cell>
          <cell r="AX343">
            <v>0</v>
          </cell>
          <cell r="AY343">
            <v>0</v>
          </cell>
          <cell r="AZ343">
            <v>0</v>
          </cell>
          <cell r="CB343">
            <v>334</v>
          </cell>
          <cell r="CC343">
            <v>327</v>
          </cell>
          <cell r="CD343" t="str">
            <v>WEST TISBURY</v>
          </cell>
          <cell r="CE343">
            <v>0</v>
          </cell>
          <cell r="CF343">
            <v>0</v>
          </cell>
          <cell r="CG343">
            <v>0</v>
          </cell>
          <cell r="CH343">
            <v>0</v>
          </cell>
          <cell r="CI343">
            <v>0</v>
          </cell>
          <cell r="CJ343">
            <v>0</v>
          </cell>
          <cell r="CK343">
            <v>0</v>
          </cell>
          <cell r="CL343">
            <v>0</v>
          </cell>
          <cell r="DB343">
            <v>334</v>
          </cell>
          <cell r="DC343" t="str">
            <v>WEST TISBURY</v>
          </cell>
          <cell r="DH343">
            <v>0</v>
          </cell>
          <cell r="DL343">
            <v>0</v>
          </cell>
          <cell r="DM343">
            <v>0</v>
          </cell>
          <cell r="DO343">
            <v>0</v>
          </cell>
          <cell r="DU343">
            <v>0</v>
          </cell>
          <cell r="DW343">
            <v>0</v>
          </cell>
          <cell r="ED343">
            <v>0</v>
          </cell>
          <cell r="EF343">
            <v>334</v>
          </cell>
        </row>
        <row r="344">
          <cell r="A344">
            <v>335</v>
          </cell>
          <cell r="B344">
            <v>335</v>
          </cell>
          <cell r="C344" t="str">
            <v>WESTWOOD</v>
          </cell>
          <cell r="D344">
            <v>0</v>
          </cell>
          <cell r="E344">
            <v>0</v>
          </cell>
          <cell r="F344">
            <v>0</v>
          </cell>
          <cell r="G344">
            <v>0</v>
          </cell>
          <cell r="H344">
            <v>0</v>
          </cell>
          <cell r="J344">
            <v>0</v>
          </cell>
          <cell r="K344">
            <v>0</v>
          </cell>
          <cell r="L344">
            <v>0</v>
          </cell>
          <cell r="N344">
            <v>0</v>
          </cell>
          <cell r="P344">
            <v>0</v>
          </cell>
          <cell r="Q344">
            <v>0</v>
          </cell>
          <cell r="R344">
            <v>0</v>
          </cell>
          <cell r="S344">
            <v>0</v>
          </cell>
          <cell r="T344">
            <v>0</v>
          </cell>
          <cell r="U344">
            <v>0</v>
          </cell>
          <cell r="W344">
            <v>0</v>
          </cell>
          <cell r="AA344">
            <v>335</v>
          </cell>
          <cell r="AT344">
            <v>335</v>
          </cell>
          <cell r="AU344">
            <v>0</v>
          </cell>
          <cell r="AV344">
            <v>0</v>
          </cell>
          <cell r="AW344">
            <v>0</v>
          </cell>
          <cell r="AX344">
            <v>0</v>
          </cell>
          <cell r="AY344">
            <v>0</v>
          </cell>
          <cell r="AZ344">
            <v>0</v>
          </cell>
          <cell r="CB344">
            <v>335</v>
          </cell>
          <cell r="CC344">
            <v>335</v>
          </cell>
          <cell r="CD344" t="str">
            <v>WESTWOOD</v>
          </cell>
          <cell r="CE344">
            <v>0</v>
          </cell>
          <cell r="CF344">
            <v>0</v>
          </cell>
          <cell r="CG344">
            <v>0</v>
          </cell>
          <cell r="CH344">
            <v>0</v>
          </cell>
          <cell r="CI344">
            <v>0</v>
          </cell>
          <cell r="CJ344">
            <v>0</v>
          </cell>
          <cell r="CK344">
            <v>0</v>
          </cell>
          <cell r="CL344">
            <v>0</v>
          </cell>
          <cell r="DB344">
            <v>335</v>
          </cell>
          <cell r="DC344" t="str">
            <v>WESTWOOD</v>
          </cell>
          <cell r="DH344">
            <v>0</v>
          </cell>
          <cell r="DL344">
            <v>0</v>
          </cell>
          <cell r="DM344">
            <v>0</v>
          </cell>
          <cell r="DO344">
            <v>0</v>
          </cell>
          <cell r="DU344">
            <v>0</v>
          </cell>
          <cell r="DW344">
            <v>0</v>
          </cell>
          <cell r="ED344">
            <v>0</v>
          </cell>
          <cell r="EF344">
            <v>335</v>
          </cell>
        </row>
        <row r="345">
          <cell r="A345">
            <v>336</v>
          </cell>
          <cell r="B345">
            <v>336</v>
          </cell>
          <cell r="C345" t="str">
            <v>WEYMOUTH</v>
          </cell>
          <cell r="D345">
            <v>305.85030303392153</v>
          </cell>
          <cell r="E345">
            <v>4955037</v>
          </cell>
          <cell r="F345">
            <v>0</v>
          </cell>
          <cell r="G345">
            <v>332771</v>
          </cell>
          <cell r="H345">
            <v>5287808</v>
          </cell>
          <cell r="J345">
            <v>332771</v>
          </cell>
          <cell r="K345">
            <v>805435.87379593612</v>
          </cell>
          <cell r="L345">
            <v>1138206.8737959361</v>
          </cell>
          <cell r="N345">
            <v>4149601.1262040641</v>
          </cell>
          <cell r="P345">
            <v>332771</v>
          </cell>
          <cell r="Q345">
            <v>0</v>
          </cell>
          <cell r="R345">
            <v>0</v>
          </cell>
          <cell r="S345">
            <v>0</v>
          </cell>
          <cell r="T345">
            <v>805435.87379593612</v>
          </cell>
          <cell r="U345">
            <v>1138206.8737959361</v>
          </cell>
          <cell r="W345">
            <v>1238663.6000000001</v>
          </cell>
          <cell r="AA345">
            <v>336</v>
          </cell>
          <cell r="AB345">
            <v>305.85030303392153</v>
          </cell>
          <cell r="AC345">
            <v>0</v>
          </cell>
          <cell r="AD345">
            <v>0</v>
          </cell>
          <cell r="AE345">
            <v>3.9999999999999987</v>
          </cell>
          <cell r="AF345">
            <v>0</v>
          </cell>
          <cell r="AG345">
            <v>4955037</v>
          </cell>
          <cell r="AH345">
            <v>0</v>
          </cell>
          <cell r="AI345">
            <v>0</v>
          </cell>
          <cell r="AJ345">
            <v>4955037</v>
          </cell>
          <cell r="AK345">
            <v>0</v>
          </cell>
          <cell r="AL345">
            <v>332771</v>
          </cell>
          <cell r="AM345">
            <v>5287808</v>
          </cell>
          <cell r="AN345">
            <v>0</v>
          </cell>
          <cell r="AO345">
            <v>0</v>
          </cell>
          <cell r="AP345">
            <v>0</v>
          </cell>
          <cell r="AQ345">
            <v>0</v>
          </cell>
          <cell r="AR345">
            <v>5287808</v>
          </cell>
          <cell r="AS345" t="str">
            <v xml:space="preserve"> </v>
          </cell>
          <cell r="AT345">
            <v>336</v>
          </cell>
          <cell r="AU345">
            <v>3.9999999999999987</v>
          </cell>
          <cell r="AV345">
            <v>0</v>
          </cell>
          <cell r="AW345">
            <v>0</v>
          </cell>
          <cell r="AX345">
            <v>0</v>
          </cell>
          <cell r="AY345">
            <v>0</v>
          </cell>
          <cell r="AZ345">
            <v>0</v>
          </cell>
          <cell r="CB345">
            <v>336</v>
          </cell>
          <cell r="CC345">
            <v>336</v>
          </cell>
          <cell r="CD345" t="str">
            <v>WEYMOUTH</v>
          </cell>
          <cell r="CE345">
            <v>4955037</v>
          </cell>
          <cell r="CF345">
            <v>4641631</v>
          </cell>
          <cell r="CG345">
            <v>313406</v>
          </cell>
          <cell r="CH345">
            <v>514672.19999999995</v>
          </cell>
          <cell r="CI345">
            <v>77814.400000000009</v>
          </cell>
          <cell r="CJ345">
            <v>0</v>
          </cell>
          <cell r="CK345">
            <v>905892.6</v>
          </cell>
          <cell r="CL345">
            <v>805435.87379593612</v>
          </cell>
          <cell r="DB345">
            <v>336</v>
          </cell>
          <cell r="DC345" t="str">
            <v>WEYMOUTH</v>
          </cell>
          <cell r="DH345">
            <v>0</v>
          </cell>
          <cell r="DL345">
            <v>0</v>
          </cell>
          <cell r="DM345">
            <v>0</v>
          </cell>
          <cell r="DO345">
            <v>0</v>
          </cell>
          <cell r="DU345">
            <v>0</v>
          </cell>
          <cell r="DW345">
            <v>0</v>
          </cell>
          <cell r="EC345" t="str">
            <v>fy13</v>
          </cell>
          <cell r="ED345">
            <v>0</v>
          </cell>
          <cell r="EF345">
            <v>336</v>
          </cell>
        </row>
        <row r="346">
          <cell r="A346">
            <v>337</v>
          </cell>
          <cell r="B346">
            <v>337</v>
          </cell>
          <cell r="C346" t="str">
            <v>WHATELY</v>
          </cell>
          <cell r="D346">
            <v>2.0092165898617513</v>
          </cell>
          <cell r="E346">
            <v>67816</v>
          </cell>
          <cell r="F346">
            <v>0</v>
          </cell>
          <cell r="G346">
            <v>2184</v>
          </cell>
          <cell r="H346">
            <v>70000</v>
          </cell>
          <cell r="J346">
            <v>2184</v>
          </cell>
          <cell r="K346">
            <v>5149.2982965991505</v>
          </cell>
          <cell r="L346">
            <v>7333.2982965991505</v>
          </cell>
          <cell r="N346">
            <v>62666.701703400846</v>
          </cell>
          <cell r="P346">
            <v>2184</v>
          </cell>
          <cell r="Q346">
            <v>0</v>
          </cell>
          <cell r="R346">
            <v>0</v>
          </cell>
          <cell r="S346">
            <v>0</v>
          </cell>
          <cell r="T346">
            <v>5149.2982965991505</v>
          </cell>
          <cell r="U346">
            <v>7333.2982965991505</v>
          </cell>
          <cell r="W346">
            <v>8190.8</v>
          </cell>
          <cell r="AA346">
            <v>337</v>
          </cell>
          <cell r="AB346">
            <v>2.0092165898617513</v>
          </cell>
          <cell r="AC346">
            <v>0</v>
          </cell>
          <cell r="AD346">
            <v>0</v>
          </cell>
          <cell r="AE346">
            <v>0.99999999999999978</v>
          </cell>
          <cell r="AF346">
            <v>0</v>
          </cell>
          <cell r="AG346">
            <v>67816</v>
          </cell>
          <cell r="AH346">
            <v>0</v>
          </cell>
          <cell r="AI346">
            <v>0</v>
          </cell>
          <cell r="AJ346">
            <v>67816</v>
          </cell>
          <cell r="AK346">
            <v>0</v>
          </cell>
          <cell r="AL346">
            <v>2184</v>
          </cell>
          <cell r="AM346">
            <v>70000</v>
          </cell>
          <cell r="AN346">
            <v>0</v>
          </cell>
          <cell r="AO346">
            <v>0</v>
          </cell>
          <cell r="AP346">
            <v>0</v>
          </cell>
          <cell r="AQ346">
            <v>0</v>
          </cell>
          <cell r="AR346">
            <v>70000</v>
          </cell>
          <cell r="AS346" t="str">
            <v xml:space="preserve"> </v>
          </cell>
          <cell r="AT346">
            <v>337</v>
          </cell>
          <cell r="AU346">
            <v>0.99999999999999978</v>
          </cell>
          <cell r="AV346">
            <v>0</v>
          </cell>
          <cell r="AW346">
            <v>0</v>
          </cell>
          <cell r="AX346">
            <v>0</v>
          </cell>
          <cell r="AY346">
            <v>0</v>
          </cell>
          <cell r="AZ346">
            <v>0</v>
          </cell>
          <cell r="CB346">
            <v>337</v>
          </cell>
          <cell r="CC346">
            <v>337</v>
          </cell>
          <cell r="CD346" t="str">
            <v>WHATELY</v>
          </cell>
          <cell r="CE346">
            <v>67816</v>
          </cell>
          <cell r="CF346">
            <v>65194</v>
          </cell>
          <cell r="CG346">
            <v>2622</v>
          </cell>
          <cell r="CH346">
            <v>2643.6</v>
          </cell>
          <cell r="CI346">
            <v>741.2</v>
          </cell>
          <cell r="CJ346">
            <v>0</v>
          </cell>
          <cell r="CK346">
            <v>6006.8</v>
          </cell>
          <cell r="CL346">
            <v>5149.2982965991505</v>
          </cell>
          <cell r="DB346">
            <v>337</v>
          </cell>
          <cell r="DC346" t="str">
            <v>WHATELY</v>
          </cell>
          <cell r="DH346">
            <v>0</v>
          </cell>
          <cell r="DL346">
            <v>0</v>
          </cell>
          <cell r="DM346">
            <v>0</v>
          </cell>
          <cell r="DO346">
            <v>0</v>
          </cell>
          <cell r="DU346">
            <v>0</v>
          </cell>
          <cell r="DW346">
            <v>0</v>
          </cell>
          <cell r="ED346">
            <v>0</v>
          </cell>
          <cell r="EF346">
            <v>337</v>
          </cell>
        </row>
        <row r="347">
          <cell r="A347">
            <v>338</v>
          </cell>
          <cell r="B347">
            <v>338</v>
          </cell>
          <cell r="C347" t="str">
            <v>WHITMAN</v>
          </cell>
          <cell r="D347">
            <v>0</v>
          </cell>
          <cell r="E347">
            <v>0</v>
          </cell>
          <cell r="F347">
            <v>0</v>
          </cell>
          <cell r="G347">
            <v>0</v>
          </cell>
          <cell r="H347">
            <v>0</v>
          </cell>
          <cell r="J347">
            <v>0</v>
          </cell>
          <cell r="K347">
            <v>0</v>
          </cell>
          <cell r="L347">
            <v>0</v>
          </cell>
          <cell r="N347">
            <v>0</v>
          </cell>
          <cell r="P347">
            <v>0</v>
          </cell>
          <cell r="Q347">
            <v>0</v>
          </cell>
          <cell r="R347">
            <v>0</v>
          </cell>
          <cell r="S347">
            <v>0</v>
          </cell>
          <cell r="T347">
            <v>0</v>
          </cell>
          <cell r="U347">
            <v>0</v>
          </cell>
          <cell r="W347">
            <v>0</v>
          </cell>
          <cell r="AA347">
            <v>338</v>
          </cell>
          <cell r="AT347">
            <v>338</v>
          </cell>
          <cell r="AU347">
            <v>0</v>
          </cell>
          <cell r="AV347">
            <v>0</v>
          </cell>
          <cell r="AW347">
            <v>0</v>
          </cell>
          <cell r="AX347">
            <v>0</v>
          </cell>
          <cell r="AY347">
            <v>0</v>
          </cell>
          <cell r="AZ347">
            <v>0</v>
          </cell>
          <cell r="CB347">
            <v>338</v>
          </cell>
          <cell r="CC347">
            <v>338</v>
          </cell>
          <cell r="CD347" t="str">
            <v>WHITMAN</v>
          </cell>
          <cell r="CE347">
            <v>0</v>
          </cell>
          <cell r="CF347">
            <v>0</v>
          </cell>
          <cell r="CG347">
            <v>0</v>
          </cell>
          <cell r="CH347">
            <v>0</v>
          </cell>
          <cell r="CI347">
            <v>0</v>
          </cell>
          <cell r="CJ347">
            <v>0</v>
          </cell>
          <cell r="CK347">
            <v>0</v>
          </cell>
          <cell r="CL347">
            <v>0</v>
          </cell>
          <cell r="DB347">
            <v>338</v>
          </cell>
          <cell r="DC347" t="str">
            <v>WHITMAN</v>
          </cell>
          <cell r="DH347">
            <v>0</v>
          </cell>
          <cell r="DL347">
            <v>0</v>
          </cell>
          <cell r="DM347">
            <v>0</v>
          </cell>
          <cell r="DO347">
            <v>0</v>
          </cell>
          <cell r="DU347">
            <v>0</v>
          </cell>
          <cell r="DW347">
            <v>0</v>
          </cell>
          <cell r="ED347">
            <v>0</v>
          </cell>
          <cell r="EF347">
            <v>338</v>
          </cell>
        </row>
        <row r="348">
          <cell r="A348">
            <v>339</v>
          </cell>
          <cell r="B348">
            <v>339</v>
          </cell>
          <cell r="C348" t="str">
            <v>WILBRAHAM</v>
          </cell>
          <cell r="D348">
            <v>0</v>
          </cell>
          <cell r="E348">
            <v>0</v>
          </cell>
          <cell r="F348">
            <v>0</v>
          </cell>
          <cell r="G348">
            <v>0</v>
          </cell>
          <cell r="H348">
            <v>0</v>
          </cell>
          <cell r="J348">
            <v>0</v>
          </cell>
          <cell r="K348">
            <v>0</v>
          </cell>
          <cell r="L348">
            <v>0</v>
          </cell>
          <cell r="N348">
            <v>0</v>
          </cell>
          <cell r="P348">
            <v>0</v>
          </cell>
          <cell r="Q348">
            <v>0</v>
          </cell>
          <cell r="R348">
            <v>0</v>
          </cell>
          <cell r="S348">
            <v>0</v>
          </cell>
          <cell r="T348">
            <v>0</v>
          </cell>
          <cell r="U348">
            <v>0</v>
          </cell>
          <cell r="W348">
            <v>0</v>
          </cell>
          <cell r="AA348">
            <v>339</v>
          </cell>
          <cell r="AT348">
            <v>339</v>
          </cell>
          <cell r="AU348">
            <v>0</v>
          </cell>
          <cell r="AV348">
            <v>0</v>
          </cell>
          <cell r="AW348">
            <v>0</v>
          </cell>
          <cell r="AX348">
            <v>0</v>
          </cell>
          <cell r="AY348">
            <v>0</v>
          </cell>
          <cell r="AZ348">
            <v>0</v>
          </cell>
          <cell r="CB348">
            <v>339</v>
          </cell>
          <cell r="CC348">
            <v>339</v>
          </cell>
          <cell r="CD348" t="str">
            <v>WILBRAHAM</v>
          </cell>
          <cell r="CE348">
            <v>0</v>
          </cell>
          <cell r="CF348">
            <v>0</v>
          </cell>
          <cell r="CG348">
            <v>0</v>
          </cell>
          <cell r="CH348">
            <v>0</v>
          </cell>
          <cell r="CI348">
            <v>0</v>
          </cell>
          <cell r="CJ348">
            <v>0</v>
          </cell>
          <cell r="CK348">
            <v>0</v>
          </cell>
          <cell r="CL348">
            <v>0</v>
          </cell>
          <cell r="DB348">
            <v>339</v>
          </cell>
          <cell r="DC348" t="str">
            <v>WILBRAHAM</v>
          </cell>
          <cell r="DH348">
            <v>0</v>
          </cell>
          <cell r="DL348">
            <v>0</v>
          </cell>
          <cell r="DM348">
            <v>0</v>
          </cell>
          <cell r="DO348">
            <v>0</v>
          </cell>
          <cell r="DU348">
            <v>0</v>
          </cell>
          <cell r="DW348">
            <v>0</v>
          </cell>
          <cell r="ED348">
            <v>0</v>
          </cell>
          <cell r="EF348">
            <v>339</v>
          </cell>
        </row>
        <row r="349">
          <cell r="A349">
            <v>340</v>
          </cell>
          <cell r="B349">
            <v>340</v>
          </cell>
          <cell r="C349" t="str">
            <v>WILLIAMSBURG</v>
          </cell>
          <cell r="D349">
            <v>10.095195127453193</v>
          </cell>
          <cell r="E349">
            <v>177786</v>
          </cell>
          <cell r="F349">
            <v>0</v>
          </cell>
          <cell r="G349">
            <v>10983</v>
          </cell>
          <cell r="H349">
            <v>188769</v>
          </cell>
          <cell r="J349">
            <v>10983</v>
          </cell>
          <cell r="K349">
            <v>26438.60770286437</v>
          </cell>
          <cell r="L349">
            <v>37421.60770286437</v>
          </cell>
          <cell r="N349">
            <v>151347.39229713564</v>
          </cell>
          <cell r="P349">
            <v>10983</v>
          </cell>
          <cell r="Q349">
            <v>0</v>
          </cell>
          <cell r="R349">
            <v>0</v>
          </cell>
          <cell r="S349">
            <v>0</v>
          </cell>
          <cell r="T349">
            <v>26438.60770286437</v>
          </cell>
          <cell r="U349">
            <v>37421.60770286437</v>
          </cell>
          <cell r="W349">
            <v>38054.800000000003</v>
          </cell>
          <cell r="AA349">
            <v>340</v>
          </cell>
          <cell r="AB349">
            <v>10.095195127453193</v>
          </cell>
          <cell r="AC349">
            <v>0</v>
          </cell>
          <cell r="AD349">
            <v>0</v>
          </cell>
          <cell r="AE349">
            <v>5.0000000000000018</v>
          </cell>
          <cell r="AF349">
            <v>0</v>
          </cell>
          <cell r="AG349">
            <v>177786</v>
          </cell>
          <cell r="AH349">
            <v>0</v>
          </cell>
          <cell r="AI349">
            <v>0</v>
          </cell>
          <cell r="AJ349">
            <v>177786</v>
          </cell>
          <cell r="AK349">
            <v>0</v>
          </cell>
          <cell r="AL349">
            <v>10983</v>
          </cell>
          <cell r="AM349">
            <v>188769</v>
          </cell>
          <cell r="AN349">
            <v>0</v>
          </cell>
          <cell r="AO349">
            <v>0</v>
          </cell>
          <cell r="AP349">
            <v>0</v>
          </cell>
          <cell r="AQ349">
            <v>0</v>
          </cell>
          <cell r="AR349">
            <v>188769</v>
          </cell>
          <cell r="AS349" t="str">
            <v xml:space="preserve"> </v>
          </cell>
          <cell r="AT349">
            <v>340</v>
          </cell>
          <cell r="AU349">
            <v>5.0000000000000018</v>
          </cell>
          <cell r="AV349">
            <v>0</v>
          </cell>
          <cell r="AW349">
            <v>0</v>
          </cell>
          <cell r="AX349">
            <v>0</v>
          </cell>
          <cell r="AY349">
            <v>0</v>
          </cell>
          <cell r="AZ349">
            <v>0</v>
          </cell>
          <cell r="CB349">
            <v>340</v>
          </cell>
          <cell r="CC349">
            <v>340</v>
          </cell>
          <cell r="CD349" t="str">
            <v>WILLIAMSBURG</v>
          </cell>
          <cell r="CE349">
            <v>177786</v>
          </cell>
          <cell r="CF349">
            <v>165107</v>
          </cell>
          <cell r="CG349">
            <v>12679</v>
          </cell>
          <cell r="CH349">
            <v>14392.8</v>
          </cell>
          <cell r="CI349">
            <v>0</v>
          </cell>
          <cell r="CJ349">
            <v>0</v>
          </cell>
          <cell r="CK349">
            <v>27071.8</v>
          </cell>
          <cell r="CL349">
            <v>26438.60770286437</v>
          </cell>
          <cell r="DB349">
            <v>340</v>
          </cell>
          <cell r="DC349" t="str">
            <v>WILLIAMSBURG</v>
          </cell>
          <cell r="DH349">
            <v>0</v>
          </cell>
          <cell r="DL349">
            <v>0</v>
          </cell>
          <cell r="DM349">
            <v>0</v>
          </cell>
          <cell r="DO349">
            <v>0</v>
          </cell>
          <cell r="DU349">
            <v>0</v>
          </cell>
          <cell r="DW349">
            <v>0</v>
          </cell>
          <cell r="ED349">
            <v>0</v>
          </cell>
          <cell r="EF349">
            <v>340</v>
          </cell>
        </row>
        <row r="350">
          <cell r="A350">
            <v>341</v>
          </cell>
          <cell r="B350">
            <v>341</v>
          </cell>
          <cell r="C350" t="str">
            <v>WILLIAMSTOWN</v>
          </cell>
          <cell r="D350">
            <v>0</v>
          </cell>
          <cell r="E350">
            <v>0</v>
          </cell>
          <cell r="F350">
            <v>0</v>
          </cell>
          <cell r="G350">
            <v>0</v>
          </cell>
          <cell r="H350">
            <v>0</v>
          </cell>
          <cell r="J350">
            <v>0</v>
          </cell>
          <cell r="K350">
            <v>0</v>
          </cell>
          <cell r="L350">
            <v>0</v>
          </cell>
          <cell r="N350">
            <v>0</v>
          </cell>
          <cell r="P350">
            <v>0</v>
          </cell>
          <cell r="Q350">
            <v>0</v>
          </cell>
          <cell r="R350">
            <v>0</v>
          </cell>
          <cell r="S350">
            <v>0</v>
          </cell>
          <cell r="T350">
            <v>0</v>
          </cell>
          <cell r="U350">
            <v>0</v>
          </cell>
          <cell r="W350">
            <v>0</v>
          </cell>
          <cell r="AA350">
            <v>341</v>
          </cell>
          <cell r="AT350">
            <v>341</v>
          </cell>
          <cell r="AU350">
            <v>0</v>
          </cell>
          <cell r="AV350">
            <v>0</v>
          </cell>
          <cell r="AW350">
            <v>0</v>
          </cell>
          <cell r="AX350">
            <v>0</v>
          </cell>
          <cell r="AY350">
            <v>0</v>
          </cell>
          <cell r="AZ350">
            <v>0</v>
          </cell>
          <cell r="CB350">
            <v>341</v>
          </cell>
          <cell r="CC350">
            <v>341</v>
          </cell>
          <cell r="CD350" t="str">
            <v>WILLIAMSTOWN</v>
          </cell>
          <cell r="CE350">
            <v>0</v>
          </cell>
          <cell r="CF350">
            <v>0</v>
          </cell>
          <cell r="CG350">
            <v>0</v>
          </cell>
          <cell r="CH350">
            <v>0</v>
          </cell>
          <cell r="CI350">
            <v>0</v>
          </cell>
          <cell r="CJ350">
            <v>0</v>
          </cell>
          <cell r="CK350">
            <v>0</v>
          </cell>
          <cell r="CL350">
            <v>0</v>
          </cell>
          <cell r="DB350">
            <v>341</v>
          </cell>
          <cell r="DC350" t="str">
            <v>WILLIAMSTOWN</v>
          </cell>
          <cell r="DH350">
            <v>0</v>
          </cell>
          <cell r="DL350">
            <v>0</v>
          </cell>
          <cell r="DM350">
            <v>0</v>
          </cell>
          <cell r="DO350">
            <v>0</v>
          </cell>
          <cell r="DU350">
            <v>0</v>
          </cell>
          <cell r="DW350">
            <v>0</v>
          </cell>
          <cell r="EC350" t="str">
            <v>fy19</v>
          </cell>
          <cell r="ED350">
            <v>0</v>
          </cell>
          <cell r="EF350">
            <v>341</v>
          </cell>
        </row>
        <row r="351">
          <cell r="A351">
            <v>342</v>
          </cell>
          <cell r="B351">
            <v>342</v>
          </cell>
          <cell r="C351" t="str">
            <v>WILMINGTON</v>
          </cell>
          <cell r="D351">
            <v>4.7710753669072465</v>
          </cell>
          <cell r="E351">
            <v>103223</v>
          </cell>
          <cell r="F351">
            <v>0</v>
          </cell>
          <cell r="G351">
            <v>5196</v>
          </cell>
          <cell r="H351">
            <v>108419</v>
          </cell>
          <cell r="J351">
            <v>5196</v>
          </cell>
          <cell r="K351">
            <v>36627.971343224766</v>
          </cell>
          <cell r="L351">
            <v>41823.971343224766</v>
          </cell>
          <cell r="N351">
            <v>66595.028656775234</v>
          </cell>
          <cell r="P351">
            <v>5196</v>
          </cell>
          <cell r="Q351">
            <v>0</v>
          </cell>
          <cell r="R351">
            <v>0</v>
          </cell>
          <cell r="S351">
            <v>0</v>
          </cell>
          <cell r="T351">
            <v>36627.971343224766</v>
          </cell>
          <cell r="U351">
            <v>41823.971343224766</v>
          </cell>
          <cell r="W351">
            <v>42213.799999999996</v>
          </cell>
          <cell r="AA351">
            <v>342</v>
          </cell>
          <cell r="AB351">
            <v>4.7710753669072465</v>
          </cell>
          <cell r="AC351">
            <v>0</v>
          </cell>
          <cell r="AD351">
            <v>0</v>
          </cell>
          <cell r="AE351">
            <v>0.99999999999999978</v>
          </cell>
          <cell r="AF351">
            <v>0</v>
          </cell>
          <cell r="AG351">
            <v>103223</v>
          </cell>
          <cell r="AH351">
            <v>0</v>
          </cell>
          <cell r="AI351">
            <v>0</v>
          </cell>
          <cell r="AJ351">
            <v>103223</v>
          </cell>
          <cell r="AK351">
            <v>0</v>
          </cell>
          <cell r="AL351">
            <v>5196</v>
          </cell>
          <cell r="AM351">
            <v>108419</v>
          </cell>
          <cell r="AN351">
            <v>0</v>
          </cell>
          <cell r="AO351">
            <v>0</v>
          </cell>
          <cell r="AP351">
            <v>0</v>
          </cell>
          <cell r="AQ351">
            <v>0</v>
          </cell>
          <cell r="AR351">
            <v>108419</v>
          </cell>
          <cell r="AS351" t="str">
            <v xml:space="preserve"> </v>
          </cell>
          <cell r="AT351">
            <v>342</v>
          </cell>
          <cell r="AU351">
            <v>0.99999999999999978</v>
          </cell>
          <cell r="AV351">
            <v>0</v>
          </cell>
          <cell r="AW351">
            <v>0</v>
          </cell>
          <cell r="AX351">
            <v>0</v>
          </cell>
          <cell r="AY351">
            <v>0</v>
          </cell>
          <cell r="AZ351">
            <v>0</v>
          </cell>
          <cell r="CB351">
            <v>342</v>
          </cell>
          <cell r="CC351">
            <v>342</v>
          </cell>
          <cell r="CD351" t="str">
            <v>WILMINGTON</v>
          </cell>
          <cell r="CE351">
            <v>103223</v>
          </cell>
          <cell r="CF351">
            <v>73519</v>
          </cell>
          <cell r="CG351">
            <v>29704</v>
          </cell>
          <cell r="CH351">
            <v>7242.5999999999995</v>
          </cell>
          <cell r="CI351">
            <v>71.2</v>
          </cell>
          <cell r="CJ351">
            <v>0</v>
          </cell>
          <cell r="CK351">
            <v>37017.799999999996</v>
          </cell>
          <cell r="CL351">
            <v>36627.971343224766</v>
          </cell>
          <cell r="DB351">
            <v>342</v>
          </cell>
          <cell r="DC351" t="str">
            <v>WILMINGTON</v>
          </cell>
          <cell r="DH351">
            <v>0</v>
          </cell>
          <cell r="DL351">
            <v>0</v>
          </cell>
          <cell r="DM351">
            <v>0</v>
          </cell>
          <cell r="DO351">
            <v>0</v>
          </cell>
          <cell r="DU351">
            <v>0</v>
          </cell>
          <cell r="DW351">
            <v>0</v>
          </cell>
          <cell r="ED351">
            <v>0</v>
          </cell>
          <cell r="EF351">
            <v>342</v>
          </cell>
        </row>
        <row r="352">
          <cell r="A352">
            <v>343</v>
          </cell>
          <cell r="B352">
            <v>343</v>
          </cell>
          <cell r="C352" t="str">
            <v>WINCHENDON</v>
          </cell>
          <cell r="D352">
            <v>18.09341228719466</v>
          </cell>
          <cell r="E352">
            <v>238290</v>
          </cell>
          <cell r="F352">
            <v>0</v>
          </cell>
          <cell r="G352">
            <v>19686</v>
          </cell>
          <cell r="H352">
            <v>257976</v>
          </cell>
          <cell r="J352">
            <v>19686</v>
          </cell>
          <cell r="K352">
            <v>26649</v>
          </cell>
          <cell r="L352">
            <v>46335</v>
          </cell>
          <cell r="N352">
            <v>211641</v>
          </cell>
          <cell r="P352">
            <v>19686</v>
          </cell>
          <cell r="Q352">
            <v>0</v>
          </cell>
          <cell r="R352">
            <v>0</v>
          </cell>
          <cell r="S352">
            <v>0</v>
          </cell>
          <cell r="T352">
            <v>26649</v>
          </cell>
          <cell r="U352">
            <v>46335</v>
          </cell>
          <cell r="W352">
            <v>60757.8</v>
          </cell>
          <cell r="AA352">
            <v>343</v>
          </cell>
          <cell r="AB352">
            <v>18.09341228719466</v>
          </cell>
          <cell r="AC352">
            <v>0</v>
          </cell>
          <cell r="AD352">
            <v>0</v>
          </cell>
          <cell r="AE352">
            <v>0</v>
          </cell>
          <cell r="AF352">
            <v>0</v>
          </cell>
          <cell r="AG352">
            <v>238290</v>
          </cell>
          <cell r="AH352">
            <v>0</v>
          </cell>
          <cell r="AI352">
            <v>0</v>
          </cell>
          <cell r="AJ352">
            <v>238290</v>
          </cell>
          <cell r="AK352">
            <v>0</v>
          </cell>
          <cell r="AL352">
            <v>19686</v>
          </cell>
          <cell r="AM352">
            <v>257976</v>
          </cell>
          <cell r="AN352">
            <v>0</v>
          </cell>
          <cell r="AO352">
            <v>0</v>
          </cell>
          <cell r="AP352">
            <v>0</v>
          </cell>
          <cell r="AQ352">
            <v>0</v>
          </cell>
          <cell r="AR352">
            <v>257976</v>
          </cell>
          <cell r="AS352" t="str">
            <v xml:space="preserve"> </v>
          </cell>
          <cell r="AT352">
            <v>343</v>
          </cell>
          <cell r="AU352">
            <v>0</v>
          </cell>
          <cell r="AV352">
            <v>0</v>
          </cell>
          <cell r="AW352">
            <v>0</v>
          </cell>
          <cell r="AX352">
            <v>0</v>
          </cell>
          <cell r="AY352">
            <v>0</v>
          </cell>
          <cell r="AZ352">
            <v>0</v>
          </cell>
          <cell r="CB352">
            <v>343</v>
          </cell>
          <cell r="CC352">
            <v>343</v>
          </cell>
          <cell r="CD352" t="str">
            <v>WINCHENDON</v>
          </cell>
          <cell r="CE352">
            <v>238290</v>
          </cell>
          <cell r="CF352">
            <v>211641</v>
          </cell>
          <cell r="CG352">
            <v>26649</v>
          </cell>
          <cell r="CH352">
            <v>0</v>
          </cell>
          <cell r="CI352">
            <v>14422.800000000001</v>
          </cell>
          <cell r="CJ352">
            <v>0</v>
          </cell>
          <cell r="CK352">
            <v>41071.800000000003</v>
          </cell>
          <cell r="CL352">
            <v>26649</v>
          </cell>
          <cell r="DB352">
            <v>343</v>
          </cell>
          <cell r="DC352" t="str">
            <v>WINCHENDON</v>
          </cell>
          <cell r="DH352">
            <v>0</v>
          </cell>
          <cell r="DL352">
            <v>0</v>
          </cell>
          <cell r="DM352">
            <v>0</v>
          </cell>
          <cell r="DO352">
            <v>0</v>
          </cell>
          <cell r="DU352">
            <v>0</v>
          </cell>
          <cell r="DW352">
            <v>0</v>
          </cell>
          <cell r="ED352">
            <v>0</v>
          </cell>
          <cell r="EF352">
            <v>343</v>
          </cell>
        </row>
        <row r="353">
          <cell r="A353">
            <v>344</v>
          </cell>
          <cell r="B353">
            <v>344</v>
          </cell>
          <cell r="C353" t="str">
            <v>WINCHESTER</v>
          </cell>
          <cell r="D353">
            <v>2.1488020176544769</v>
          </cell>
          <cell r="E353">
            <v>44837</v>
          </cell>
          <cell r="F353">
            <v>0</v>
          </cell>
          <cell r="G353">
            <v>2340</v>
          </cell>
          <cell r="H353">
            <v>47177</v>
          </cell>
          <cell r="J353">
            <v>2340</v>
          </cell>
          <cell r="K353">
            <v>17789</v>
          </cell>
          <cell r="L353">
            <v>20129</v>
          </cell>
          <cell r="N353">
            <v>27048</v>
          </cell>
          <cell r="P353">
            <v>2340</v>
          </cell>
          <cell r="Q353">
            <v>0</v>
          </cell>
          <cell r="R353">
            <v>0</v>
          </cell>
          <cell r="S353">
            <v>0</v>
          </cell>
          <cell r="T353">
            <v>17789</v>
          </cell>
          <cell r="U353">
            <v>20129</v>
          </cell>
          <cell r="W353">
            <v>27811.4</v>
          </cell>
          <cell r="AA353">
            <v>344</v>
          </cell>
          <cell r="AB353">
            <v>2.1488020176544769</v>
          </cell>
          <cell r="AC353">
            <v>0</v>
          </cell>
          <cell r="AD353">
            <v>0</v>
          </cell>
          <cell r="AE353">
            <v>0.99999999999999978</v>
          </cell>
          <cell r="AF353">
            <v>0</v>
          </cell>
          <cell r="AG353">
            <v>44837</v>
          </cell>
          <cell r="AH353">
            <v>0</v>
          </cell>
          <cell r="AI353">
            <v>0</v>
          </cell>
          <cell r="AJ353">
            <v>44837</v>
          </cell>
          <cell r="AK353">
            <v>0</v>
          </cell>
          <cell r="AL353">
            <v>2340</v>
          </cell>
          <cell r="AM353">
            <v>47177</v>
          </cell>
          <cell r="AN353">
            <v>0</v>
          </cell>
          <cell r="AO353">
            <v>0</v>
          </cell>
          <cell r="AP353">
            <v>0</v>
          </cell>
          <cell r="AQ353">
            <v>0</v>
          </cell>
          <cell r="AR353">
            <v>47177</v>
          </cell>
          <cell r="AS353" t="str">
            <v xml:space="preserve"> </v>
          </cell>
          <cell r="AT353">
            <v>344</v>
          </cell>
          <cell r="AU353">
            <v>0.99999999999999978</v>
          </cell>
          <cell r="AV353">
            <v>0</v>
          </cell>
          <cell r="AW353">
            <v>0</v>
          </cell>
          <cell r="AX353">
            <v>0</v>
          </cell>
          <cell r="AY353">
            <v>0</v>
          </cell>
          <cell r="AZ353">
            <v>0</v>
          </cell>
          <cell r="CB353">
            <v>344</v>
          </cell>
          <cell r="CC353">
            <v>344</v>
          </cell>
          <cell r="CD353" t="str">
            <v>WINCHESTER</v>
          </cell>
          <cell r="CE353">
            <v>44837</v>
          </cell>
          <cell r="CF353">
            <v>27048</v>
          </cell>
          <cell r="CG353">
            <v>17789</v>
          </cell>
          <cell r="CH353">
            <v>0</v>
          </cell>
          <cell r="CI353">
            <v>7682.4000000000005</v>
          </cell>
          <cell r="CJ353">
            <v>0</v>
          </cell>
          <cell r="CK353">
            <v>25471.4</v>
          </cell>
          <cell r="CL353">
            <v>17789</v>
          </cell>
          <cell r="DB353">
            <v>344</v>
          </cell>
          <cell r="DC353" t="str">
            <v>WINCHESTER</v>
          </cell>
          <cell r="DH353">
            <v>0</v>
          </cell>
          <cell r="DL353">
            <v>0</v>
          </cell>
          <cell r="DM353">
            <v>0</v>
          </cell>
          <cell r="DO353">
            <v>0</v>
          </cell>
          <cell r="DU353">
            <v>0</v>
          </cell>
          <cell r="DW353">
            <v>0</v>
          </cell>
          <cell r="ED353">
            <v>0</v>
          </cell>
          <cell r="EF353">
            <v>344</v>
          </cell>
        </row>
        <row r="354">
          <cell r="A354">
            <v>345</v>
          </cell>
          <cell r="B354">
            <v>345</v>
          </cell>
          <cell r="C354" t="str">
            <v>WINDSOR</v>
          </cell>
          <cell r="D354">
            <v>0</v>
          </cell>
          <cell r="E354">
            <v>0</v>
          </cell>
          <cell r="F354">
            <v>0</v>
          </cell>
          <cell r="G354">
            <v>0</v>
          </cell>
          <cell r="H354">
            <v>0</v>
          </cell>
          <cell r="J354">
            <v>0</v>
          </cell>
          <cell r="K354">
            <v>0</v>
          </cell>
          <cell r="L354">
            <v>0</v>
          </cell>
          <cell r="N354">
            <v>0</v>
          </cell>
          <cell r="P354">
            <v>0</v>
          </cell>
          <cell r="Q354">
            <v>0</v>
          </cell>
          <cell r="R354">
            <v>0</v>
          </cell>
          <cell r="S354">
            <v>0</v>
          </cell>
          <cell r="T354">
            <v>0</v>
          </cell>
          <cell r="U354">
            <v>0</v>
          </cell>
          <cell r="W354">
            <v>0</v>
          </cell>
          <cell r="AA354">
            <v>345</v>
          </cell>
          <cell r="AT354">
            <v>345</v>
          </cell>
          <cell r="AU354">
            <v>0</v>
          </cell>
          <cell r="AV354">
            <v>0</v>
          </cell>
          <cell r="AW354">
            <v>0</v>
          </cell>
          <cell r="AX354">
            <v>0</v>
          </cell>
          <cell r="AY354">
            <v>0</v>
          </cell>
          <cell r="AZ354">
            <v>0</v>
          </cell>
          <cell r="CB354">
            <v>345</v>
          </cell>
          <cell r="CC354">
            <v>345</v>
          </cell>
          <cell r="CD354" t="str">
            <v>WINDSOR</v>
          </cell>
          <cell r="CE354">
            <v>0</v>
          </cell>
          <cell r="CF354">
            <v>0</v>
          </cell>
          <cell r="CG354">
            <v>0</v>
          </cell>
          <cell r="CH354">
            <v>0</v>
          </cell>
          <cell r="CI354">
            <v>0</v>
          </cell>
          <cell r="CJ354">
            <v>0</v>
          </cell>
          <cell r="CK354">
            <v>0</v>
          </cell>
          <cell r="CL354">
            <v>0</v>
          </cell>
          <cell r="DB354">
            <v>345</v>
          </cell>
          <cell r="DC354" t="str">
            <v>WINDSOR</v>
          </cell>
          <cell r="DH354">
            <v>0</v>
          </cell>
          <cell r="DL354">
            <v>0</v>
          </cell>
          <cell r="DM354">
            <v>0</v>
          </cell>
          <cell r="DO354">
            <v>0</v>
          </cell>
          <cell r="DU354">
            <v>0</v>
          </cell>
          <cell r="DW354">
            <v>0</v>
          </cell>
          <cell r="ED354">
            <v>0</v>
          </cell>
          <cell r="EF354">
            <v>345</v>
          </cell>
        </row>
        <row r="355">
          <cell r="A355">
            <v>346</v>
          </cell>
          <cell r="B355">
            <v>346</v>
          </cell>
          <cell r="C355" t="str">
            <v>WINTHROP</v>
          </cell>
          <cell r="D355">
            <v>26.506039600203536</v>
          </cell>
          <cell r="E355">
            <v>483518</v>
          </cell>
          <cell r="F355">
            <v>0</v>
          </cell>
          <cell r="G355">
            <v>28829</v>
          </cell>
          <cell r="H355">
            <v>512347</v>
          </cell>
          <cell r="J355">
            <v>28829</v>
          </cell>
          <cell r="K355">
            <v>128581.40586537356</v>
          </cell>
          <cell r="L355">
            <v>157410.40586537356</v>
          </cell>
          <cell r="N355">
            <v>354936.59413462644</v>
          </cell>
          <cell r="P355">
            <v>28829</v>
          </cell>
          <cell r="Q355">
            <v>0</v>
          </cell>
          <cell r="R355">
            <v>0</v>
          </cell>
          <cell r="S355">
            <v>0</v>
          </cell>
          <cell r="T355">
            <v>128581.40586537356</v>
          </cell>
          <cell r="U355">
            <v>157410.40586537356</v>
          </cell>
          <cell r="W355">
            <v>159407.20000000001</v>
          </cell>
          <cell r="AA355">
            <v>346</v>
          </cell>
          <cell r="AB355">
            <v>26.506039600203536</v>
          </cell>
          <cell r="AC355">
            <v>0</v>
          </cell>
          <cell r="AD355">
            <v>0</v>
          </cell>
          <cell r="AE355">
            <v>6.0000000000000009</v>
          </cell>
          <cell r="AF355">
            <v>0</v>
          </cell>
          <cell r="AG355">
            <v>483518</v>
          </cell>
          <cell r="AH355">
            <v>0</v>
          </cell>
          <cell r="AI355">
            <v>0</v>
          </cell>
          <cell r="AJ355">
            <v>483518</v>
          </cell>
          <cell r="AK355">
            <v>0</v>
          </cell>
          <cell r="AL355">
            <v>28829</v>
          </cell>
          <cell r="AM355">
            <v>512347</v>
          </cell>
          <cell r="AN355">
            <v>0</v>
          </cell>
          <cell r="AO355">
            <v>0</v>
          </cell>
          <cell r="AP355">
            <v>0</v>
          </cell>
          <cell r="AQ355">
            <v>0</v>
          </cell>
          <cell r="AR355">
            <v>512347</v>
          </cell>
          <cell r="AS355" t="str">
            <v xml:space="preserve"> </v>
          </cell>
          <cell r="AT355">
            <v>346</v>
          </cell>
          <cell r="AU355">
            <v>6.0000000000000009</v>
          </cell>
          <cell r="AV355">
            <v>0</v>
          </cell>
          <cell r="AW355">
            <v>0</v>
          </cell>
          <cell r="AX355">
            <v>0</v>
          </cell>
          <cell r="AY355">
            <v>0</v>
          </cell>
          <cell r="AZ355">
            <v>0</v>
          </cell>
          <cell r="CB355">
            <v>346</v>
          </cell>
          <cell r="CC355">
            <v>346</v>
          </cell>
          <cell r="CD355" t="str">
            <v>WINTHROP</v>
          </cell>
          <cell r="CE355">
            <v>483518</v>
          </cell>
          <cell r="CF355">
            <v>398328</v>
          </cell>
          <cell r="CG355">
            <v>85190</v>
          </cell>
          <cell r="CH355">
            <v>45388.2</v>
          </cell>
          <cell r="CI355">
            <v>0</v>
          </cell>
          <cell r="CJ355">
            <v>0</v>
          </cell>
          <cell r="CK355">
            <v>130578.2</v>
          </cell>
          <cell r="CL355">
            <v>128581.40586537356</v>
          </cell>
          <cell r="DB355">
            <v>346</v>
          </cell>
          <cell r="DC355" t="str">
            <v>WINTHROP</v>
          </cell>
          <cell r="DH355">
            <v>0</v>
          </cell>
          <cell r="DL355">
            <v>0</v>
          </cell>
          <cell r="DM355">
            <v>0</v>
          </cell>
          <cell r="DO355">
            <v>0</v>
          </cell>
          <cell r="DU355">
            <v>0</v>
          </cell>
          <cell r="DW355">
            <v>0</v>
          </cell>
          <cell r="ED355">
            <v>0</v>
          </cell>
          <cell r="EF355">
            <v>346</v>
          </cell>
        </row>
        <row r="356">
          <cell r="A356">
            <v>347</v>
          </cell>
          <cell r="B356">
            <v>347</v>
          </cell>
          <cell r="C356" t="str">
            <v>WOBURN</v>
          </cell>
          <cell r="D356">
            <v>46.054192299586902</v>
          </cell>
          <cell r="E356">
            <v>1034550</v>
          </cell>
          <cell r="F356">
            <v>0</v>
          </cell>
          <cell r="G356">
            <v>50085</v>
          </cell>
          <cell r="H356">
            <v>1084635</v>
          </cell>
          <cell r="J356">
            <v>50085</v>
          </cell>
          <cell r="K356">
            <v>292649.34807063162</v>
          </cell>
          <cell r="L356">
            <v>342734.34807063162</v>
          </cell>
          <cell r="N356">
            <v>741900.65192936838</v>
          </cell>
          <cell r="P356">
            <v>50085</v>
          </cell>
          <cell r="Q356">
            <v>0</v>
          </cell>
          <cell r="R356">
            <v>0</v>
          </cell>
          <cell r="S356">
            <v>0</v>
          </cell>
          <cell r="T356">
            <v>292649.34807063162</v>
          </cell>
          <cell r="U356">
            <v>342734.34807063162</v>
          </cell>
          <cell r="W356">
            <v>419791.60000000003</v>
          </cell>
          <cell r="AA356">
            <v>347</v>
          </cell>
          <cell r="AB356">
            <v>46.054192299586902</v>
          </cell>
          <cell r="AC356">
            <v>0</v>
          </cell>
          <cell r="AD356">
            <v>0</v>
          </cell>
          <cell r="AE356">
            <v>14.999999999999993</v>
          </cell>
          <cell r="AF356">
            <v>0</v>
          </cell>
          <cell r="AG356">
            <v>1034550</v>
          </cell>
          <cell r="AH356">
            <v>0</v>
          </cell>
          <cell r="AI356">
            <v>0</v>
          </cell>
          <cell r="AJ356">
            <v>1034550</v>
          </cell>
          <cell r="AK356">
            <v>0</v>
          </cell>
          <cell r="AL356">
            <v>50085</v>
          </cell>
          <cell r="AM356">
            <v>1084635</v>
          </cell>
          <cell r="AN356">
            <v>0</v>
          </cell>
          <cell r="AO356">
            <v>0</v>
          </cell>
          <cell r="AP356">
            <v>0</v>
          </cell>
          <cell r="AQ356">
            <v>0</v>
          </cell>
          <cell r="AR356">
            <v>1084635</v>
          </cell>
          <cell r="AS356" t="str">
            <v xml:space="preserve"> </v>
          </cell>
          <cell r="AT356">
            <v>347</v>
          </cell>
          <cell r="AU356">
            <v>14.999999999999993</v>
          </cell>
          <cell r="AV356">
            <v>0</v>
          </cell>
          <cell r="AW356">
            <v>0</v>
          </cell>
          <cell r="AX356">
            <v>0</v>
          </cell>
          <cell r="AY356">
            <v>0</v>
          </cell>
          <cell r="AZ356">
            <v>0</v>
          </cell>
          <cell r="CB356">
            <v>347</v>
          </cell>
          <cell r="CC356">
            <v>347</v>
          </cell>
          <cell r="CD356" t="str">
            <v>WOBURN</v>
          </cell>
          <cell r="CE356">
            <v>1034550</v>
          </cell>
          <cell r="CF356">
            <v>800157</v>
          </cell>
          <cell r="CG356">
            <v>234393</v>
          </cell>
          <cell r="CH356">
            <v>60937.2</v>
          </cell>
          <cell r="CI356">
            <v>74376.400000000009</v>
          </cell>
          <cell r="CJ356">
            <v>0</v>
          </cell>
          <cell r="CK356">
            <v>369706.60000000003</v>
          </cell>
          <cell r="CL356">
            <v>292649.34807063162</v>
          </cell>
          <cell r="DB356">
            <v>347</v>
          </cell>
          <cell r="DC356" t="str">
            <v>WOBURN</v>
          </cell>
          <cell r="DH356">
            <v>0</v>
          </cell>
          <cell r="DL356">
            <v>0</v>
          </cell>
          <cell r="DM356">
            <v>0</v>
          </cell>
          <cell r="DO356">
            <v>0</v>
          </cell>
          <cell r="DU356">
            <v>0</v>
          </cell>
          <cell r="DW356">
            <v>0</v>
          </cell>
          <cell r="ED356">
            <v>0</v>
          </cell>
          <cell r="EF356">
            <v>347</v>
          </cell>
        </row>
        <row r="357">
          <cell r="A357">
            <v>348</v>
          </cell>
          <cell r="B357">
            <v>348</v>
          </cell>
          <cell r="C357" t="str">
            <v>WORCESTER</v>
          </cell>
          <cell r="D357">
            <v>1980.1140749745946</v>
          </cell>
          <cell r="E357">
            <v>30054437</v>
          </cell>
          <cell r="F357">
            <v>1276058</v>
          </cell>
          <cell r="G357">
            <v>2154362</v>
          </cell>
          <cell r="H357">
            <v>33484857</v>
          </cell>
          <cell r="J357">
            <v>2154362</v>
          </cell>
          <cell r="K357">
            <v>4182414.7586947279</v>
          </cell>
          <cell r="L357">
            <v>6336776.7586947279</v>
          </cell>
          <cell r="N357">
            <v>27148080.241305273</v>
          </cell>
          <cell r="P357">
            <v>2154362</v>
          </cell>
          <cell r="Q357">
            <v>0</v>
          </cell>
          <cell r="R357">
            <v>0</v>
          </cell>
          <cell r="S357">
            <v>0</v>
          </cell>
          <cell r="T357">
            <v>4182414.7586947279</v>
          </cell>
          <cell r="U357">
            <v>6336776.7586947279</v>
          </cell>
          <cell r="W357">
            <v>6683965.5999999996</v>
          </cell>
          <cell r="AA357">
            <v>348</v>
          </cell>
          <cell r="AB357">
            <v>1980.1140749745946</v>
          </cell>
          <cell r="AC357">
            <v>0</v>
          </cell>
          <cell r="AD357">
            <v>0</v>
          </cell>
          <cell r="AE357">
            <v>37.999999999999979</v>
          </cell>
          <cell r="AF357">
            <v>0</v>
          </cell>
          <cell r="AG357">
            <v>30054437</v>
          </cell>
          <cell r="AH357">
            <v>0</v>
          </cell>
          <cell r="AI357">
            <v>0</v>
          </cell>
          <cell r="AJ357">
            <v>30054437</v>
          </cell>
          <cell r="AK357">
            <v>1276058</v>
          </cell>
          <cell r="AL357">
            <v>2154362</v>
          </cell>
          <cell r="AM357">
            <v>33484857</v>
          </cell>
          <cell r="AN357">
            <v>0</v>
          </cell>
          <cell r="AO357">
            <v>0</v>
          </cell>
          <cell r="AP357">
            <v>0</v>
          </cell>
          <cell r="AQ357">
            <v>0</v>
          </cell>
          <cell r="AR357">
            <v>33484857</v>
          </cell>
          <cell r="AS357" t="str">
            <v xml:space="preserve"> </v>
          </cell>
          <cell r="AT357">
            <v>348</v>
          </cell>
          <cell r="AU357">
            <v>37.999999999999979</v>
          </cell>
          <cell r="AV357">
            <v>0</v>
          </cell>
          <cell r="AW357">
            <v>0</v>
          </cell>
          <cell r="AX357">
            <v>0</v>
          </cell>
          <cell r="AY357">
            <v>0</v>
          </cell>
          <cell r="AZ357">
            <v>0</v>
          </cell>
          <cell r="CB357">
            <v>348</v>
          </cell>
          <cell r="CC357">
            <v>348</v>
          </cell>
          <cell r="CD357" t="str">
            <v>WORCESTER</v>
          </cell>
          <cell r="CE357">
            <v>30054437</v>
          </cell>
          <cell r="CF357">
            <v>27293939</v>
          </cell>
          <cell r="CG357">
            <v>2760498</v>
          </cell>
          <cell r="CH357">
            <v>1487350.8</v>
          </cell>
          <cell r="CI357">
            <v>281754.8</v>
          </cell>
          <cell r="CJ357">
            <v>0</v>
          </cell>
          <cell r="CK357">
            <v>4529603.5999999996</v>
          </cell>
          <cell r="CL357">
            <v>4182414.7586947279</v>
          </cell>
          <cell r="DB357">
            <v>348</v>
          </cell>
          <cell r="DC357" t="str">
            <v>WORCESTER</v>
          </cell>
          <cell r="DH357">
            <v>0</v>
          </cell>
          <cell r="DL357">
            <v>0</v>
          </cell>
          <cell r="DM357">
            <v>0</v>
          </cell>
          <cell r="DO357">
            <v>0</v>
          </cell>
          <cell r="DU357">
            <v>0</v>
          </cell>
          <cell r="DW357">
            <v>0</v>
          </cell>
          <cell r="ED357">
            <v>0</v>
          </cell>
          <cell r="EF357">
            <v>348</v>
          </cell>
        </row>
        <row r="358">
          <cell r="A358">
            <v>349</v>
          </cell>
          <cell r="B358">
            <v>349</v>
          </cell>
          <cell r="C358" t="str">
            <v>WORTHINGTON</v>
          </cell>
          <cell r="D358">
            <v>0</v>
          </cell>
          <cell r="E358">
            <v>0</v>
          </cell>
          <cell r="F358">
            <v>0</v>
          </cell>
          <cell r="G358">
            <v>0</v>
          </cell>
          <cell r="H358">
            <v>0</v>
          </cell>
          <cell r="J358">
            <v>0</v>
          </cell>
          <cell r="K358">
            <v>0</v>
          </cell>
          <cell r="L358">
            <v>0</v>
          </cell>
          <cell r="N358">
            <v>0</v>
          </cell>
          <cell r="P358">
            <v>0</v>
          </cell>
          <cell r="Q358">
            <v>0</v>
          </cell>
          <cell r="R358">
            <v>0</v>
          </cell>
          <cell r="S358">
            <v>0</v>
          </cell>
          <cell r="T358">
            <v>0</v>
          </cell>
          <cell r="U358">
            <v>0</v>
          </cell>
          <cell r="W358">
            <v>0</v>
          </cell>
          <cell r="AA358">
            <v>349</v>
          </cell>
          <cell r="AT358">
            <v>349</v>
          </cell>
          <cell r="AU358">
            <v>0</v>
          </cell>
          <cell r="AV358">
            <v>0</v>
          </cell>
          <cell r="AW358">
            <v>0</v>
          </cell>
          <cell r="AX358">
            <v>0</v>
          </cell>
          <cell r="AY358">
            <v>0</v>
          </cell>
          <cell r="AZ358">
            <v>0</v>
          </cell>
          <cell r="CB358">
            <v>349</v>
          </cell>
          <cell r="CC358">
            <v>349</v>
          </cell>
          <cell r="CD358" t="str">
            <v>WORTHINGTON</v>
          </cell>
          <cell r="CE358">
            <v>0</v>
          </cell>
          <cell r="CF358">
            <v>0</v>
          </cell>
          <cell r="CG358">
            <v>0</v>
          </cell>
          <cell r="CH358">
            <v>0</v>
          </cell>
          <cell r="CI358">
            <v>0</v>
          </cell>
          <cell r="CJ358">
            <v>0</v>
          </cell>
          <cell r="CK358">
            <v>0</v>
          </cell>
          <cell r="CL358">
            <v>0</v>
          </cell>
          <cell r="DB358">
            <v>349</v>
          </cell>
          <cell r="DC358" t="str">
            <v>WORTHINGTON</v>
          </cell>
          <cell r="DH358">
            <v>0</v>
          </cell>
          <cell r="DL358">
            <v>0</v>
          </cell>
          <cell r="DM358">
            <v>0</v>
          </cell>
          <cell r="DO358">
            <v>0</v>
          </cell>
          <cell r="DU358">
            <v>0</v>
          </cell>
          <cell r="DW358">
            <v>0</v>
          </cell>
          <cell r="EC358" t="str">
            <v>fy16</v>
          </cell>
          <cell r="ED358">
            <v>0</v>
          </cell>
          <cell r="EF358">
            <v>349</v>
          </cell>
        </row>
        <row r="359">
          <cell r="A359">
            <v>350</v>
          </cell>
          <cell r="B359">
            <v>350</v>
          </cell>
          <cell r="C359" t="str">
            <v>WRENTHAM</v>
          </cell>
          <cell r="D359">
            <v>57.00522572038421</v>
          </cell>
          <cell r="E359">
            <v>1272852</v>
          </cell>
          <cell r="F359">
            <v>0</v>
          </cell>
          <cell r="G359">
            <v>62020</v>
          </cell>
          <cell r="H359">
            <v>1334872</v>
          </cell>
          <cell r="J359">
            <v>62020</v>
          </cell>
          <cell r="K359">
            <v>298228.96260505304</v>
          </cell>
          <cell r="L359">
            <v>360248.96260505304</v>
          </cell>
          <cell r="N359">
            <v>974623.03739494691</v>
          </cell>
          <cell r="P359">
            <v>62020</v>
          </cell>
          <cell r="Q359">
            <v>0</v>
          </cell>
          <cell r="R359">
            <v>0</v>
          </cell>
          <cell r="S359">
            <v>0</v>
          </cell>
          <cell r="T359">
            <v>298228.96260505304</v>
          </cell>
          <cell r="U359">
            <v>360248.96260505304</v>
          </cell>
          <cell r="W359">
            <v>439714.99999999994</v>
          </cell>
          <cell r="AA359">
            <v>350</v>
          </cell>
          <cell r="AB359">
            <v>57.00522572038421</v>
          </cell>
          <cell r="AC359">
            <v>0</v>
          </cell>
          <cell r="AD359">
            <v>0</v>
          </cell>
          <cell r="AE359">
            <v>0.99999999999999978</v>
          </cell>
          <cell r="AF359">
            <v>0</v>
          </cell>
          <cell r="AG359">
            <v>1272852</v>
          </cell>
          <cell r="AH359">
            <v>0</v>
          </cell>
          <cell r="AI359">
            <v>0</v>
          </cell>
          <cell r="AJ359">
            <v>1272852</v>
          </cell>
          <cell r="AK359">
            <v>0</v>
          </cell>
          <cell r="AL359">
            <v>62020</v>
          </cell>
          <cell r="AM359">
            <v>1334872</v>
          </cell>
          <cell r="AN359">
            <v>0</v>
          </cell>
          <cell r="AO359">
            <v>0</v>
          </cell>
          <cell r="AP359">
            <v>0</v>
          </cell>
          <cell r="AQ359">
            <v>0</v>
          </cell>
          <cell r="AR359">
            <v>1334872</v>
          </cell>
          <cell r="AS359" t="str">
            <v xml:space="preserve"> </v>
          </cell>
          <cell r="AT359">
            <v>350</v>
          </cell>
          <cell r="AU359">
            <v>0.99999999999999978</v>
          </cell>
          <cell r="AV359">
            <v>0</v>
          </cell>
          <cell r="AW359">
            <v>0</v>
          </cell>
          <cell r="AX359">
            <v>0</v>
          </cell>
          <cell r="AY359">
            <v>0</v>
          </cell>
          <cell r="AZ359">
            <v>0</v>
          </cell>
          <cell r="CB359">
            <v>350</v>
          </cell>
          <cell r="CC359">
            <v>350</v>
          </cell>
          <cell r="CD359" t="str">
            <v>WRENTHAM</v>
          </cell>
          <cell r="CE359">
            <v>1272852</v>
          </cell>
          <cell r="CF359">
            <v>1118028</v>
          </cell>
          <cell r="CG359">
            <v>154824</v>
          </cell>
          <cell r="CH359">
            <v>150004.19999999998</v>
          </cell>
          <cell r="CI359">
            <v>72866.8</v>
          </cell>
          <cell r="CJ359">
            <v>0</v>
          </cell>
          <cell r="CK359">
            <v>377694.99999999994</v>
          </cell>
          <cell r="CL359">
            <v>298228.96260505304</v>
          </cell>
          <cell r="DB359">
            <v>350</v>
          </cell>
          <cell r="DC359" t="str">
            <v>WRENTHAM</v>
          </cell>
          <cell r="DH359">
            <v>0</v>
          </cell>
          <cell r="DL359">
            <v>0</v>
          </cell>
          <cell r="DM359">
            <v>0</v>
          </cell>
          <cell r="DO359">
            <v>0</v>
          </cell>
          <cell r="DU359">
            <v>0</v>
          </cell>
          <cell r="DW359">
            <v>0</v>
          </cell>
          <cell r="ED359">
            <v>0</v>
          </cell>
          <cell r="EF359">
            <v>350</v>
          </cell>
        </row>
        <row r="360">
          <cell r="A360">
            <v>351</v>
          </cell>
          <cell r="B360">
            <v>351</v>
          </cell>
          <cell r="C360" t="str">
            <v>YARMOUTH</v>
          </cell>
          <cell r="D360">
            <v>0</v>
          </cell>
          <cell r="E360">
            <v>0</v>
          </cell>
          <cell r="F360">
            <v>0</v>
          </cell>
          <cell r="G360">
            <v>0</v>
          </cell>
          <cell r="H360">
            <v>0</v>
          </cell>
          <cell r="J360">
            <v>0</v>
          </cell>
          <cell r="K360">
            <v>0</v>
          </cell>
          <cell r="L360">
            <v>0</v>
          </cell>
          <cell r="N360">
            <v>0</v>
          </cell>
          <cell r="P360">
            <v>0</v>
          </cell>
          <cell r="Q360">
            <v>0</v>
          </cell>
          <cell r="R360">
            <v>0</v>
          </cell>
          <cell r="S360">
            <v>0</v>
          </cell>
          <cell r="T360">
            <v>0</v>
          </cell>
          <cell r="U360">
            <v>0</v>
          </cell>
          <cell r="W360">
            <v>0</v>
          </cell>
          <cell r="AA360">
            <v>351</v>
          </cell>
          <cell r="AT360">
            <v>351</v>
          </cell>
          <cell r="AU360">
            <v>0</v>
          </cell>
          <cell r="AV360">
            <v>0</v>
          </cell>
          <cell r="AW360">
            <v>0</v>
          </cell>
          <cell r="AX360">
            <v>0</v>
          </cell>
          <cell r="AY360">
            <v>0</v>
          </cell>
          <cell r="AZ360">
            <v>0</v>
          </cell>
          <cell r="CB360">
            <v>351</v>
          </cell>
          <cell r="CC360">
            <v>351</v>
          </cell>
          <cell r="CD360" t="str">
            <v>YARMOUTH</v>
          </cell>
          <cell r="CE360">
            <v>0</v>
          </cell>
          <cell r="CF360">
            <v>0</v>
          </cell>
          <cell r="CG360">
            <v>0</v>
          </cell>
          <cell r="CH360">
            <v>0</v>
          </cell>
          <cell r="CI360">
            <v>0</v>
          </cell>
          <cell r="CJ360">
            <v>0</v>
          </cell>
          <cell r="CK360">
            <v>0</v>
          </cell>
          <cell r="CL360">
            <v>0</v>
          </cell>
          <cell r="DB360">
            <v>351</v>
          </cell>
          <cell r="DC360" t="str">
            <v>YARMOUTH</v>
          </cell>
          <cell r="DH360">
            <v>0</v>
          </cell>
          <cell r="DL360">
            <v>0</v>
          </cell>
          <cell r="DM360">
            <v>0</v>
          </cell>
          <cell r="DO360">
            <v>0</v>
          </cell>
          <cell r="DU360">
            <v>0</v>
          </cell>
          <cell r="DW360">
            <v>0</v>
          </cell>
          <cell r="ED360">
            <v>0</v>
          </cell>
          <cell r="EF360">
            <v>351</v>
          </cell>
        </row>
        <row r="361">
          <cell r="A361">
            <v>352</v>
          </cell>
          <cell r="B361">
            <v>840</v>
          </cell>
          <cell r="C361" t="str">
            <v>DEVENS</v>
          </cell>
          <cell r="D361">
            <v>9.3264248704663206</v>
          </cell>
          <cell r="E361">
            <v>186426</v>
          </cell>
          <cell r="F361">
            <v>0</v>
          </cell>
          <cell r="G361">
            <v>10146</v>
          </cell>
          <cell r="H361">
            <v>196572</v>
          </cell>
          <cell r="J361">
            <v>10146</v>
          </cell>
          <cell r="K361">
            <v>35283.654697530641</v>
          </cell>
          <cell r="L361">
            <v>45429.654697530641</v>
          </cell>
          <cell r="N361">
            <v>151142.34530246936</v>
          </cell>
          <cell r="P361">
            <v>10146</v>
          </cell>
          <cell r="Q361">
            <v>0</v>
          </cell>
          <cell r="R361">
            <v>0</v>
          </cell>
          <cell r="S361">
            <v>0</v>
          </cell>
          <cell r="T361">
            <v>35283.654697530641</v>
          </cell>
          <cell r="U361">
            <v>45429.654697530641</v>
          </cell>
          <cell r="W361">
            <v>55170.799999999996</v>
          </cell>
          <cell r="AA361">
            <v>352</v>
          </cell>
          <cell r="AB361">
            <v>9.3264248704663206</v>
          </cell>
          <cell r="AC361">
            <v>0</v>
          </cell>
          <cell r="AD361">
            <v>0</v>
          </cell>
          <cell r="AE361">
            <v>5</v>
          </cell>
          <cell r="AF361">
            <v>0</v>
          </cell>
          <cell r="AG361">
            <v>186426</v>
          </cell>
          <cell r="AH361">
            <v>0</v>
          </cell>
          <cell r="AI361">
            <v>0</v>
          </cell>
          <cell r="AJ361">
            <v>186426</v>
          </cell>
          <cell r="AK361">
            <v>0</v>
          </cell>
          <cell r="AL361">
            <v>10146</v>
          </cell>
          <cell r="AM361">
            <v>196572</v>
          </cell>
          <cell r="AN361">
            <v>0</v>
          </cell>
          <cell r="AO361">
            <v>0</v>
          </cell>
          <cell r="AP361">
            <v>0</v>
          </cell>
          <cell r="AQ361">
            <v>0</v>
          </cell>
          <cell r="AR361">
            <v>196572</v>
          </cell>
          <cell r="AS361" t="str">
            <v xml:space="preserve"> </v>
          </cell>
          <cell r="AT361">
            <v>352</v>
          </cell>
          <cell r="AU361">
            <v>5</v>
          </cell>
          <cell r="AV361">
            <v>0</v>
          </cell>
          <cell r="AW361">
            <v>0</v>
          </cell>
          <cell r="AX361">
            <v>0</v>
          </cell>
          <cell r="AY361">
            <v>0</v>
          </cell>
          <cell r="AZ361">
            <v>0</v>
          </cell>
          <cell r="CB361">
            <v>352</v>
          </cell>
          <cell r="CC361">
            <v>840</v>
          </cell>
          <cell r="CD361" t="str">
            <v>DEVENS</v>
          </cell>
          <cell r="CE361">
            <v>186426</v>
          </cell>
          <cell r="CF361">
            <v>172863</v>
          </cell>
          <cell r="CG361">
            <v>13563</v>
          </cell>
          <cell r="CH361">
            <v>22720.2</v>
          </cell>
          <cell r="CI361">
            <v>8741.6</v>
          </cell>
          <cell r="CJ361">
            <v>0</v>
          </cell>
          <cell r="CK361">
            <v>45024.799999999996</v>
          </cell>
          <cell r="CL361">
            <v>35283.654697530641</v>
          </cell>
          <cell r="DB361">
            <v>352</v>
          </cell>
          <cell r="DC361" t="str">
            <v>DEVENS</v>
          </cell>
          <cell r="DH361">
            <v>0</v>
          </cell>
          <cell r="DL361">
            <v>0</v>
          </cell>
          <cell r="DM361">
            <v>0</v>
          </cell>
          <cell r="DO361">
            <v>0</v>
          </cell>
          <cell r="DU361">
            <v>0</v>
          </cell>
          <cell r="DW361">
            <v>0</v>
          </cell>
          <cell r="ED361">
            <v>0</v>
          </cell>
          <cell r="EF361">
            <v>352</v>
          </cell>
        </row>
        <row r="362">
          <cell r="A362">
            <v>406</v>
          </cell>
          <cell r="B362">
            <v>406</v>
          </cell>
          <cell r="C362" t="str">
            <v>NORTHAMPTON SMITH</v>
          </cell>
          <cell r="D362">
            <v>0</v>
          </cell>
          <cell r="E362">
            <v>0</v>
          </cell>
          <cell r="F362">
            <v>0</v>
          </cell>
          <cell r="G362">
            <v>0</v>
          </cell>
          <cell r="H362">
            <v>0</v>
          </cell>
          <cell r="J362">
            <v>0</v>
          </cell>
          <cell r="K362">
            <v>0</v>
          </cell>
          <cell r="L362">
            <v>0</v>
          </cell>
          <cell r="N362">
            <v>0</v>
          </cell>
          <cell r="P362">
            <v>0</v>
          </cell>
          <cell r="Q362">
            <v>0</v>
          </cell>
          <cell r="R362">
            <v>0</v>
          </cell>
          <cell r="S362">
            <v>0</v>
          </cell>
          <cell r="T362">
            <v>0</v>
          </cell>
          <cell r="U362">
            <v>0</v>
          </cell>
          <cell r="W362">
            <v>0</v>
          </cell>
          <cell r="AA362">
            <v>406</v>
          </cell>
          <cell r="AT362">
            <v>406</v>
          </cell>
          <cell r="AU362">
            <v>0</v>
          </cell>
          <cell r="AV362">
            <v>0</v>
          </cell>
          <cell r="AW362">
            <v>0</v>
          </cell>
          <cell r="AX362">
            <v>0</v>
          </cell>
          <cell r="AY362">
            <v>0</v>
          </cell>
          <cell r="AZ362">
            <v>0</v>
          </cell>
          <cell r="CB362">
            <v>406</v>
          </cell>
          <cell r="CC362">
            <v>406</v>
          </cell>
          <cell r="CD362" t="str">
            <v>NORTHAMPTON SMITH</v>
          </cell>
          <cell r="CE362">
            <v>0</v>
          </cell>
          <cell r="CF362">
            <v>0</v>
          </cell>
          <cell r="CG362">
            <v>0</v>
          </cell>
          <cell r="CH362">
            <v>0</v>
          </cell>
          <cell r="CI362">
            <v>0</v>
          </cell>
          <cell r="CJ362">
            <v>0</v>
          </cell>
          <cell r="CK362">
            <v>0</v>
          </cell>
          <cell r="CL362">
            <v>0</v>
          </cell>
          <cell r="DB362">
            <v>406</v>
          </cell>
          <cell r="DC362" t="str">
            <v>NORTHAMPTON SMITH</v>
          </cell>
          <cell r="DH362">
            <v>0</v>
          </cell>
          <cell r="DL362">
            <v>0</v>
          </cell>
          <cell r="DM362">
            <v>0</v>
          </cell>
          <cell r="DO362">
            <v>0</v>
          </cell>
          <cell r="DU362">
            <v>0</v>
          </cell>
          <cell r="DW362">
            <v>0</v>
          </cell>
          <cell r="ED362">
            <v>0</v>
          </cell>
          <cell r="EF362">
            <v>406</v>
          </cell>
        </row>
        <row r="363">
          <cell r="A363">
            <v>600</v>
          </cell>
          <cell r="B363">
            <v>701</v>
          </cell>
          <cell r="C363" t="str">
            <v>ACTON BOXBOROUGH</v>
          </cell>
          <cell r="D363">
            <v>36.234196891191708</v>
          </cell>
          <cell r="E363">
            <v>595205</v>
          </cell>
          <cell r="F363">
            <v>0</v>
          </cell>
          <cell r="G363">
            <v>39426</v>
          </cell>
          <cell r="H363">
            <v>634631</v>
          </cell>
          <cell r="J363">
            <v>39426</v>
          </cell>
          <cell r="K363">
            <v>87973.301012147</v>
          </cell>
          <cell r="L363">
            <v>127399.301012147</v>
          </cell>
          <cell r="N363">
            <v>507231.69898785301</v>
          </cell>
          <cell r="P363">
            <v>39426</v>
          </cell>
          <cell r="Q363">
            <v>0</v>
          </cell>
          <cell r="R363">
            <v>0</v>
          </cell>
          <cell r="S363">
            <v>0</v>
          </cell>
          <cell r="T363">
            <v>87973.301012147</v>
          </cell>
          <cell r="U363">
            <v>127399.301012147</v>
          </cell>
          <cell r="W363">
            <v>193079.40000000002</v>
          </cell>
          <cell r="AA363">
            <v>600</v>
          </cell>
          <cell r="AB363">
            <v>36.234196891191708</v>
          </cell>
          <cell r="AC363">
            <v>0</v>
          </cell>
          <cell r="AD363">
            <v>0</v>
          </cell>
          <cell r="AE363">
            <v>3</v>
          </cell>
          <cell r="AF363">
            <v>0</v>
          </cell>
          <cell r="AG363">
            <v>595205</v>
          </cell>
          <cell r="AH363">
            <v>0</v>
          </cell>
          <cell r="AI363">
            <v>0</v>
          </cell>
          <cell r="AJ363">
            <v>595205</v>
          </cell>
          <cell r="AK363">
            <v>0</v>
          </cell>
          <cell r="AL363">
            <v>39426</v>
          </cell>
          <cell r="AM363">
            <v>634631</v>
          </cell>
          <cell r="AN363">
            <v>0</v>
          </cell>
          <cell r="AO363">
            <v>0</v>
          </cell>
          <cell r="AP363">
            <v>0</v>
          </cell>
          <cell r="AQ363">
            <v>0</v>
          </cell>
          <cell r="AR363">
            <v>634631</v>
          </cell>
          <cell r="AS363" t="str">
            <v xml:space="preserve"> </v>
          </cell>
          <cell r="AT363">
            <v>600</v>
          </cell>
          <cell r="AU363">
            <v>3</v>
          </cell>
          <cell r="AV363">
            <v>0</v>
          </cell>
          <cell r="AW363">
            <v>0</v>
          </cell>
          <cell r="AX363">
            <v>0</v>
          </cell>
          <cell r="AY363">
            <v>0</v>
          </cell>
          <cell r="AZ363">
            <v>0</v>
          </cell>
          <cell r="CB363">
            <v>600</v>
          </cell>
          <cell r="CC363">
            <v>701</v>
          </cell>
          <cell r="CD363" t="str">
            <v>ACTON BOXBOROUGH</v>
          </cell>
          <cell r="CE363">
            <v>595205</v>
          </cell>
          <cell r="CF363">
            <v>536205</v>
          </cell>
          <cell r="CG363">
            <v>59000</v>
          </cell>
          <cell r="CH363">
            <v>30306.6</v>
          </cell>
          <cell r="CI363">
            <v>64346.8</v>
          </cell>
          <cell r="CJ363">
            <v>0</v>
          </cell>
          <cell r="CK363">
            <v>153653.40000000002</v>
          </cell>
          <cell r="CL363">
            <v>87973.301012147</v>
          </cell>
          <cell r="DB363">
            <v>600</v>
          </cell>
          <cell r="DC363" t="str">
            <v>ACTON BOXBOROUGH</v>
          </cell>
          <cell r="DH363">
            <v>0</v>
          </cell>
          <cell r="DL363">
            <v>0</v>
          </cell>
          <cell r="DM363">
            <v>0</v>
          </cell>
          <cell r="DO363">
            <v>0</v>
          </cell>
          <cell r="DU363">
            <v>0</v>
          </cell>
          <cell r="DW363">
            <v>0</v>
          </cell>
          <cell r="EC363" t="str">
            <v>fy15</v>
          </cell>
          <cell r="ED363">
            <v>0</v>
          </cell>
          <cell r="EF363">
            <v>600</v>
          </cell>
        </row>
        <row r="364">
          <cell r="A364">
            <v>603</v>
          </cell>
          <cell r="B364">
            <v>702</v>
          </cell>
          <cell r="C364" t="str">
            <v>HOOSAC VALLEY</v>
          </cell>
          <cell r="D364">
            <v>70.418032786885249</v>
          </cell>
          <cell r="E364">
            <v>1158871</v>
          </cell>
          <cell r="F364">
            <v>0</v>
          </cell>
          <cell r="G364">
            <v>76615</v>
          </cell>
          <cell r="H364">
            <v>1235486</v>
          </cell>
          <cell r="J364">
            <v>76615</v>
          </cell>
          <cell r="K364">
            <v>140989.64216414402</v>
          </cell>
          <cell r="L364">
            <v>217604.64216414402</v>
          </cell>
          <cell r="N364">
            <v>1017881.357835856</v>
          </cell>
          <cell r="P364">
            <v>76615</v>
          </cell>
          <cell r="Q364">
            <v>0</v>
          </cell>
          <cell r="R364">
            <v>0</v>
          </cell>
          <cell r="S364">
            <v>0</v>
          </cell>
          <cell r="T364">
            <v>140989.64216414402</v>
          </cell>
          <cell r="U364">
            <v>217604.64216414402</v>
          </cell>
          <cell r="W364">
            <v>222785.4</v>
          </cell>
          <cell r="AA364">
            <v>603</v>
          </cell>
          <cell r="AB364">
            <v>70.418032786885249</v>
          </cell>
          <cell r="AC364">
            <v>0</v>
          </cell>
          <cell r="AD364">
            <v>0</v>
          </cell>
          <cell r="AE364">
            <v>14</v>
          </cell>
          <cell r="AF364">
            <v>0</v>
          </cell>
          <cell r="AG364">
            <v>1158871</v>
          </cell>
          <cell r="AH364">
            <v>0</v>
          </cell>
          <cell r="AI364">
            <v>0</v>
          </cell>
          <cell r="AJ364">
            <v>1158871</v>
          </cell>
          <cell r="AK364">
            <v>0</v>
          </cell>
          <cell r="AL364">
            <v>76615</v>
          </cell>
          <cell r="AM364">
            <v>1235486</v>
          </cell>
          <cell r="AN364">
            <v>0</v>
          </cell>
          <cell r="AO364">
            <v>0</v>
          </cell>
          <cell r="AP364">
            <v>0</v>
          </cell>
          <cell r="AQ364">
            <v>0</v>
          </cell>
          <cell r="AR364">
            <v>1235486</v>
          </cell>
          <cell r="AS364" t="str">
            <v xml:space="preserve"> </v>
          </cell>
          <cell r="AT364">
            <v>603</v>
          </cell>
          <cell r="AU364">
            <v>14</v>
          </cell>
          <cell r="AV364">
            <v>0</v>
          </cell>
          <cell r="AW364">
            <v>0</v>
          </cell>
          <cell r="AX364">
            <v>0</v>
          </cell>
          <cell r="AY364">
            <v>0</v>
          </cell>
          <cell r="AZ364">
            <v>0</v>
          </cell>
          <cell r="CB364">
            <v>603</v>
          </cell>
          <cell r="CC364">
            <v>702</v>
          </cell>
          <cell r="CD364" t="str">
            <v>ADAMS CHESHIRE</v>
          </cell>
          <cell r="CE364">
            <v>1158871</v>
          </cell>
          <cell r="CF364">
            <v>1130462</v>
          </cell>
          <cell r="CG364">
            <v>28409</v>
          </cell>
          <cell r="CH364">
            <v>117761.4</v>
          </cell>
          <cell r="CI364">
            <v>0</v>
          </cell>
          <cell r="CJ364">
            <v>0</v>
          </cell>
          <cell r="CK364">
            <v>146170.4</v>
          </cell>
          <cell r="CL364">
            <v>140989.64216414402</v>
          </cell>
          <cell r="DB364">
            <v>603</v>
          </cell>
          <cell r="DC364" t="str">
            <v>ADAMS CHESHIRE</v>
          </cell>
          <cell r="DH364">
            <v>0</v>
          </cell>
          <cell r="DL364">
            <v>0</v>
          </cell>
          <cell r="DM364">
            <v>0</v>
          </cell>
          <cell r="DO364">
            <v>0</v>
          </cell>
          <cell r="DU364">
            <v>0</v>
          </cell>
          <cell r="DW364">
            <v>0</v>
          </cell>
          <cell r="ED364">
            <v>0</v>
          </cell>
          <cell r="EF364">
            <v>603</v>
          </cell>
        </row>
        <row r="365">
          <cell r="A365">
            <v>605</v>
          </cell>
          <cell r="B365">
            <v>703</v>
          </cell>
          <cell r="C365" t="str">
            <v>AMHERST PELHAM</v>
          </cell>
          <cell r="D365">
            <v>93.127690894485795</v>
          </cell>
          <cell r="E365">
            <v>1995146</v>
          </cell>
          <cell r="F365">
            <v>0</v>
          </cell>
          <cell r="G365">
            <v>101320</v>
          </cell>
          <cell r="H365">
            <v>2096466</v>
          </cell>
          <cell r="J365">
            <v>101320</v>
          </cell>
          <cell r="K365">
            <v>311730.14839247486</v>
          </cell>
          <cell r="L365">
            <v>413050.14839247486</v>
          </cell>
          <cell r="N365">
            <v>1683415.8516075253</v>
          </cell>
          <cell r="P365">
            <v>101320</v>
          </cell>
          <cell r="Q365">
            <v>0</v>
          </cell>
          <cell r="R365">
            <v>0</v>
          </cell>
          <cell r="S365">
            <v>0</v>
          </cell>
          <cell r="T365">
            <v>311730.14839247486</v>
          </cell>
          <cell r="U365">
            <v>413050.14839247486</v>
          </cell>
          <cell r="W365">
            <v>450712.60000000003</v>
          </cell>
          <cell r="AA365">
            <v>605</v>
          </cell>
          <cell r="AB365">
            <v>93.127690894485795</v>
          </cell>
          <cell r="AC365">
            <v>0</v>
          </cell>
          <cell r="AD365">
            <v>0</v>
          </cell>
          <cell r="AE365">
            <v>2.9999999999999991</v>
          </cell>
          <cell r="AF365">
            <v>0</v>
          </cell>
          <cell r="AG365">
            <v>1995146</v>
          </cell>
          <cell r="AH365">
            <v>0</v>
          </cell>
          <cell r="AI365">
            <v>0</v>
          </cell>
          <cell r="AJ365">
            <v>1995146</v>
          </cell>
          <cell r="AK365">
            <v>0</v>
          </cell>
          <cell r="AL365">
            <v>101320</v>
          </cell>
          <cell r="AM365">
            <v>2096466</v>
          </cell>
          <cell r="AN365">
            <v>0</v>
          </cell>
          <cell r="AO365">
            <v>0</v>
          </cell>
          <cell r="AP365">
            <v>0</v>
          </cell>
          <cell r="AQ365">
            <v>0</v>
          </cell>
          <cell r="AR365">
            <v>2096466</v>
          </cell>
          <cell r="AS365" t="str">
            <v xml:space="preserve"> </v>
          </cell>
          <cell r="AT365">
            <v>605</v>
          </cell>
          <cell r="AU365">
            <v>2.9999999999999991</v>
          </cell>
          <cell r="AV365">
            <v>0</v>
          </cell>
          <cell r="AW365">
            <v>0</v>
          </cell>
          <cell r="AX365">
            <v>0</v>
          </cell>
          <cell r="AY365">
            <v>0</v>
          </cell>
          <cell r="AZ365">
            <v>0</v>
          </cell>
          <cell r="CB365">
            <v>605</v>
          </cell>
          <cell r="CC365">
            <v>703</v>
          </cell>
          <cell r="CD365" t="str">
            <v>AMHERST PELHAM</v>
          </cell>
          <cell r="CE365">
            <v>1995146</v>
          </cell>
          <cell r="CF365">
            <v>1809654</v>
          </cell>
          <cell r="CG365">
            <v>185492</v>
          </cell>
          <cell r="CH365">
            <v>132047.4</v>
          </cell>
          <cell r="CI365">
            <v>31853.200000000001</v>
          </cell>
          <cell r="CJ365">
            <v>0</v>
          </cell>
          <cell r="CK365">
            <v>349392.60000000003</v>
          </cell>
          <cell r="CL365">
            <v>311730.14839247486</v>
          </cell>
          <cell r="DB365">
            <v>605</v>
          </cell>
          <cell r="DC365" t="str">
            <v>AMHERST PELHAM</v>
          </cell>
          <cell r="DH365">
            <v>0</v>
          </cell>
          <cell r="DL365">
            <v>0</v>
          </cell>
          <cell r="DM365">
            <v>0</v>
          </cell>
          <cell r="DO365">
            <v>0</v>
          </cell>
          <cell r="DU365">
            <v>0</v>
          </cell>
          <cell r="DW365">
            <v>0</v>
          </cell>
          <cell r="ED365">
            <v>0</v>
          </cell>
          <cell r="EF365">
            <v>605</v>
          </cell>
        </row>
        <row r="366">
          <cell r="A366">
            <v>610</v>
          </cell>
          <cell r="B366">
            <v>704</v>
          </cell>
          <cell r="C366" t="str">
            <v>ASHBURNHAM WESTMINSTER</v>
          </cell>
          <cell r="D366">
            <v>15.12294285515725</v>
          </cell>
          <cell r="E366">
            <v>216279</v>
          </cell>
          <cell r="F366">
            <v>0</v>
          </cell>
          <cell r="G366">
            <v>16446</v>
          </cell>
          <cell r="H366">
            <v>232725</v>
          </cell>
          <cell r="J366">
            <v>16446</v>
          </cell>
          <cell r="K366">
            <v>16137</v>
          </cell>
          <cell r="L366">
            <v>32583</v>
          </cell>
          <cell r="N366">
            <v>200142</v>
          </cell>
          <cell r="P366">
            <v>16446</v>
          </cell>
          <cell r="Q366">
            <v>0</v>
          </cell>
          <cell r="R366">
            <v>0</v>
          </cell>
          <cell r="S366">
            <v>0</v>
          </cell>
          <cell r="T366">
            <v>16137</v>
          </cell>
          <cell r="U366">
            <v>32583</v>
          </cell>
          <cell r="W366">
            <v>61226.600000000006</v>
          </cell>
          <cell r="AA366">
            <v>610</v>
          </cell>
          <cell r="AB366">
            <v>15.12294285515725</v>
          </cell>
          <cell r="AC366">
            <v>0</v>
          </cell>
          <cell r="AD366">
            <v>0</v>
          </cell>
          <cell r="AE366">
            <v>1.9999999999999998</v>
          </cell>
          <cell r="AF366">
            <v>0</v>
          </cell>
          <cell r="AG366">
            <v>216279</v>
          </cell>
          <cell r="AH366">
            <v>0</v>
          </cell>
          <cell r="AI366">
            <v>0</v>
          </cell>
          <cell r="AJ366">
            <v>216279</v>
          </cell>
          <cell r="AK366">
            <v>0</v>
          </cell>
          <cell r="AL366">
            <v>16446</v>
          </cell>
          <cell r="AM366">
            <v>232725</v>
          </cell>
          <cell r="AN366">
            <v>0</v>
          </cell>
          <cell r="AO366">
            <v>0</v>
          </cell>
          <cell r="AP366">
            <v>0</v>
          </cell>
          <cell r="AQ366">
            <v>0</v>
          </cell>
          <cell r="AR366">
            <v>232725</v>
          </cell>
          <cell r="AS366" t="str">
            <v xml:space="preserve"> </v>
          </cell>
          <cell r="AT366">
            <v>610</v>
          </cell>
          <cell r="AU366">
            <v>1.9999999999999998</v>
          </cell>
          <cell r="AV366">
            <v>0</v>
          </cell>
          <cell r="AW366">
            <v>0</v>
          </cell>
          <cell r="AX366">
            <v>0</v>
          </cell>
          <cell r="AY366">
            <v>0</v>
          </cell>
          <cell r="AZ366">
            <v>0</v>
          </cell>
          <cell r="CB366">
            <v>610</v>
          </cell>
          <cell r="CC366">
            <v>704</v>
          </cell>
          <cell r="CD366" t="str">
            <v>ASHBURNHAM WESTMINSTER</v>
          </cell>
          <cell r="CE366">
            <v>216279</v>
          </cell>
          <cell r="CF366">
            <v>200142</v>
          </cell>
          <cell r="CG366">
            <v>16137</v>
          </cell>
          <cell r="CH366">
            <v>0</v>
          </cell>
          <cell r="CI366">
            <v>28643.600000000002</v>
          </cell>
          <cell r="CJ366">
            <v>0</v>
          </cell>
          <cell r="CK366">
            <v>44780.600000000006</v>
          </cell>
          <cell r="CL366">
            <v>16137</v>
          </cell>
          <cell r="DB366">
            <v>610</v>
          </cell>
          <cell r="DC366" t="str">
            <v>ASHBURNHAM WESTMINSTER</v>
          </cell>
          <cell r="DH366">
            <v>0</v>
          </cell>
          <cell r="DL366">
            <v>0</v>
          </cell>
          <cell r="DM366">
            <v>0</v>
          </cell>
          <cell r="DO366">
            <v>0</v>
          </cell>
          <cell r="DU366">
            <v>0</v>
          </cell>
          <cell r="DW366">
            <v>0</v>
          </cell>
          <cell r="ED366">
            <v>0</v>
          </cell>
          <cell r="EF366">
            <v>610</v>
          </cell>
        </row>
        <row r="367">
          <cell r="A367">
            <v>615</v>
          </cell>
          <cell r="B367">
            <v>705</v>
          </cell>
          <cell r="C367" t="str">
            <v>ATHOL ROYALSTON</v>
          </cell>
          <cell r="D367">
            <v>4.4206028833551771</v>
          </cell>
          <cell r="E367">
            <v>68334</v>
          </cell>
          <cell r="F367">
            <v>0</v>
          </cell>
          <cell r="G367">
            <v>4812</v>
          </cell>
          <cell r="H367">
            <v>73146</v>
          </cell>
          <cell r="J367">
            <v>4812</v>
          </cell>
          <cell r="K367">
            <v>26116.968135281502</v>
          </cell>
          <cell r="L367">
            <v>30928.968135281502</v>
          </cell>
          <cell r="N367">
            <v>42217.031864718498</v>
          </cell>
          <cell r="P367">
            <v>4812</v>
          </cell>
          <cell r="Q367">
            <v>0</v>
          </cell>
          <cell r="R367">
            <v>0</v>
          </cell>
          <cell r="S367">
            <v>0</v>
          </cell>
          <cell r="T367">
            <v>26116.968135281502</v>
          </cell>
          <cell r="U367">
            <v>30928.968135281502</v>
          </cell>
          <cell r="W367">
            <v>31559.599999999999</v>
          </cell>
          <cell r="AA367">
            <v>615</v>
          </cell>
          <cell r="AB367">
            <v>4.4206028833551771</v>
          </cell>
          <cell r="AC367">
            <v>0</v>
          </cell>
          <cell r="AD367">
            <v>0</v>
          </cell>
          <cell r="AE367">
            <v>0</v>
          </cell>
          <cell r="AF367">
            <v>0</v>
          </cell>
          <cell r="AG367">
            <v>68334</v>
          </cell>
          <cell r="AH367">
            <v>0</v>
          </cell>
          <cell r="AI367">
            <v>0</v>
          </cell>
          <cell r="AJ367">
            <v>68334</v>
          </cell>
          <cell r="AK367">
            <v>0</v>
          </cell>
          <cell r="AL367">
            <v>4812</v>
          </cell>
          <cell r="AM367">
            <v>73146</v>
          </cell>
          <cell r="AN367">
            <v>0</v>
          </cell>
          <cell r="AO367">
            <v>0</v>
          </cell>
          <cell r="AP367">
            <v>0</v>
          </cell>
          <cell r="AQ367">
            <v>0</v>
          </cell>
          <cell r="AR367">
            <v>73146</v>
          </cell>
          <cell r="AS367" t="str">
            <v xml:space="preserve"> </v>
          </cell>
          <cell r="AT367">
            <v>615</v>
          </cell>
          <cell r="AU367">
            <v>0</v>
          </cell>
          <cell r="AV367">
            <v>0</v>
          </cell>
          <cell r="AW367">
            <v>0</v>
          </cell>
          <cell r="AX367">
            <v>0</v>
          </cell>
          <cell r="AY367">
            <v>0</v>
          </cell>
          <cell r="AZ367">
            <v>0</v>
          </cell>
          <cell r="CB367">
            <v>615</v>
          </cell>
          <cell r="CC367">
            <v>705</v>
          </cell>
          <cell r="CD367" t="str">
            <v>ATHOL ROYALSTON</v>
          </cell>
          <cell r="CE367">
            <v>68334</v>
          </cell>
          <cell r="CF367">
            <v>55921</v>
          </cell>
          <cell r="CG367">
            <v>12413</v>
          </cell>
          <cell r="CH367">
            <v>14334.6</v>
          </cell>
          <cell r="CI367">
            <v>0</v>
          </cell>
          <cell r="CJ367">
            <v>0</v>
          </cell>
          <cell r="CK367">
            <v>26747.599999999999</v>
          </cell>
          <cell r="CL367">
            <v>26116.968135281502</v>
          </cell>
          <cell r="DB367">
            <v>615</v>
          </cell>
          <cell r="DC367" t="str">
            <v>ATHOL ROYALSTON</v>
          </cell>
          <cell r="DH367">
            <v>0</v>
          </cell>
          <cell r="DL367">
            <v>0</v>
          </cell>
          <cell r="DM367">
            <v>0</v>
          </cell>
          <cell r="DO367">
            <v>0</v>
          </cell>
          <cell r="DU367">
            <v>0</v>
          </cell>
          <cell r="DW367">
            <v>0</v>
          </cell>
          <cell r="ED367">
            <v>0</v>
          </cell>
          <cell r="EF367">
            <v>615</v>
          </cell>
        </row>
        <row r="368">
          <cell r="A368">
            <v>616</v>
          </cell>
          <cell r="B368">
            <v>616</v>
          </cell>
          <cell r="C368" t="str">
            <v>AYER SHIRLEY</v>
          </cell>
          <cell r="D368">
            <v>61.171086863616779</v>
          </cell>
          <cell r="E368">
            <v>987883</v>
          </cell>
          <cell r="F368">
            <v>0</v>
          </cell>
          <cell r="G368">
            <v>66554</v>
          </cell>
          <cell r="H368">
            <v>1054437</v>
          </cell>
          <cell r="J368">
            <v>66554</v>
          </cell>
          <cell r="K368">
            <v>123241.64356630802</v>
          </cell>
          <cell r="L368">
            <v>189795.64356630802</v>
          </cell>
          <cell r="N368">
            <v>864641.35643369192</v>
          </cell>
          <cell r="P368">
            <v>66554</v>
          </cell>
          <cell r="Q368">
            <v>0</v>
          </cell>
          <cell r="R368">
            <v>0</v>
          </cell>
          <cell r="S368">
            <v>0</v>
          </cell>
          <cell r="T368">
            <v>123241.64356630802</v>
          </cell>
          <cell r="U368">
            <v>189795.64356630802</v>
          </cell>
          <cell r="W368">
            <v>201102.8</v>
          </cell>
          <cell r="AA368">
            <v>616</v>
          </cell>
          <cell r="AB368">
            <v>61.171086863616779</v>
          </cell>
          <cell r="AC368">
            <v>0</v>
          </cell>
          <cell r="AD368">
            <v>0</v>
          </cell>
          <cell r="AE368">
            <v>19</v>
          </cell>
          <cell r="AF368">
            <v>0</v>
          </cell>
          <cell r="AG368">
            <v>987883</v>
          </cell>
          <cell r="AH368">
            <v>0</v>
          </cell>
          <cell r="AI368">
            <v>0</v>
          </cell>
          <cell r="AJ368">
            <v>987883</v>
          </cell>
          <cell r="AK368">
            <v>0</v>
          </cell>
          <cell r="AL368">
            <v>66554</v>
          </cell>
          <cell r="AM368">
            <v>1054437</v>
          </cell>
          <cell r="AN368">
            <v>0</v>
          </cell>
          <cell r="AO368">
            <v>0</v>
          </cell>
          <cell r="AP368">
            <v>0</v>
          </cell>
          <cell r="AQ368">
            <v>0</v>
          </cell>
          <cell r="AR368">
            <v>1054437</v>
          </cell>
          <cell r="AS368" t="str">
            <v xml:space="preserve"> </v>
          </cell>
          <cell r="AT368">
            <v>616</v>
          </cell>
          <cell r="AU368">
            <v>19</v>
          </cell>
          <cell r="AV368">
            <v>0</v>
          </cell>
          <cell r="AW368">
            <v>0</v>
          </cell>
          <cell r="AX368">
            <v>0</v>
          </cell>
          <cell r="AY368">
            <v>0</v>
          </cell>
          <cell r="AZ368">
            <v>0</v>
          </cell>
          <cell r="CB368">
            <v>616</v>
          </cell>
          <cell r="CC368">
            <v>616</v>
          </cell>
          <cell r="CD368" t="str">
            <v>AYER SHIRLEY</v>
          </cell>
          <cell r="CE368">
            <v>987883</v>
          </cell>
          <cell r="CF368">
            <v>888431</v>
          </cell>
          <cell r="CG368">
            <v>99452</v>
          </cell>
          <cell r="CH368">
            <v>24884.399999999998</v>
          </cell>
          <cell r="CI368">
            <v>10212.400000000001</v>
          </cell>
          <cell r="CJ368">
            <v>0</v>
          </cell>
          <cell r="CK368">
            <v>134548.79999999999</v>
          </cell>
          <cell r="CL368">
            <v>123241.64356630802</v>
          </cell>
          <cell r="DB368">
            <v>616</v>
          </cell>
          <cell r="DC368" t="str">
            <v>AYER SHIRLEY</v>
          </cell>
          <cell r="DH368">
            <v>0</v>
          </cell>
          <cell r="DL368">
            <v>0</v>
          </cell>
          <cell r="DM368">
            <v>0</v>
          </cell>
          <cell r="DO368">
            <v>0</v>
          </cell>
          <cell r="DU368">
            <v>0</v>
          </cell>
          <cell r="DW368">
            <v>0</v>
          </cell>
          <cell r="EC368" t="str">
            <v>fy12</v>
          </cell>
          <cell r="ED368">
            <v>0</v>
          </cell>
          <cell r="EF368">
            <v>616</v>
          </cell>
        </row>
        <row r="369">
          <cell r="A369">
            <v>618</v>
          </cell>
          <cell r="B369">
            <v>706</v>
          </cell>
          <cell r="C369" t="str">
            <v>BERKSHIRE HILLS</v>
          </cell>
          <cell r="D369">
            <v>0</v>
          </cell>
          <cell r="E369">
            <v>0</v>
          </cell>
          <cell r="F369">
            <v>0</v>
          </cell>
          <cell r="G369">
            <v>0</v>
          </cell>
          <cell r="H369">
            <v>0</v>
          </cell>
          <cell r="J369">
            <v>0</v>
          </cell>
          <cell r="K369">
            <v>0</v>
          </cell>
          <cell r="L369">
            <v>0</v>
          </cell>
          <cell r="N369">
            <v>0</v>
          </cell>
          <cell r="P369">
            <v>0</v>
          </cell>
          <cell r="Q369">
            <v>0</v>
          </cell>
          <cell r="R369">
            <v>0</v>
          </cell>
          <cell r="S369">
            <v>0</v>
          </cell>
          <cell r="T369">
            <v>0</v>
          </cell>
          <cell r="U369">
            <v>0</v>
          </cell>
          <cell r="W369">
            <v>0</v>
          </cell>
          <cell r="AA369">
            <v>618</v>
          </cell>
          <cell r="AT369">
            <v>618</v>
          </cell>
          <cell r="AU369">
            <v>0</v>
          </cell>
          <cell r="AV369">
            <v>0</v>
          </cell>
          <cell r="AW369">
            <v>0</v>
          </cell>
          <cell r="AX369">
            <v>0</v>
          </cell>
          <cell r="AY369">
            <v>0</v>
          </cell>
          <cell r="AZ369">
            <v>0</v>
          </cell>
          <cell r="CB369">
            <v>618</v>
          </cell>
          <cell r="CC369">
            <v>706</v>
          </cell>
          <cell r="CD369" t="str">
            <v>BERKSHIRE HILLS</v>
          </cell>
          <cell r="CE369">
            <v>0</v>
          </cell>
          <cell r="CF369">
            <v>0</v>
          </cell>
          <cell r="CG369">
            <v>0</v>
          </cell>
          <cell r="CH369">
            <v>0</v>
          </cell>
          <cell r="CI369">
            <v>0</v>
          </cell>
          <cell r="CJ369">
            <v>0</v>
          </cell>
          <cell r="CK369">
            <v>0</v>
          </cell>
          <cell r="CL369">
            <v>0</v>
          </cell>
          <cell r="DB369">
            <v>618</v>
          </cell>
          <cell r="DC369" t="str">
            <v>BERKSHIRE HILLS</v>
          </cell>
          <cell r="DH369">
            <v>0</v>
          </cell>
          <cell r="DL369">
            <v>0</v>
          </cell>
          <cell r="DM369">
            <v>0</v>
          </cell>
          <cell r="DO369">
            <v>0</v>
          </cell>
          <cell r="DU369">
            <v>0</v>
          </cell>
          <cell r="DW369">
            <v>0</v>
          </cell>
          <cell r="ED369">
            <v>0</v>
          </cell>
          <cell r="EF369">
            <v>618</v>
          </cell>
        </row>
        <row r="370">
          <cell r="A370">
            <v>620</v>
          </cell>
          <cell r="B370">
            <v>707</v>
          </cell>
          <cell r="C370" t="str">
            <v>BERLIN BOYLSTON</v>
          </cell>
          <cell r="D370">
            <v>14.220044411546997</v>
          </cell>
          <cell r="E370">
            <v>268243</v>
          </cell>
          <cell r="F370">
            <v>0</v>
          </cell>
          <cell r="G370">
            <v>15476</v>
          </cell>
          <cell r="H370">
            <v>283719</v>
          </cell>
          <cell r="J370">
            <v>15476</v>
          </cell>
          <cell r="K370">
            <v>74142.618715951612</v>
          </cell>
          <cell r="L370">
            <v>89618.618715951612</v>
          </cell>
          <cell r="N370">
            <v>194100.38128404837</v>
          </cell>
          <cell r="P370">
            <v>15476</v>
          </cell>
          <cell r="Q370">
            <v>0</v>
          </cell>
          <cell r="R370">
            <v>0</v>
          </cell>
          <cell r="S370">
            <v>0</v>
          </cell>
          <cell r="T370">
            <v>74142.618715951612</v>
          </cell>
          <cell r="U370">
            <v>89618.618715951612</v>
          </cell>
          <cell r="W370">
            <v>91649.2</v>
          </cell>
          <cell r="AA370">
            <v>620</v>
          </cell>
          <cell r="AB370">
            <v>14.220044411546997</v>
          </cell>
          <cell r="AC370">
            <v>0</v>
          </cell>
          <cell r="AD370">
            <v>0</v>
          </cell>
          <cell r="AE370">
            <v>7.0000000000000009</v>
          </cell>
          <cell r="AF370">
            <v>0</v>
          </cell>
          <cell r="AG370">
            <v>268243</v>
          </cell>
          <cell r="AH370">
            <v>0</v>
          </cell>
          <cell r="AI370">
            <v>0</v>
          </cell>
          <cell r="AJ370">
            <v>268243</v>
          </cell>
          <cell r="AK370">
            <v>0</v>
          </cell>
          <cell r="AL370">
            <v>15476</v>
          </cell>
          <cell r="AM370">
            <v>283719</v>
          </cell>
          <cell r="AN370">
            <v>0</v>
          </cell>
          <cell r="AO370">
            <v>0</v>
          </cell>
          <cell r="AP370">
            <v>0</v>
          </cell>
          <cell r="AQ370">
            <v>0</v>
          </cell>
          <cell r="AR370">
            <v>283719</v>
          </cell>
          <cell r="AS370" t="str">
            <v xml:space="preserve"> </v>
          </cell>
          <cell r="AT370">
            <v>620</v>
          </cell>
          <cell r="AU370">
            <v>7.0000000000000009</v>
          </cell>
          <cell r="AV370">
            <v>0</v>
          </cell>
          <cell r="AW370">
            <v>0</v>
          </cell>
          <cell r="AX370">
            <v>0</v>
          </cell>
          <cell r="AY370">
            <v>0</v>
          </cell>
          <cell r="AZ370">
            <v>0</v>
          </cell>
          <cell r="CB370">
            <v>620</v>
          </cell>
          <cell r="CC370">
            <v>707</v>
          </cell>
          <cell r="CD370" t="str">
            <v>BERLIN BOYLSTON</v>
          </cell>
          <cell r="CE370">
            <v>268243</v>
          </cell>
          <cell r="CF370">
            <v>238226</v>
          </cell>
          <cell r="CG370">
            <v>30017</v>
          </cell>
          <cell r="CH370">
            <v>46156.2</v>
          </cell>
          <cell r="CI370">
            <v>0</v>
          </cell>
          <cell r="CJ370">
            <v>0</v>
          </cell>
          <cell r="CK370">
            <v>76173.2</v>
          </cell>
          <cell r="CL370">
            <v>74142.618715951612</v>
          </cell>
          <cell r="DB370">
            <v>620</v>
          </cell>
          <cell r="DC370" t="str">
            <v>BERLIN BOYLSTON</v>
          </cell>
          <cell r="DH370">
            <v>0</v>
          </cell>
          <cell r="DL370">
            <v>0</v>
          </cell>
          <cell r="DM370">
            <v>0</v>
          </cell>
          <cell r="DO370">
            <v>0</v>
          </cell>
          <cell r="DU370">
            <v>0</v>
          </cell>
          <cell r="DW370">
            <v>0</v>
          </cell>
          <cell r="EC370" t="str">
            <v>fy20</v>
          </cell>
          <cell r="ED370">
            <v>0</v>
          </cell>
          <cell r="EF370">
            <v>620</v>
          </cell>
        </row>
        <row r="371">
          <cell r="A371">
            <v>622</v>
          </cell>
          <cell r="B371">
            <v>765</v>
          </cell>
          <cell r="C371" t="str">
            <v>BLACKSTONE MILLVILLE</v>
          </cell>
          <cell r="D371">
            <v>59.559902200489006</v>
          </cell>
          <cell r="E371">
            <v>849564</v>
          </cell>
          <cell r="F371">
            <v>0</v>
          </cell>
          <cell r="G371">
            <v>64800</v>
          </cell>
          <cell r="H371">
            <v>914364</v>
          </cell>
          <cell r="J371">
            <v>64800</v>
          </cell>
          <cell r="K371">
            <v>173407.38028720228</v>
          </cell>
          <cell r="L371">
            <v>238207.38028720228</v>
          </cell>
          <cell r="N371">
            <v>676156.61971279769</v>
          </cell>
          <cell r="P371">
            <v>64800</v>
          </cell>
          <cell r="Q371">
            <v>0</v>
          </cell>
          <cell r="R371">
            <v>0</v>
          </cell>
          <cell r="S371">
            <v>0</v>
          </cell>
          <cell r="T371">
            <v>173407.38028720228</v>
          </cell>
          <cell r="U371">
            <v>238207.38028720228</v>
          </cell>
          <cell r="W371">
            <v>293748.8</v>
          </cell>
          <cell r="AA371">
            <v>622</v>
          </cell>
          <cell r="AB371">
            <v>59.559902200489006</v>
          </cell>
          <cell r="AC371">
            <v>0</v>
          </cell>
          <cell r="AD371">
            <v>0</v>
          </cell>
          <cell r="AE371">
            <v>1.0000000000000002</v>
          </cell>
          <cell r="AF371">
            <v>0</v>
          </cell>
          <cell r="AG371">
            <v>849564</v>
          </cell>
          <cell r="AH371">
            <v>0</v>
          </cell>
          <cell r="AI371">
            <v>0</v>
          </cell>
          <cell r="AJ371">
            <v>849564</v>
          </cell>
          <cell r="AK371">
            <v>0</v>
          </cell>
          <cell r="AL371">
            <v>64800</v>
          </cell>
          <cell r="AM371">
            <v>914364</v>
          </cell>
          <cell r="AN371">
            <v>0</v>
          </cell>
          <cell r="AO371">
            <v>0</v>
          </cell>
          <cell r="AP371">
            <v>0</v>
          </cell>
          <cell r="AQ371">
            <v>0</v>
          </cell>
          <cell r="AR371">
            <v>914364</v>
          </cell>
          <cell r="AS371" t="str">
            <v xml:space="preserve"> </v>
          </cell>
          <cell r="AT371">
            <v>622</v>
          </cell>
          <cell r="AU371">
            <v>1.0000000000000002</v>
          </cell>
          <cell r="AV371">
            <v>0</v>
          </cell>
          <cell r="AW371">
            <v>0</v>
          </cell>
          <cell r="AX371">
            <v>0</v>
          </cell>
          <cell r="AY371">
            <v>0</v>
          </cell>
          <cell r="AZ371">
            <v>0</v>
          </cell>
          <cell r="CB371">
            <v>622</v>
          </cell>
          <cell r="CC371">
            <v>765</v>
          </cell>
          <cell r="CD371" t="str">
            <v>BLACKSTONE MILLVILLE</v>
          </cell>
          <cell r="CE371">
            <v>849564</v>
          </cell>
          <cell r="CF371">
            <v>784336</v>
          </cell>
          <cell r="CG371">
            <v>65228</v>
          </cell>
          <cell r="CH371">
            <v>113157.59999999999</v>
          </cell>
          <cell r="CI371">
            <v>50563.200000000012</v>
          </cell>
          <cell r="CJ371">
            <v>0</v>
          </cell>
          <cell r="CK371">
            <v>228948.8</v>
          </cell>
          <cell r="CL371">
            <v>173407.38028720228</v>
          </cell>
          <cell r="DB371">
            <v>622</v>
          </cell>
          <cell r="DC371" t="str">
            <v>BLACKSTONE MILLVILLE</v>
          </cell>
          <cell r="DH371">
            <v>0</v>
          </cell>
          <cell r="DL371">
            <v>0</v>
          </cell>
          <cell r="DM371">
            <v>0</v>
          </cell>
          <cell r="DO371">
            <v>0</v>
          </cell>
          <cell r="DU371">
            <v>0</v>
          </cell>
          <cell r="DW371">
            <v>0</v>
          </cell>
          <cell r="ED371">
            <v>0</v>
          </cell>
          <cell r="EF371">
            <v>622</v>
          </cell>
        </row>
        <row r="372">
          <cell r="A372">
            <v>625</v>
          </cell>
          <cell r="B372">
            <v>710</v>
          </cell>
          <cell r="C372" t="str">
            <v>BRIDGEWATER RAYNHAM</v>
          </cell>
          <cell r="D372">
            <v>30.848157928123896</v>
          </cell>
          <cell r="E372">
            <v>542805</v>
          </cell>
          <cell r="F372">
            <v>0</v>
          </cell>
          <cell r="G372">
            <v>33572</v>
          </cell>
          <cell r="H372">
            <v>576377</v>
          </cell>
          <cell r="J372">
            <v>33572</v>
          </cell>
          <cell r="K372">
            <v>166632.27416200234</v>
          </cell>
          <cell r="L372">
            <v>200204.27416200234</v>
          </cell>
          <cell r="N372">
            <v>376172.72583799763</v>
          </cell>
          <cell r="P372">
            <v>33572</v>
          </cell>
          <cell r="Q372">
            <v>0</v>
          </cell>
          <cell r="R372">
            <v>0</v>
          </cell>
          <cell r="S372">
            <v>0</v>
          </cell>
          <cell r="T372">
            <v>166632.27416200234</v>
          </cell>
          <cell r="U372">
            <v>200204.27416200234</v>
          </cell>
          <cell r="W372">
            <v>203161.59999999998</v>
          </cell>
          <cell r="AA372">
            <v>625</v>
          </cell>
          <cell r="AB372">
            <v>30.848157928123896</v>
          </cell>
          <cell r="AC372">
            <v>0</v>
          </cell>
          <cell r="AD372">
            <v>0</v>
          </cell>
          <cell r="AE372">
            <v>1.9999999999999996</v>
          </cell>
          <cell r="AF372">
            <v>0</v>
          </cell>
          <cell r="AG372">
            <v>542805</v>
          </cell>
          <cell r="AH372">
            <v>0</v>
          </cell>
          <cell r="AI372">
            <v>0</v>
          </cell>
          <cell r="AJ372">
            <v>542805</v>
          </cell>
          <cell r="AK372">
            <v>0</v>
          </cell>
          <cell r="AL372">
            <v>33572</v>
          </cell>
          <cell r="AM372">
            <v>576377</v>
          </cell>
          <cell r="AN372">
            <v>0</v>
          </cell>
          <cell r="AO372">
            <v>0</v>
          </cell>
          <cell r="AP372">
            <v>0</v>
          </cell>
          <cell r="AQ372">
            <v>0</v>
          </cell>
          <cell r="AR372">
            <v>576377</v>
          </cell>
          <cell r="AS372" t="str">
            <v xml:space="preserve"> </v>
          </cell>
          <cell r="AT372">
            <v>625</v>
          </cell>
          <cell r="AU372">
            <v>1.9999999999999996</v>
          </cell>
          <cell r="AV372">
            <v>0</v>
          </cell>
          <cell r="AW372">
            <v>0</v>
          </cell>
          <cell r="AX372">
            <v>0</v>
          </cell>
          <cell r="AY372">
            <v>0</v>
          </cell>
          <cell r="AZ372">
            <v>0</v>
          </cell>
          <cell r="CB372">
            <v>625</v>
          </cell>
          <cell r="CC372">
            <v>710</v>
          </cell>
          <cell r="CD372" t="str">
            <v>BRIDGEWATER RAYNHAM</v>
          </cell>
          <cell r="CE372">
            <v>542805</v>
          </cell>
          <cell r="CF372">
            <v>440437</v>
          </cell>
          <cell r="CG372">
            <v>102368</v>
          </cell>
          <cell r="CH372">
            <v>67221.599999999991</v>
          </cell>
          <cell r="CI372">
            <v>0</v>
          </cell>
          <cell r="CJ372">
            <v>0</v>
          </cell>
          <cell r="CK372">
            <v>169589.59999999998</v>
          </cell>
          <cell r="CL372">
            <v>166632.27416200234</v>
          </cell>
          <cell r="DB372">
            <v>625</v>
          </cell>
          <cell r="DC372" t="str">
            <v>BRIDGEWATER RAYNHAM</v>
          </cell>
          <cell r="DH372">
            <v>0</v>
          </cell>
          <cell r="DL372">
            <v>0</v>
          </cell>
          <cell r="DM372">
            <v>0</v>
          </cell>
          <cell r="DO372">
            <v>0</v>
          </cell>
          <cell r="DU372">
            <v>0</v>
          </cell>
          <cell r="DW372">
            <v>0</v>
          </cell>
          <cell r="ED372">
            <v>0</v>
          </cell>
          <cell r="EF372">
            <v>625</v>
          </cell>
        </row>
        <row r="373">
          <cell r="A373">
            <v>632</v>
          </cell>
          <cell r="B373">
            <v>632</v>
          </cell>
          <cell r="C373" t="str">
            <v>CHESTERFIELD GOSHEN</v>
          </cell>
          <cell r="D373">
            <v>0</v>
          </cell>
          <cell r="E373">
            <v>0</v>
          </cell>
          <cell r="F373">
            <v>0</v>
          </cell>
          <cell r="G373">
            <v>0</v>
          </cell>
          <cell r="H373">
            <v>0</v>
          </cell>
          <cell r="J373">
            <v>0</v>
          </cell>
          <cell r="K373">
            <v>0</v>
          </cell>
          <cell r="L373">
            <v>0</v>
          </cell>
          <cell r="N373">
            <v>0</v>
          </cell>
          <cell r="P373">
            <v>0</v>
          </cell>
          <cell r="Q373">
            <v>0</v>
          </cell>
          <cell r="R373">
            <v>0</v>
          </cell>
          <cell r="S373">
            <v>0</v>
          </cell>
          <cell r="T373">
            <v>0</v>
          </cell>
          <cell r="U373">
            <v>0</v>
          </cell>
          <cell r="W373">
            <v>0</v>
          </cell>
          <cell r="AA373">
            <v>632</v>
          </cell>
          <cell r="AT373">
            <v>632</v>
          </cell>
          <cell r="AU373">
            <v>0</v>
          </cell>
          <cell r="AV373">
            <v>0</v>
          </cell>
          <cell r="AW373">
            <v>0</v>
          </cell>
          <cell r="AX373">
            <v>0</v>
          </cell>
          <cell r="AY373">
            <v>0</v>
          </cell>
          <cell r="AZ373">
            <v>0</v>
          </cell>
          <cell r="CB373">
            <v>632</v>
          </cell>
          <cell r="CC373">
            <v>632</v>
          </cell>
          <cell r="CD373" t="str">
            <v>CHESTERFIELD GOSHEN</v>
          </cell>
          <cell r="CE373">
            <v>0</v>
          </cell>
          <cell r="CF373">
            <v>0</v>
          </cell>
          <cell r="CG373">
            <v>0</v>
          </cell>
          <cell r="CH373">
            <v>0</v>
          </cell>
          <cell r="CI373">
            <v>0</v>
          </cell>
          <cell r="CJ373">
            <v>0</v>
          </cell>
          <cell r="CK373">
            <v>0</v>
          </cell>
          <cell r="CL373">
            <v>0</v>
          </cell>
          <cell r="DB373">
            <v>632</v>
          </cell>
          <cell r="DC373" t="str">
            <v>CHESTERFIELD GOSHEN</v>
          </cell>
          <cell r="DH373">
            <v>0</v>
          </cell>
          <cell r="DL373">
            <v>0</v>
          </cell>
          <cell r="DM373">
            <v>0</v>
          </cell>
          <cell r="DO373">
            <v>0</v>
          </cell>
          <cell r="DU373">
            <v>0</v>
          </cell>
          <cell r="DW373">
            <v>0</v>
          </cell>
          <cell r="ED373">
            <v>0</v>
          </cell>
          <cell r="EF373">
            <v>632</v>
          </cell>
        </row>
        <row r="374">
          <cell r="A374">
            <v>635</v>
          </cell>
          <cell r="B374">
            <v>712</v>
          </cell>
          <cell r="C374" t="str">
            <v>CENTRAL BERKSHIRE</v>
          </cell>
          <cell r="D374">
            <v>29.779666115205302</v>
          </cell>
          <cell r="E374">
            <v>546880</v>
          </cell>
          <cell r="F374">
            <v>0</v>
          </cell>
          <cell r="G374">
            <v>32396</v>
          </cell>
          <cell r="H374">
            <v>579276</v>
          </cell>
          <cell r="J374">
            <v>32396</v>
          </cell>
          <cell r="K374">
            <v>94927.59154586395</v>
          </cell>
          <cell r="L374">
            <v>127323.59154586395</v>
          </cell>
          <cell r="N374">
            <v>451952.40845413605</v>
          </cell>
          <cell r="P374">
            <v>32396</v>
          </cell>
          <cell r="Q374">
            <v>0</v>
          </cell>
          <cell r="R374">
            <v>0</v>
          </cell>
          <cell r="S374">
            <v>0</v>
          </cell>
          <cell r="T374">
            <v>94927.59154586395</v>
          </cell>
          <cell r="U374">
            <v>127323.59154586395</v>
          </cell>
          <cell r="W374">
            <v>164210</v>
          </cell>
          <cell r="AA374">
            <v>635</v>
          </cell>
          <cell r="AB374">
            <v>29.779666115205302</v>
          </cell>
          <cell r="AC374">
            <v>0</v>
          </cell>
          <cell r="AD374">
            <v>0</v>
          </cell>
          <cell r="AE374">
            <v>7</v>
          </cell>
          <cell r="AF374">
            <v>0</v>
          </cell>
          <cell r="AG374">
            <v>546880</v>
          </cell>
          <cell r="AH374">
            <v>0</v>
          </cell>
          <cell r="AI374">
            <v>0</v>
          </cell>
          <cell r="AJ374">
            <v>546880</v>
          </cell>
          <cell r="AK374">
            <v>0</v>
          </cell>
          <cell r="AL374">
            <v>32396</v>
          </cell>
          <cell r="AM374">
            <v>579276</v>
          </cell>
          <cell r="AN374">
            <v>0</v>
          </cell>
          <cell r="AO374">
            <v>0</v>
          </cell>
          <cell r="AP374">
            <v>0</v>
          </cell>
          <cell r="AQ374">
            <v>0</v>
          </cell>
          <cell r="AR374">
            <v>579276</v>
          </cell>
          <cell r="AS374" t="str">
            <v xml:space="preserve"> </v>
          </cell>
          <cell r="AT374">
            <v>635</v>
          </cell>
          <cell r="AU374">
            <v>7</v>
          </cell>
          <cell r="AV374">
            <v>0</v>
          </cell>
          <cell r="AW374">
            <v>0</v>
          </cell>
          <cell r="AX374">
            <v>0</v>
          </cell>
          <cell r="AY374">
            <v>0</v>
          </cell>
          <cell r="AZ374">
            <v>0</v>
          </cell>
          <cell r="CB374">
            <v>635</v>
          </cell>
          <cell r="CC374">
            <v>712</v>
          </cell>
          <cell r="CD374" t="str">
            <v>CENTRAL BERKSHIRE</v>
          </cell>
          <cell r="CE374">
            <v>546880</v>
          </cell>
          <cell r="CF374">
            <v>478403</v>
          </cell>
          <cell r="CG374">
            <v>68477</v>
          </cell>
          <cell r="CH374">
            <v>27667.8</v>
          </cell>
          <cell r="CI374">
            <v>35669.200000000004</v>
          </cell>
          <cell r="CJ374">
            <v>0</v>
          </cell>
          <cell r="CK374">
            <v>131814</v>
          </cell>
          <cell r="CL374">
            <v>94927.59154586395</v>
          </cell>
          <cell r="DB374">
            <v>635</v>
          </cell>
          <cell r="DC374" t="str">
            <v>CENTRAL BERKSHIRE</v>
          </cell>
          <cell r="DH374">
            <v>0</v>
          </cell>
          <cell r="DL374">
            <v>0</v>
          </cell>
          <cell r="DM374">
            <v>0</v>
          </cell>
          <cell r="DO374">
            <v>0</v>
          </cell>
          <cell r="DU374">
            <v>0</v>
          </cell>
          <cell r="DW374">
            <v>0</v>
          </cell>
          <cell r="ED374">
            <v>0</v>
          </cell>
          <cell r="EF374">
            <v>635</v>
          </cell>
        </row>
        <row r="375">
          <cell r="A375">
            <v>640</v>
          </cell>
          <cell r="B375">
            <v>713</v>
          </cell>
          <cell r="C375" t="str">
            <v>CONCORD CARLISLE</v>
          </cell>
          <cell r="D375">
            <v>1.0362694300518134</v>
          </cell>
          <cell r="E375">
            <v>21136</v>
          </cell>
          <cell r="F375">
            <v>0</v>
          </cell>
          <cell r="G375">
            <v>1128</v>
          </cell>
          <cell r="H375">
            <v>22264</v>
          </cell>
          <cell r="J375">
            <v>1128</v>
          </cell>
          <cell r="K375">
            <v>2200.3348231880086</v>
          </cell>
          <cell r="L375">
            <v>3328.3348231880086</v>
          </cell>
          <cell r="N375">
            <v>18935.665176811992</v>
          </cell>
          <cell r="P375">
            <v>1128</v>
          </cell>
          <cell r="Q375">
            <v>0</v>
          </cell>
          <cell r="R375">
            <v>0</v>
          </cell>
          <cell r="S375">
            <v>0</v>
          </cell>
          <cell r="T375">
            <v>2200.3348231880086</v>
          </cell>
          <cell r="U375">
            <v>3328.3348231880086</v>
          </cell>
          <cell r="W375">
            <v>3348</v>
          </cell>
          <cell r="AA375">
            <v>640</v>
          </cell>
          <cell r="AB375">
            <v>1.0362694300518134</v>
          </cell>
          <cell r="AC375">
            <v>0</v>
          </cell>
          <cell r="AD375">
            <v>0</v>
          </cell>
          <cell r="AE375">
            <v>0</v>
          </cell>
          <cell r="AF375">
            <v>0</v>
          </cell>
          <cell r="AG375">
            <v>21136</v>
          </cell>
          <cell r="AH375">
            <v>0</v>
          </cell>
          <cell r="AI375">
            <v>0</v>
          </cell>
          <cell r="AJ375">
            <v>21136</v>
          </cell>
          <cell r="AK375">
            <v>0</v>
          </cell>
          <cell r="AL375">
            <v>1128</v>
          </cell>
          <cell r="AM375">
            <v>22264</v>
          </cell>
          <cell r="AN375">
            <v>0</v>
          </cell>
          <cell r="AO375">
            <v>0</v>
          </cell>
          <cell r="AP375">
            <v>0</v>
          </cell>
          <cell r="AQ375">
            <v>0</v>
          </cell>
          <cell r="AR375">
            <v>22264</v>
          </cell>
          <cell r="AS375" t="str">
            <v xml:space="preserve"> </v>
          </cell>
          <cell r="AT375">
            <v>640</v>
          </cell>
          <cell r="AU375">
            <v>0</v>
          </cell>
          <cell r="AV375">
            <v>0</v>
          </cell>
          <cell r="AW375">
            <v>0</v>
          </cell>
          <cell r="AX375">
            <v>0</v>
          </cell>
          <cell r="AY375">
            <v>0</v>
          </cell>
          <cell r="AZ375">
            <v>0</v>
          </cell>
          <cell r="CB375">
            <v>640</v>
          </cell>
          <cell r="CC375">
            <v>713</v>
          </cell>
          <cell r="CD375" t="str">
            <v>CONCORD CARLISLE</v>
          </cell>
          <cell r="CE375">
            <v>21136</v>
          </cell>
          <cell r="CF375">
            <v>19363</v>
          </cell>
          <cell r="CG375">
            <v>1773</v>
          </cell>
          <cell r="CH375">
            <v>447</v>
          </cell>
          <cell r="CI375">
            <v>0</v>
          </cell>
          <cell r="CJ375">
            <v>0</v>
          </cell>
          <cell r="CK375">
            <v>2220</v>
          </cell>
          <cell r="CL375">
            <v>2200.3348231880086</v>
          </cell>
          <cell r="DB375">
            <v>640</v>
          </cell>
          <cell r="DC375" t="str">
            <v>CONCORD CARLISLE</v>
          </cell>
          <cell r="DH375">
            <v>0</v>
          </cell>
          <cell r="DL375">
            <v>0</v>
          </cell>
          <cell r="DM375">
            <v>0</v>
          </cell>
          <cell r="DO375">
            <v>0</v>
          </cell>
          <cell r="DU375">
            <v>0</v>
          </cell>
          <cell r="DW375">
            <v>0</v>
          </cell>
          <cell r="ED375">
            <v>0</v>
          </cell>
          <cell r="EF375">
            <v>640</v>
          </cell>
        </row>
        <row r="376">
          <cell r="A376">
            <v>645</v>
          </cell>
          <cell r="B376">
            <v>714</v>
          </cell>
          <cell r="C376" t="str">
            <v>DENNIS YARMOUTH</v>
          </cell>
          <cell r="D376">
            <v>134.86440914586828</v>
          </cell>
          <cell r="E376">
            <v>2483928</v>
          </cell>
          <cell r="F376">
            <v>0</v>
          </cell>
          <cell r="G376">
            <v>146728</v>
          </cell>
          <cell r="H376">
            <v>2630656</v>
          </cell>
          <cell r="J376">
            <v>146728</v>
          </cell>
          <cell r="K376">
            <v>389799.84364893136</v>
          </cell>
          <cell r="L376">
            <v>536527.84364893136</v>
          </cell>
          <cell r="N376">
            <v>2094128.1563510685</v>
          </cell>
          <cell r="P376">
            <v>146728</v>
          </cell>
          <cell r="Q376">
            <v>0</v>
          </cell>
          <cell r="R376">
            <v>0</v>
          </cell>
          <cell r="S376">
            <v>0</v>
          </cell>
          <cell r="T376">
            <v>389799.84364893136</v>
          </cell>
          <cell r="U376">
            <v>536527.84364893136</v>
          </cell>
          <cell r="W376">
            <v>539885.6</v>
          </cell>
          <cell r="AA376">
            <v>645</v>
          </cell>
          <cell r="AB376">
            <v>134.86440914586828</v>
          </cell>
          <cell r="AC376">
            <v>0</v>
          </cell>
          <cell r="AD376">
            <v>0</v>
          </cell>
          <cell r="AE376">
            <v>21</v>
          </cell>
          <cell r="AF376">
            <v>0</v>
          </cell>
          <cell r="AG376">
            <v>2483928</v>
          </cell>
          <cell r="AH376">
            <v>0</v>
          </cell>
          <cell r="AI376">
            <v>0</v>
          </cell>
          <cell r="AJ376">
            <v>2483928</v>
          </cell>
          <cell r="AK376">
            <v>0</v>
          </cell>
          <cell r="AL376">
            <v>146728</v>
          </cell>
          <cell r="AM376">
            <v>2630656</v>
          </cell>
          <cell r="AN376">
            <v>0</v>
          </cell>
          <cell r="AO376">
            <v>0</v>
          </cell>
          <cell r="AP376">
            <v>0</v>
          </cell>
          <cell r="AQ376">
            <v>0</v>
          </cell>
          <cell r="AR376">
            <v>2630656</v>
          </cell>
          <cell r="AS376" t="str">
            <v xml:space="preserve"> </v>
          </cell>
          <cell r="AT376">
            <v>645</v>
          </cell>
          <cell r="AU376">
            <v>21</v>
          </cell>
          <cell r="AV376">
            <v>0</v>
          </cell>
          <cell r="AW376">
            <v>0</v>
          </cell>
          <cell r="AX376">
            <v>0</v>
          </cell>
          <cell r="AY376">
            <v>0</v>
          </cell>
          <cell r="AZ376">
            <v>0</v>
          </cell>
          <cell r="CB376">
            <v>645</v>
          </cell>
          <cell r="CC376">
            <v>714</v>
          </cell>
          <cell r="CD376" t="str">
            <v>DENNIS YARMOUTH</v>
          </cell>
          <cell r="CE376">
            <v>2483928</v>
          </cell>
          <cell r="CF376">
            <v>2167094</v>
          </cell>
          <cell r="CG376">
            <v>316834</v>
          </cell>
          <cell r="CH376">
            <v>76323.599999999991</v>
          </cell>
          <cell r="CI376">
            <v>0</v>
          </cell>
          <cell r="CJ376">
            <v>0</v>
          </cell>
          <cell r="CK376">
            <v>393157.6</v>
          </cell>
          <cell r="CL376">
            <v>389799.84364893136</v>
          </cell>
          <cell r="DB376">
            <v>645</v>
          </cell>
          <cell r="DC376" t="str">
            <v>DENNIS YARMOUTH</v>
          </cell>
          <cell r="DH376">
            <v>0</v>
          </cell>
          <cell r="DL376">
            <v>0</v>
          </cell>
          <cell r="DM376">
            <v>0</v>
          </cell>
          <cell r="DO376">
            <v>0</v>
          </cell>
          <cell r="DU376">
            <v>0</v>
          </cell>
          <cell r="DW376">
            <v>0</v>
          </cell>
          <cell r="ED376">
            <v>0</v>
          </cell>
          <cell r="EF376">
            <v>645</v>
          </cell>
        </row>
        <row r="377">
          <cell r="A377">
            <v>650</v>
          </cell>
          <cell r="B377">
            <v>715</v>
          </cell>
          <cell r="C377" t="str">
            <v>DIGHTON REHOBOTH</v>
          </cell>
          <cell r="D377">
            <v>4.1190307500736925</v>
          </cell>
          <cell r="E377">
            <v>62007</v>
          </cell>
          <cell r="F377">
            <v>0</v>
          </cell>
          <cell r="G377">
            <v>4476</v>
          </cell>
          <cell r="H377">
            <v>66483</v>
          </cell>
          <cell r="J377">
            <v>4476</v>
          </cell>
          <cell r="K377">
            <v>0</v>
          </cell>
          <cell r="L377">
            <v>4476</v>
          </cell>
          <cell r="N377">
            <v>62007</v>
          </cell>
          <cell r="P377">
            <v>4476</v>
          </cell>
          <cell r="Q377">
            <v>0</v>
          </cell>
          <cell r="R377">
            <v>0</v>
          </cell>
          <cell r="S377">
            <v>0</v>
          </cell>
          <cell r="T377">
            <v>0</v>
          </cell>
          <cell r="U377">
            <v>4476</v>
          </cell>
          <cell r="W377">
            <v>6592.8</v>
          </cell>
          <cell r="AA377">
            <v>650</v>
          </cell>
          <cell r="AB377">
            <v>4.1190307500736925</v>
          </cell>
          <cell r="AC377">
            <v>0</v>
          </cell>
          <cell r="AD377">
            <v>0</v>
          </cell>
          <cell r="AE377">
            <v>0</v>
          </cell>
          <cell r="AF377">
            <v>0</v>
          </cell>
          <cell r="AG377">
            <v>62007</v>
          </cell>
          <cell r="AH377">
            <v>0</v>
          </cell>
          <cell r="AI377">
            <v>0</v>
          </cell>
          <cell r="AJ377">
            <v>62007</v>
          </cell>
          <cell r="AK377">
            <v>0</v>
          </cell>
          <cell r="AL377">
            <v>4476</v>
          </cell>
          <cell r="AM377">
            <v>66483</v>
          </cell>
          <cell r="AN377">
            <v>0</v>
          </cell>
          <cell r="AO377">
            <v>0</v>
          </cell>
          <cell r="AP377">
            <v>0</v>
          </cell>
          <cell r="AQ377">
            <v>0</v>
          </cell>
          <cell r="AR377">
            <v>66483</v>
          </cell>
          <cell r="AS377" t="str">
            <v xml:space="preserve"> </v>
          </cell>
          <cell r="AT377">
            <v>650</v>
          </cell>
          <cell r="AU377">
            <v>0</v>
          </cell>
          <cell r="AV377">
            <v>0</v>
          </cell>
          <cell r="AW377">
            <v>0</v>
          </cell>
          <cell r="AX377">
            <v>0</v>
          </cell>
          <cell r="AY377">
            <v>0</v>
          </cell>
          <cell r="AZ377">
            <v>0</v>
          </cell>
          <cell r="CB377">
            <v>650</v>
          </cell>
          <cell r="CC377">
            <v>715</v>
          </cell>
          <cell r="CD377" t="str">
            <v>DIGHTON REHOBOTH</v>
          </cell>
          <cell r="CE377">
            <v>62007</v>
          </cell>
          <cell r="CF377">
            <v>68717</v>
          </cell>
          <cell r="CG377">
            <v>0</v>
          </cell>
          <cell r="CH377">
            <v>0</v>
          </cell>
          <cell r="CI377">
            <v>2116.8000000000002</v>
          </cell>
          <cell r="CJ377">
            <v>0</v>
          </cell>
          <cell r="CK377">
            <v>2116.8000000000002</v>
          </cell>
          <cell r="CL377">
            <v>0</v>
          </cell>
          <cell r="DB377">
            <v>650</v>
          </cell>
          <cell r="DC377" t="str">
            <v>DIGHTON REHOBOTH</v>
          </cell>
          <cell r="DH377">
            <v>0</v>
          </cell>
          <cell r="DL377">
            <v>0</v>
          </cell>
          <cell r="DM377">
            <v>0</v>
          </cell>
          <cell r="DO377">
            <v>0</v>
          </cell>
          <cell r="DU377">
            <v>0</v>
          </cell>
          <cell r="DW377">
            <v>0</v>
          </cell>
          <cell r="ED377">
            <v>0</v>
          </cell>
          <cell r="EF377">
            <v>650</v>
          </cell>
        </row>
        <row r="378">
          <cell r="A378">
            <v>655</v>
          </cell>
          <cell r="B378">
            <v>716</v>
          </cell>
          <cell r="C378" t="str">
            <v>DOVER SHERBORN</v>
          </cell>
          <cell r="D378">
            <v>0</v>
          </cell>
          <cell r="E378">
            <v>0</v>
          </cell>
          <cell r="F378">
            <v>0</v>
          </cell>
          <cell r="G378">
            <v>0</v>
          </cell>
          <cell r="H378">
            <v>0</v>
          </cell>
          <cell r="J378">
            <v>0</v>
          </cell>
          <cell r="K378">
            <v>0</v>
          </cell>
          <cell r="L378">
            <v>0</v>
          </cell>
          <cell r="N378">
            <v>0</v>
          </cell>
          <cell r="P378">
            <v>0</v>
          </cell>
          <cell r="Q378">
            <v>0</v>
          </cell>
          <cell r="R378">
            <v>0</v>
          </cell>
          <cell r="S378">
            <v>0</v>
          </cell>
          <cell r="T378">
            <v>0</v>
          </cell>
          <cell r="U378">
            <v>0</v>
          </cell>
          <cell r="W378">
            <v>7632.8</v>
          </cell>
          <cell r="AA378">
            <v>655</v>
          </cell>
          <cell r="AT378">
            <v>655</v>
          </cell>
          <cell r="AU378">
            <v>0</v>
          </cell>
          <cell r="AV378">
            <v>0</v>
          </cell>
          <cell r="AW378">
            <v>0</v>
          </cell>
          <cell r="AX378">
            <v>0</v>
          </cell>
          <cell r="AY378">
            <v>0</v>
          </cell>
          <cell r="AZ378">
            <v>0</v>
          </cell>
          <cell r="CB378">
            <v>655</v>
          </cell>
          <cell r="CC378">
            <v>716</v>
          </cell>
          <cell r="CD378" t="str">
            <v>DOVER SHERBORN</v>
          </cell>
          <cell r="CE378">
            <v>0</v>
          </cell>
          <cell r="CF378">
            <v>0</v>
          </cell>
          <cell r="CG378">
            <v>0</v>
          </cell>
          <cell r="CH378">
            <v>0</v>
          </cell>
          <cell r="CI378">
            <v>7632.8</v>
          </cell>
          <cell r="CJ378">
            <v>0</v>
          </cell>
          <cell r="CK378">
            <v>7632.8</v>
          </cell>
          <cell r="CL378">
            <v>0</v>
          </cell>
          <cell r="DB378">
            <v>655</v>
          </cell>
          <cell r="DC378" t="str">
            <v>DOVER SHERBORN</v>
          </cell>
          <cell r="DH378">
            <v>0</v>
          </cell>
          <cell r="DL378">
            <v>0</v>
          </cell>
          <cell r="DM378">
            <v>0</v>
          </cell>
          <cell r="DO378">
            <v>0</v>
          </cell>
          <cell r="DU378">
            <v>0</v>
          </cell>
          <cell r="DW378">
            <v>0</v>
          </cell>
          <cell r="ED378">
            <v>0</v>
          </cell>
          <cell r="EF378">
            <v>655</v>
          </cell>
        </row>
        <row r="379">
          <cell r="A379">
            <v>658</v>
          </cell>
          <cell r="B379">
            <v>780</v>
          </cell>
          <cell r="C379" t="str">
            <v>DUDLEY CHARLTON</v>
          </cell>
          <cell r="D379">
            <v>19.638599105812222</v>
          </cell>
          <cell r="E379">
            <v>318908</v>
          </cell>
          <cell r="F379">
            <v>0</v>
          </cell>
          <cell r="G379">
            <v>21358</v>
          </cell>
          <cell r="H379">
            <v>340266</v>
          </cell>
          <cell r="J379">
            <v>21358</v>
          </cell>
          <cell r="K379">
            <v>109072.82842325605</v>
          </cell>
          <cell r="L379">
            <v>130430.82842325605</v>
          </cell>
          <cell r="N379">
            <v>209835.17157674395</v>
          </cell>
          <cell r="P379">
            <v>21358</v>
          </cell>
          <cell r="Q379">
            <v>0</v>
          </cell>
          <cell r="R379">
            <v>0</v>
          </cell>
          <cell r="S379">
            <v>0</v>
          </cell>
          <cell r="T379">
            <v>109072.82842325605</v>
          </cell>
          <cell r="U379">
            <v>130430.82842325605</v>
          </cell>
          <cell r="W379">
            <v>152917.4</v>
          </cell>
          <cell r="AA379">
            <v>658</v>
          </cell>
          <cell r="AB379">
            <v>19.638599105812222</v>
          </cell>
          <cell r="AC379">
            <v>0</v>
          </cell>
          <cell r="AD379">
            <v>0</v>
          </cell>
          <cell r="AE379">
            <v>3</v>
          </cell>
          <cell r="AF379">
            <v>0</v>
          </cell>
          <cell r="AG379">
            <v>318908</v>
          </cell>
          <cell r="AH379">
            <v>0</v>
          </cell>
          <cell r="AI379">
            <v>0</v>
          </cell>
          <cell r="AJ379">
            <v>318908</v>
          </cell>
          <cell r="AK379">
            <v>0</v>
          </cell>
          <cell r="AL379">
            <v>21358</v>
          </cell>
          <cell r="AM379">
            <v>340266</v>
          </cell>
          <cell r="AN379">
            <v>0</v>
          </cell>
          <cell r="AO379">
            <v>0</v>
          </cell>
          <cell r="AP379">
            <v>0</v>
          </cell>
          <cell r="AQ379">
            <v>0</v>
          </cell>
          <cell r="AR379">
            <v>340266</v>
          </cell>
          <cell r="AS379" t="str">
            <v xml:space="preserve"> </v>
          </cell>
          <cell r="AT379">
            <v>658</v>
          </cell>
          <cell r="AU379">
            <v>3</v>
          </cell>
          <cell r="AV379">
            <v>0</v>
          </cell>
          <cell r="AW379">
            <v>0</v>
          </cell>
          <cell r="AX379">
            <v>0</v>
          </cell>
          <cell r="AY379">
            <v>0</v>
          </cell>
          <cell r="AZ379">
            <v>0</v>
          </cell>
          <cell r="CB379">
            <v>658</v>
          </cell>
          <cell r="CC379">
            <v>780</v>
          </cell>
          <cell r="CD379" t="str">
            <v>DUDLEY CHARLTON</v>
          </cell>
          <cell r="CE379">
            <v>318908</v>
          </cell>
          <cell r="CF379">
            <v>229153</v>
          </cell>
          <cell r="CG379">
            <v>89755</v>
          </cell>
          <cell r="CH379">
            <v>20206.8</v>
          </cell>
          <cell r="CI379">
            <v>21597.600000000002</v>
          </cell>
          <cell r="CJ379">
            <v>0</v>
          </cell>
          <cell r="CK379">
            <v>131559.4</v>
          </cell>
          <cell r="CL379">
            <v>109072.82842325605</v>
          </cell>
          <cell r="DB379">
            <v>658</v>
          </cell>
          <cell r="DC379" t="str">
            <v>DUDLEY CHARLTON</v>
          </cell>
          <cell r="DH379">
            <v>0</v>
          </cell>
          <cell r="DL379">
            <v>0</v>
          </cell>
          <cell r="DM379">
            <v>0</v>
          </cell>
          <cell r="DO379">
            <v>0</v>
          </cell>
          <cell r="DU379">
            <v>0</v>
          </cell>
          <cell r="DW379">
            <v>0</v>
          </cell>
          <cell r="ED379">
            <v>0</v>
          </cell>
          <cell r="EF379">
            <v>658</v>
          </cell>
        </row>
        <row r="380">
          <cell r="A380">
            <v>660</v>
          </cell>
          <cell r="B380">
            <v>776</v>
          </cell>
          <cell r="C380" t="str">
            <v>NAUSET</v>
          </cell>
          <cell r="D380">
            <v>92.690193853427871</v>
          </cell>
          <cell r="E380">
            <v>2255274</v>
          </cell>
          <cell r="F380">
            <v>0</v>
          </cell>
          <cell r="G380">
            <v>100846</v>
          </cell>
          <cell r="H380">
            <v>2356120</v>
          </cell>
          <cell r="J380">
            <v>100846</v>
          </cell>
          <cell r="K380">
            <v>572488.50726062828</v>
          </cell>
          <cell r="L380">
            <v>673334.50726062828</v>
          </cell>
          <cell r="N380">
            <v>1682785.4927393717</v>
          </cell>
          <cell r="P380">
            <v>100846</v>
          </cell>
          <cell r="Q380">
            <v>0</v>
          </cell>
          <cell r="R380">
            <v>0</v>
          </cell>
          <cell r="S380">
            <v>0</v>
          </cell>
          <cell r="T380">
            <v>572488.50726062828</v>
          </cell>
          <cell r="U380">
            <v>673334.50726062828</v>
          </cell>
          <cell r="W380">
            <v>826654.4</v>
          </cell>
          <cell r="AA380">
            <v>660</v>
          </cell>
          <cell r="AB380">
            <v>92.690193853427871</v>
          </cell>
          <cell r="AC380">
            <v>0</v>
          </cell>
          <cell r="AD380">
            <v>0</v>
          </cell>
          <cell r="AE380">
            <v>13</v>
          </cell>
          <cell r="AF380">
            <v>0</v>
          </cell>
          <cell r="AG380">
            <v>2255274</v>
          </cell>
          <cell r="AH380">
            <v>0</v>
          </cell>
          <cell r="AI380">
            <v>0</v>
          </cell>
          <cell r="AJ380">
            <v>2255274</v>
          </cell>
          <cell r="AK380">
            <v>0</v>
          </cell>
          <cell r="AL380">
            <v>100846</v>
          </cell>
          <cell r="AM380">
            <v>2356120</v>
          </cell>
          <cell r="AN380">
            <v>0</v>
          </cell>
          <cell r="AO380">
            <v>0</v>
          </cell>
          <cell r="AP380">
            <v>0</v>
          </cell>
          <cell r="AQ380">
            <v>0</v>
          </cell>
          <cell r="AR380">
            <v>2356120</v>
          </cell>
          <cell r="AS380" t="str">
            <v xml:space="preserve"> </v>
          </cell>
          <cell r="AT380">
            <v>660</v>
          </cell>
          <cell r="AU380">
            <v>13</v>
          </cell>
          <cell r="AV380">
            <v>0</v>
          </cell>
          <cell r="AW380">
            <v>0</v>
          </cell>
          <cell r="AX380">
            <v>0</v>
          </cell>
          <cell r="AY380">
            <v>0</v>
          </cell>
          <cell r="AZ380">
            <v>0</v>
          </cell>
          <cell r="CB380">
            <v>660</v>
          </cell>
          <cell r="CC380">
            <v>776</v>
          </cell>
          <cell r="CD380" t="str">
            <v>NAUSET</v>
          </cell>
          <cell r="CE380">
            <v>2255274</v>
          </cell>
          <cell r="CF380">
            <v>2005386</v>
          </cell>
          <cell r="CG380">
            <v>249888</v>
          </cell>
          <cell r="CH380">
            <v>337446</v>
          </cell>
          <cell r="CI380">
            <v>138474.4</v>
          </cell>
          <cell r="CJ380">
            <v>0</v>
          </cell>
          <cell r="CK380">
            <v>725808.4</v>
          </cell>
          <cell r="CL380">
            <v>572488.50726062828</v>
          </cell>
          <cell r="DB380">
            <v>660</v>
          </cell>
          <cell r="DC380" t="str">
            <v>NAUSET</v>
          </cell>
          <cell r="DH380">
            <v>0</v>
          </cell>
          <cell r="DL380">
            <v>0</v>
          </cell>
          <cell r="DM380">
            <v>0</v>
          </cell>
          <cell r="DO380">
            <v>0</v>
          </cell>
          <cell r="DU380">
            <v>0</v>
          </cell>
          <cell r="DW380">
            <v>0</v>
          </cell>
          <cell r="ED380">
            <v>0</v>
          </cell>
          <cell r="EF380">
            <v>660</v>
          </cell>
        </row>
        <row r="381">
          <cell r="A381">
            <v>662</v>
          </cell>
          <cell r="B381">
            <v>788</v>
          </cell>
          <cell r="C381" t="str">
            <v>FARMINGTON RIVER</v>
          </cell>
          <cell r="D381">
            <v>0</v>
          </cell>
          <cell r="E381">
            <v>0</v>
          </cell>
          <cell r="F381">
            <v>0</v>
          </cell>
          <cell r="G381">
            <v>0</v>
          </cell>
          <cell r="H381">
            <v>0</v>
          </cell>
          <cell r="J381">
            <v>0</v>
          </cell>
          <cell r="K381">
            <v>0</v>
          </cell>
          <cell r="L381">
            <v>0</v>
          </cell>
          <cell r="N381">
            <v>0</v>
          </cell>
          <cell r="P381">
            <v>0</v>
          </cell>
          <cell r="Q381">
            <v>0</v>
          </cell>
          <cell r="R381">
            <v>0</v>
          </cell>
          <cell r="S381">
            <v>0</v>
          </cell>
          <cell r="T381">
            <v>0</v>
          </cell>
          <cell r="U381">
            <v>0</v>
          </cell>
          <cell r="W381">
            <v>0</v>
          </cell>
          <cell r="AA381">
            <v>662</v>
          </cell>
          <cell r="AT381">
            <v>662</v>
          </cell>
          <cell r="AU381">
            <v>0</v>
          </cell>
          <cell r="AV381">
            <v>0</v>
          </cell>
          <cell r="AW381">
            <v>0</v>
          </cell>
          <cell r="AX381">
            <v>0</v>
          </cell>
          <cell r="AY381">
            <v>0</v>
          </cell>
          <cell r="AZ381">
            <v>0</v>
          </cell>
          <cell r="CB381">
            <v>662</v>
          </cell>
          <cell r="CC381">
            <v>788</v>
          </cell>
          <cell r="CD381" t="str">
            <v>FARMINGTON RIVER</v>
          </cell>
          <cell r="CE381">
            <v>0</v>
          </cell>
          <cell r="CF381">
            <v>0</v>
          </cell>
          <cell r="CG381">
            <v>0</v>
          </cell>
          <cell r="CH381">
            <v>0</v>
          </cell>
          <cell r="CI381">
            <v>0</v>
          </cell>
          <cell r="CJ381">
            <v>0</v>
          </cell>
          <cell r="CK381">
            <v>0</v>
          </cell>
          <cell r="CL381">
            <v>0</v>
          </cell>
          <cell r="DB381">
            <v>662</v>
          </cell>
          <cell r="DC381" t="str">
            <v>FARMINGTON RIVER</v>
          </cell>
          <cell r="DH381">
            <v>0</v>
          </cell>
          <cell r="DL381">
            <v>0</v>
          </cell>
          <cell r="DM381">
            <v>0</v>
          </cell>
          <cell r="DO381">
            <v>0</v>
          </cell>
          <cell r="DU381">
            <v>0</v>
          </cell>
          <cell r="DW381">
            <v>0</v>
          </cell>
          <cell r="ED381">
            <v>0</v>
          </cell>
          <cell r="EF381">
            <v>662</v>
          </cell>
        </row>
        <row r="382">
          <cell r="A382">
            <v>665</v>
          </cell>
          <cell r="B382">
            <v>718</v>
          </cell>
          <cell r="C382" t="str">
            <v>FREETOWN LAKEVILLE</v>
          </cell>
          <cell r="D382">
            <v>17.880885659492975</v>
          </cell>
          <cell r="E382">
            <v>297518</v>
          </cell>
          <cell r="F382">
            <v>0</v>
          </cell>
          <cell r="G382">
            <v>19457</v>
          </cell>
          <cell r="H382">
            <v>316975</v>
          </cell>
          <cell r="J382">
            <v>19457</v>
          </cell>
          <cell r="K382">
            <v>73014.062017682605</v>
          </cell>
          <cell r="L382">
            <v>92471.062017682605</v>
          </cell>
          <cell r="N382">
            <v>224503.93798231741</v>
          </cell>
          <cell r="P382">
            <v>19457</v>
          </cell>
          <cell r="Q382">
            <v>0</v>
          </cell>
          <cell r="R382">
            <v>0</v>
          </cell>
          <cell r="S382">
            <v>0</v>
          </cell>
          <cell r="T382">
            <v>73014.062017682605</v>
          </cell>
          <cell r="U382">
            <v>92471.062017682605</v>
          </cell>
          <cell r="W382">
            <v>108919.6</v>
          </cell>
          <cell r="AA382">
            <v>665</v>
          </cell>
          <cell r="AB382">
            <v>17.880885659492975</v>
          </cell>
          <cell r="AC382">
            <v>0</v>
          </cell>
          <cell r="AD382">
            <v>0</v>
          </cell>
          <cell r="AE382">
            <v>1.9999999999999998</v>
          </cell>
          <cell r="AF382">
            <v>0</v>
          </cell>
          <cell r="AG382">
            <v>297518</v>
          </cell>
          <cell r="AH382">
            <v>0</v>
          </cell>
          <cell r="AI382">
            <v>0</v>
          </cell>
          <cell r="AJ382">
            <v>297518</v>
          </cell>
          <cell r="AK382">
            <v>0</v>
          </cell>
          <cell r="AL382">
            <v>19457</v>
          </cell>
          <cell r="AM382">
            <v>316975</v>
          </cell>
          <cell r="AN382">
            <v>0</v>
          </cell>
          <cell r="AO382">
            <v>0</v>
          </cell>
          <cell r="AP382">
            <v>0</v>
          </cell>
          <cell r="AQ382">
            <v>0</v>
          </cell>
          <cell r="AR382">
            <v>316975</v>
          </cell>
          <cell r="AS382" t="str">
            <v xml:space="preserve"> </v>
          </cell>
          <cell r="AT382">
            <v>665</v>
          </cell>
          <cell r="AU382">
            <v>1.9999999999999998</v>
          </cell>
          <cell r="AV382">
            <v>0</v>
          </cell>
          <cell r="AW382">
            <v>0</v>
          </cell>
          <cell r="AX382">
            <v>0</v>
          </cell>
          <cell r="AY382">
            <v>0</v>
          </cell>
          <cell r="AZ382">
            <v>0</v>
          </cell>
          <cell r="CB382">
            <v>665</v>
          </cell>
          <cell r="CC382">
            <v>718</v>
          </cell>
          <cell r="CD382" t="str">
            <v>FREETOWN LAKEVILLE</v>
          </cell>
          <cell r="CE382">
            <v>297518</v>
          </cell>
          <cell r="CF382">
            <v>254356</v>
          </cell>
          <cell r="CG382">
            <v>43162</v>
          </cell>
          <cell r="CH382">
            <v>31225.8</v>
          </cell>
          <cell r="CI382">
            <v>15074.800000000001</v>
          </cell>
          <cell r="CJ382">
            <v>0</v>
          </cell>
          <cell r="CK382">
            <v>89462.6</v>
          </cell>
          <cell r="CL382">
            <v>73014.062017682605</v>
          </cell>
          <cell r="DB382">
            <v>665</v>
          </cell>
          <cell r="DC382" t="str">
            <v>FREETOWN LAKEVILLE</v>
          </cell>
          <cell r="DH382">
            <v>0</v>
          </cell>
          <cell r="DL382">
            <v>0</v>
          </cell>
          <cell r="DM382">
            <v>0</v>
          </cell>
          <cell r="DO382">
            <v>0</v>
          </cell>
          <cell r="DU382">
            <v>0</v>
          </cell>
          <cell r="DW382">
            <v>0</v>
          </cell>
          <cell r="EC382" t="str">
            <v>fy12</v>
          </cell>
          <cell r="ED382">
            <v>0</v>
          </cell>
          <cell r="EF382">
            <v>665</v>
          </cell>
        </row>
        <row r="383">
          <cell r="A383">
            <v>670</v>
          </cell>
          <cell r="B383">
            <v>720</v>
          </cell>
          <cell r="C383" t="str">
            <v>FRONTIER</v>
          </cell>
          <cell r="D383">
            <v>40.368692646074805</v>
          </cell>
          <cell r="E383">
            <v>855276</v>
          </cell>
          <cell r="F383">
            <v>0</v>
          </cell>
          <cell r="G383">
            <v>43920</v>
          </cell>
          <cell r="H383">
            <v>899196</v>
          </cell>
          <cell r="J383">
            <v>43920</v>
          </cell>
          <cell r="K383">
            <v>42900.983864556139</v>
          </cell>
          <cell r="L383">
            <v>86820.983864556139</v>
          </cell>
          <cell r="N383">
            <v>812375.01613544382</v>
          </cell>
          <cell r="P383">
            <v>43920</v>
          </cell>
          <cell r="Q383">
            <v>0</v>
          </cell>
          <cell r="R383">
            <v>0</v>
          </cell>
          <cell r="S383">
            <v>0</v>
          </cell>
          <cell r="T383">
            <v>42900.983864556139</v>
          </cell>
          <cell r="U383">
            <v>86820.983864556139</v>
          </cell>
          <cell r="W383">
            <v>86909.2</v>
          </cell>
          <cell r="AA383">
            <v>670</v>
          </cell>
          <cell r="AB383">
            <v>40.368692646074805</v>
          </cell>
          <cell r="AC383">
            <v>0</v>
          </cell>
          <cell r="AD383">
            <v>0</v>
          </cell>
          <cell r="AE383">
            <v>7.9999999999999991</v>
          </cell>
          <cell r="AF383">
            <v>0</v>
          </cell>
          <cell r="AG383">
            <v>855276</v>
          </cell>
          <cell r="AH383">
            <v>0</v>
          </cell>
          <cell r="AI383">
            <v>0</v>
          </cell>
          <cell r="AJ383">
            <v>855276</v>
          </cell>
          <cell r="AK383">
            <v>0</v>
          </cell>
          <cell r="AL383">
            <v>43920</v>
          </cell>
          <cell r="AM383">
            <v>899196</v>
          </cell>
          <cell r="AN383">
            <v>0</v>
          </cell>
          <cell r="AO383">
            <v>0</v>
          </cell>
          <cell r="AP383">
            <v>0</v>
          </cell>
          <cell r="AQ383">
            <v>0</v>
          </cell>
          <cell r="AR383">
            <v>899196</v>
          </cell>
          <cell r="AS383" t="str">
            <v xml:space="preserve"> </v>
          </cell>
          <cell r="AT383">
            <v>670</v>
          </cell>
          <cell r="AU383">
            <v>7.9999999999999991</v>
          </cell>
          <cell r="AV383">
            <v>0</v>
          </cell>
          <cell r="AW383">
            <v>0</v>
          </cell>
          <cell r="AX383">
            <v>0</v>
          </cell>
          <cell r="AY383">
            <v>0</v>
          </cell>
          <cell r="AZ383">
            <v>0</v>
          </cell>
          <cell r="CB383">
            <v>670</v>
          </cell>
          <cell r="CC383">
            <v>720</v>
          </cell>
          <cell r="CD383" t="str">
            <v>FRONTIER</v>
          </cell>
          <cell r="CE383">
            <v>855276</v>
          </cell>
          <cell r="CF383">
            <v>814292</v>
          </cell>
          <cell r="CG383">
            <v>40984</v>
          </cell>
          <cell r="CH383">
            <v>2005.1999999999998</v>
          </cell>
          <cell r="CI383">
            <v>0</v>
          </cell>
          <cell r="CJ383">
            <v>0</v>
          </cell>
          <cell r="CK383">
            <v>42989.2</v>
          </cell>
          <cell r="CL383">
            <v>42900.983864556139</v>
          </cell>
          <cell r="DB383">
            <v>670</v>
          </cell>
          <cell r="DC383" t="str">
            <v>FRONTIER</v>
          </cell>
          <cell r="DH383">
            <v>0</v>
          </cell>
          <cell r="DL383">
            <v>0</v>
          </cell>
          <cell r="DM383">
            <v>0</v>
          </cell>
          <cell r="DO383">
            <v>0</v>
          </cell>
          <cell r="DU383">
            <v>0</v>
          </cell>
          <cell r="DW383">
            <v>0</v>
          </cell>
          <cell r="ED383">
            <v>0</v>
          </cell>
          <cell r="EF383">
            <v>670</v>
          </cell>
        </row>
        <row r="384">
          <cell r="A384">
            <v>672</v>
          </cell>
          <cell r="B384">
            <v>721</v>
          </cell>
          <cell r="C384" t="str">
            <v>GATEWAY</v>
          </cell>
          <cell r="D384">
            <v>5.0318093458887718</v>
          </cell>
          <cell r="E384">
            <v>95363</v>
          </cell>
          <cell r="F384">
            <v>0</v>
          </cell>
          <cell r="G384">
            <v>5468</v>
          </cell>
          <cell r="H384">
            <v>100831</v>
          </cell>
          <cell r="J384">
            <v>5468</v>
          </cell>
          <cell r="K384">
            <v>5868</v>
          </cell>
          <cell r="L384">
            <v>11336</v>
          </cell>
          <cell r="N384">
            <v>89495</v>
          </cell>
          <cell r="P384">
            <v>5468</v>
          </cell>
          <cell r="Q384">
            <v>0</v>
          </cell>
          <cell r="R384">
            <v>0</v>
          </cell>
          <cell r="S384">
            <v>0</v>
          </cell>
          <cell r="T384">
            <v>5868</v>
          </cell>
          <cell r="U384">
            <v>11336</v>
          </cell>
          <cell r="W384">
            <v>33012.800000000003</v>
          </cell>
          <cell r="AA384">
            <v>672</v>
          </cell>
          <cell r="AB384">
            <v>5.0318093458887718</v>
          </cell>
          <cell r="AC384">
            <v>0</v>
          </cell>
          <cell r="AD384">
            <v>0</v>
          </cell>
          <cell r="AE384">
            <v>0</v>
          </cell>
          <cell r="AF384">
            <v>0</v>
          </cell>
          <cell r="AG384">
            <v>95363</v>
          </cell>
          <cell r="AH384">
            <v>0</v>
          </cell>
          <cell r="AI384">
            <v>0</v>
          </cell>
          <cell r="AJ384">
            <v>95363</v>
          </cell>
          <cell r="AK384">
            <v>0</v>
          </cell>
          <cell r="AL384">
            <v>5468</v>
          </cell>
          <cell r="AM384">
            <v>100831</v>
          </cell>
          <cell r="AN384">
            <v>0</v>
          </cell>
          <cell r="AO384">
            <v>0</v>
          </cell>
          <cell r="AP384">
            <v>0</v>
          </cell>
          <cell r="AQ384">
            <v>0</v>
          </cell>
          <cell r="AR384">
            <v>100831</v>
          </cell>
          <cell r="AS384" t="str">
            <v xml:space="preserve"> </v>
          </cell>
          <cell r="AT384">
            <v>672</v>
          </cell>
          <cell r="AU384">
            <v>0</v>
          </cell>
          <cell r="AV384">
            <v>0</v>
          </cell>
          <cell r="AW384">
            <v>0</v>
          </cell>
          <cell r="AX384">
            <v>0</v>
          </cell>
          <cell r="AY384">
            <v>0</v>
          </cell>
          <cell r="AZ384">
            <v>0</v>
          </cell>
          <cell r="CB384">
            <v>672</v>
          </cell>
          <cell r="CC384">
            <v>721</v>
          </cell>
          <cell r="CD384" t="str">
            <v>GATEWAY</v>
          </cell>
          <cell r="CE384">
            <v>95363</v>
          </cell>
          <cell r="CF384">
            <v>89495</v>
          </cell>
          <cell r="CG384">
            <v>5868</v>
          </cell>
          <cell r="CH384">
            <v>0</v>
          </cell>
          <cell r="CI384">
            <v>21676.800000000003</v>
          </cell>
          <cell r="CJ384">
            <v>0</v>
          </cell>
          <cell r="CK384">
            <v>27544.800000000003</v>
          </cell>
          <cell r="CL384">
            <v>5868</v>
          </cell>
          <cell r="DB384">
            <v>672</v>
          </cell>
          <cell r="DC384" t="str">
            <v>GATEWAY</v>
          </cell>
          <cell r="DH384">
            <v>0</v>
          </cell>
          <cell r="DL384">
            <v>0</v>
          </cell>
          <cell r="DM384">
            <v>0</v>
          </cell>
          <cell r="DO384">
            <v>0</v>
          </cell>
          <cell r="DU384">
            <v>0</v>
          </cell>
          <cell r="DW384">
            <v>0</v>
          </cell>
          <cell r="EC384" t="str">
            <v>fy16</v>
          </cell>
          <cell r="ED384">
            <v>0</v>
          </cell>
          <cell r="EF384">
            <v>672</v>
          </cell>
        </row>
        <row r="385">
          <cell r="A385">
            <v>673</v>
          </cell>
          <cell r="B385">
            <v>772</v>
          </cell>
          <cell r="C385" t="str">
            <v>GROTON DUNSTABLE</v>
          </cell>
          <cell r="D385">
            <v>43.541527555849903</v>
          </cell>
          <cell r="E385">
            <v>806607</v>
          </cell>
          <cell r="F385">
            <v>0</v>
          </cell>
          <cell r="G385">
            <v>47374</v>
          </cell>
          <cell r="H385">
            <v>853981</v>
          </cell>
          <cell r="J385">
            <v>47374</v>
          </cell>
          <cell r="K385">
            <v>112579.02212275332</v>
          </cell>
          <cell r="L385">
            <v>159953.02212275332</v>
          </cell>
          <cell r="N385">
            <v>694027.97787724668</v>
          </cell>
          <cell r="P385">
            <v>47374</v>
          </cell>
          <cell r="Q385">
            <v>0</v>
          </cell>
          <cell r="R385">
            <v>0</v>
          </cell>
          <cell r="S385">
            <v>0</v>
          </cell>
          <cell r="T385">
            <v>112579.02212275332</v>
          </cell>
          <cell r="U385">
            <v>159953.02212275332</v>
          </cell>
          <cell r="W385">
            <v>161751</v>
          </cell>
          <cell r="AA385">
            <v>673</v>
          </cell>
          <cell r="AB385">
            <v>43.541527555849903</v>
          </cell>
          <cell r="AC385">
            <v>0</v>
          </cell>
          <cell r="AD385">
            <v>0</v>
          </cell>
          <cell r="AE385">
            <v>8.9999999999999982</v>
          </cell>
          <cell r="AF385">
            <v>0</v>
          </cell>
          <cell r="AG385">
            <v>806607</v>
          </cell>
          <cell r="AH385">
            <v>0</v>
          </cell>
          <cell r="AI385">
            <v>0</v>
          </cell>
          <cell r="AJ385">
            <v>806607</v>
          </cell>
          <cell r="AK385">
            <v>0</v>
          </cell>
          <cell r="AL385">
            <v>47374</v>
          </cell>
          <cell r="AM385">
            <v>853981</v>
          </cell>
          <cell r="AN385">
            <v>0</v>
          </cell>
          <cell r="AO385">
            <v>0</v>
          </cell>
          <cell r="AP385">
            <v>0</v>
          </cell>
          <cell r="AQ385">
            <v>0</v>
          </cell>
          <cell r="AR385">
            <v>853981</v>
          </cell>
          <cell r="AS385" t="str">
            <v xml:space="preserve"> </v>
          </cell>
          <cell r="AT385">
            <v>673</v>
          </cell>
          <cell r="AU385">
            <v>8.9999999999999982</v>
          </cell>
          <cell r="AV385">
            <v>0</v>
          </cell>
          <cell r="AW385">
            <v>0</v>
          </cell>
          <cell r="AX385">
            <v>0</v>
          </cell>
          <cell r="AY385">
            <v>0</v>
          </cell>
          <cell r="AZ385">
            <v>0</v>
          </cell>
          <cell r="CB385">
            <v>673</v>
          </cell>
          <cell r="CC385">
            <v>772</v>
          </cell>
          <cell r="CD385" t="str">
            <v>GROTON DUNSTABLE</v>
          </cell>
          <cell r="CE385">
            <v>806607</v>
          </cell>
          <cell r="CF385">
            <v>733099</v>
          </cell>
          <cell r="CG385">
            <v>73508</v>
          </cell>
          <cell r="CH385">
            <v>40869</v>
          </cell>
          <cell r="CI385">
            <v>0</v>
          </cell>
          <cell r="CJ385">
            <v>0</v>
          </cell>
          <cell r="CK385">
            <v>114377</v>
          </cell>
          <cell r="CL385">
            <v>112579.02212275332</v>
          </cell>
          <cell r="DB385">
            <v>673</v>
          </cell>
          <cell r="DC385" t="str">
            <v>GROTON DUNSTABLE</v>
          </cell>
          <cell r="DH385">
            <v>0</v>
          </cell>
          <cell r="DL385">
            <v>0</v>
          </cell>
          <cell r="DM385">
            <v>0</v>
          </cell>
          <cell r="DO385">
            <v>0</v>
          </cell>
          <cell r="DU385">
            <v>0</v>
          </cell>
          <cell r="DW385">
            <v>0</v>
          </cell>
          <cell r="ED385">
            <v>0</v>
          </cell>
          <cell r="EF385">
            <v>673</v>
          </cell>
        </row>
        <row r="386">
          <cell r="A386">
            <v>674</v>
          </cell>
          <cell r="B386">
            <v>764</v>
          </cell>
          <cell r="C386" t="str">
            <v>GILL MONTAGUE</v>
          </cell>
          <cell r="D386">
            <v>77.777314428690659</v>
          </cell>
          <cell r="E386">
            <v>1574565</v>
          </cell>
          <cell r="F386">
            <v>0</v>
          </cell>
          <cell r="G386">
            <v>84625</v>
          </cell>
          <cell r="H386">
            <v>1659190</v>
          </cell>
          <cell r="J386">
            <v>84625</v>
          </cell>
          <cell r="K386">
            <v>349191.63473070611</v>
          </cell>
          <cell r="L386">
            <v>433816.63473070611</v>
          </cell>
          <cell r="N386">
            <v>1225373.365269294</v>
          </cell>
          <cell r="P386">
            <v>84625</v>
          </cell>
          <cell r="Q386">
            <v>0</v>
          </cell>
          <cell r="R386">
            <v>0</v>
          </cell>
          <cell r="S386">
            <v>0</v>
          </cell>
          <cell r="T386">
            <v>349191.63473070611</v>
          </cell>
          <cell r="U386">
            <v>433816.63473070611</v>
          </cell>
          <cell r="W386">
            <v>491154.2</v>
          </cell>
          <cell r="AA386">
            <v>674</v>
          </cell>
          <cell r="AB386">
            <v>77.777314428690659</v>
          </cell>
          <cell r="AC386">
            <v>0</v>
          </cell>
          <cell r="AD386">
            <v>0</v>
          </cell>
          <cell r="AE386">
            <v>13.999999999999995</v>
          </cell>
          <cell r="AF386">
            <v>0</v>
          </cell>
          <cell r="AG386">
            <v>1574565</v>
          </cell>
          <cell r="AH386">
            <v>0</v>
          </cell>
          <cell r="AI386">
            <v>0</v>
          </cell>
          <cell r="AJ386">
            <v>1574565</v>
          </cell>
          <cell r="AK386">
            <v>0</v>
          </cell>
          <cell r="AL386">
            <v>84625</v>
          </cell>
          <cell r="AM386">
            <v>1659190</v>
          </cell>
          <cell r="AN386">
            <v>0</v>
          </cell>
          <cell r="AO386">
            <v>0</v>
          </cell>
          <cell r="AP386">
            <v>0</v>
          </cell>
          <cell r="AQ386">
            <v>0</v>
          </cell>
          <cell r="AR386">
            <v>1659190</v>
          </cell>
          <cell r="AS386" t="str">
            <v xml:space="preserve"> </v>
          </cell>
          <cell r="AT386">
            <v>674</v>
          </cell>
          <cell r="AU386">
            <v>13.999999999999995</v>
          </cell>
          <cell r="AV386">
            <v>0</v>
          </cell>
          <cell r="AW386">
            <v>0</v>
          </cell>
          <cell r="AX386">
            <v>0</v>
          </cell>
          <cell r="AY386">
            <v>0</v>
          </cell>
          <cell r="AZ386">
            <v>0</v>
          </cell>
          <cell r="CB386">
            <v>674</v>
          </cell>
          <cell r="CC386">
            <v>764</v>
          </cell>
          <cell r="CD386" t="str">
            <v>GILL MONTAGUE</v>
          </cell>
          <cell r="CE386">
            <v>1574565</v>
          </cell>
          <cell r="CF386">
            <v>1460949</v>
          </cell>
          <cell r="CG386">
            <v>113616</v>
          </cell>
          <cell r="CH386">
            <v>246416.4</v>
          </cell>
          <cell r="CI386">
            <v>46496.800000000003</v>
          </cell>
          <cell r="CJ386">
            <v>0</v>
          </cell>
          <cell r="CK386">
            <v>406529.2</v>
          </cell>
          <cell r="CL386">
            <v>349191.63473070611</v>
          </cell>
          <cell r="DB386">
            <v>674</v>
          </cell>
          <cell r="DC386" t="str">
            <v>GILL MONTAGUE</v>
          </cell>
          <cell r="DH386">
            <v>0</v>
          </cell>
          <cell r="DL386">
            <v>0</v>
          </cell>
          <cell r="DM386">
            <v>0</v>
          </cell>
          <cell r="DO386">
            <v>0</v>
          </cell>
          <cell r="DU386">
            <v>0</v>
          </cell>
          <cell r="DW386">
            <v>0</v>
          </cell>
          <cell r="ED386">
            <v>0</v>
          </cell>
          <cell r="EF386">
            <v>674</v>
          </cell>
        </row>
        <row r="387">
          <cell r="A387">
            <v>675</v>
          </cell>
          <cell r="B387">
            <v>724</v>
          </cell>
          <cell r="C387" t="str">
            <v>HAMILTON WENHAM</v>
          </cell>
          <cell r="D387">
            <v>0</v>
          </cell>
          <cell r="E387">
            <v>0</v>
          </cell>
          <cell r="F387">
            <v>0</v>
          </cell>
          <cell r="G387">
            <v>0</v>
          </cell>
          <cell r="H387">
            <v>0</v>
          </cell>
          <cell r="J387">
            <v>0</v>
          </cell>
          <cell r="K387">
            <v>0</v>
          </cell>
          <cell r="L387">
            <v>0</v>
          </cell>
          <cell r="N387">
            <v>0</v>
          </cell>
          <cell r="P387">
            <v>0</v>
          </cell>
          <cell r="Q387">
            <v>0</v>
          </cell>
          <cell r="R387">
            <v>0</v>
          </cell>
          <cell r="S387">
            <v>0</v>
          </cell>
          <cell r="T387">
            <v>0</v>
          </cell>
          <cell r="U387">
            <v>0</v>
          </cell>
          <cell r="W387">
            <v>0</v>
          </cell>
          <cell r="AA387">
            <v>675</v>
          </cell>
          <cell r="AT387">
            <v>675</v>
          </cell>
          <cell r="AU387">
            <v>0</v>
          </cell>
          <cell r="AV387">
            <v>0</v>
          </cell>
          <cell r="AW387">
            <v>0</v>
          </cell>
          <cell r="AX387">
            <v>0</v>
          </cell>
          <cell r="AY387">
            <v>0</v>
          </cell>
          <cell r="AZ387">
            <v>0</v>
          </cell>
          <cell r="CB387">
            <v>675</v>
          </cell>
          <cell r="CC387">
            <v>724</v>
          </cell>
          <cell r="CD387" t="str">
            <v>HAMILTON WENHAM</v>
          </cell>
          <cell r="CE387">
            <v>0</v>
          </cell>
          <cell r="CF387">
            <v>0</v>
          </cell>
          <cell r="CG387">
            <v>0</v>
          </cell>
          <cell r="CH387">
            <v>0</v>
          </cell>
          <cell r="CI387">
            <v>0</v>
          </cell>
          <cell r="CJ387">
            <v>0</v>
          </cell>
          <cell r="CK387">
            <v>0</v>
          </cell>
          <cell r="CL387">
            <v>0</v>
          </cell>
          <cell r="DB387">
            <v>675</v>
          </cell>
          <cell r="DC387" t="str">
            <v>HAMILTON WENHAM</v>
          </cell>
          <cell r="DH387">
            <v>0</v>
          </cell>
          <cell r="DL387">
            <v>0</v>
          </cell>
          <cell r="DM387">
            <v>0</v>
          </cell>
          <cell r="DO387">
            <v>0</v>
          </cell>
          <cell r="DU387">
            <v>0</v>
          </cell>
          <cell r="DW387">
            <v>0</v>
          </cell>
          <cell r="ED387">
            <v>0</v>
          </cell>
          <cell r="EF387">
            <v>675</v>
          </cell>
        </row>
        <row r="388">
          <cell r="A388">
            <v>680</v>
          </cell>
          <cell r="B388">
            <v>725</v>
          </cell>
          <cell r="C388" t="str">
            <v>HAMPDEN WILBRAHAM</v>
          </cell>
          <cell r="D388">
            <v>19.583021757832817</v>
          </cell>
          <cell r="E388">
            <v>319772</v>
          </cell>
          <cell r="F388">
            <v>0</v>
          </cell>
          <cell r="G388">
            <v>21292</v>
          </cell>
          <cell r="H388">
            <v>341064</v>
          </cell>
          <cell r="J388">
            <v>21292</v>
          </cell>
          <cell r="K388">
            <v>73110.428619362909</v>
          </cell>
          <cell r="L388">
            <v>94402.428619362909</v>
          </cell>
          <cell r="N388">
            <v>246661.57138063709</v>
          </cell>
          <cell r="P388">
            <v>21292</v>
          </cell>
          <cell r="Q388">
            <v>0</v>
          </cell>
          <cell r="R388">
            <v>0</v>
          </cell>
          <cell r="S388">
            <v>0</v>
          </cell>
          <cell r="T388">
            <v>73110.428619362909</v>
          </cell>
          <cell r="U388">
            <v>94402.428619362909</v>
          </cell>
          <cell r="W388">
            <v>128519.2</v>
          </cell>
          <cell r="AA388">
            <v>680</v>
          </cell>
          <cell r="AB388">
            <v>19.583021757832817</v>
          </cell>
          <cell r="AC388">
            <v>0</v>
          </cell>
          <cell r="AD388">
            <v>0</v>
          </cell>
          <cell r="AE388">
            <v>3.9999999999999996</v>
          </cell>
          <cell r="AF388">
            <v>0</v>
          </cell>
          <cell r="AG388">
            <v>319772</v>
          </cell>
          <cell r="AH388">
            <v>0</v>
          </cell>
          <cell r="AI388">
            <v>0</v>
          </cell>
          <cell r="AJ388">
            <v>319772</v>
          </cell>
          <cell r="AK388">
            <v>0</v>
          </cell>
          <cell r="AL388">
            <v>21292</v>
          </cell>
          <cell r="AM388">
            <v>341064</v>
          </cell>
          <cell r="AN388">
            <v>0</v>
          </cell>
          <cell r="AO388">
            <v>0</v>
          </cell>
          <cell r="AP388">
            <v>0</v>
          </cell>
          <cell r="AQ388">
            <v>0</v>
          </cell>
          <cell r="AR388">
            <v>341064</v>
          </cell>
          <cell r="AS388" t="str">
            <v xml:space="preserve"> </v>
          </cell>
          <cell r="AT388">
            <v>680</v>
          </cell>
          <cell r="AU388">
            <v>3.9999999999999996</v>
          </cell>
          <cell r="AV388">
            <v>0</v>
          </cell>
          <cell r="AW388">
            <v>0</v>
          </cell>
          <cell r="AX388">
            <v>0</v>
          </cell>
          <cell r="AY388">
            <v>0</v>
          </cell>
          <cell r="AZ388">
            <v>0</v>
          </cell>
          <cell r="CB388">
            <v>680</v>
          </cell>
          <cell r="CC388">
            <v>725</v>
          </cell>
          <cell r="CD388" t="str">
            <v>HAMPDEN WILBRAHAM</v>
          </cell>
          <cell r="CE388">
            <v>319772</v>
          </cell>
          <cell r="CF388">
            <v>306333</v>
          </cell>
          <cell r="CG388">
            <v>13439</v>
          </cell>
          <cell r="CH388">
            <v>62417.399999999994</v>
          </cell>
          <cell r="CI388">
            <v>31370.800000000003</v>
          </cell>
          <cell r="CJ388">
            <v>0</v>
          </cell>
          <cell r="CK388">
            <v>107227.2</v>
          </cell>
          <cell r="CL388">
            <v>73110.428619362909</v>
          </cell>
          <cell r="DB388">
            <v>680</v>
          </cell>
          <cell r="DC388" t="str">
            <v>HAMPDEN WILBRAHAM</v>
          </cell>
          <cell r="DH388">
            <v>0</v>
          </cell>
          <cell r="DL388">
            <v>0</v>
          </cell>
          <cell r="DM388">
            <v>0</v>
          </cell>
          <cell r="DO388">
            <v>0</v>
          </cell>
          <cell r="DU388">
            <v>0</v>
          </cell>
          <cell r="DW388">
            <v>0</v>
          </cell>
          <cell r="ED388">
            <v>0</v>
          </cell>
          <cell r="EF388">
            <v>680</v>
          </cell>
        </row>
        <row r="389">
          <cell r="A389">
            <v>683</v>
          </cell>
          <cell r="B389">
            <v>726</v>
          </cell>
          <cell r="C389" t="str">
            <v>HAMPSHIRE</v>
          </cell>
          <cell r="D389">
            <v>23.280239764706657</v>
          </cell>
          <cell r="E389">
            <v>523736</v>
          </cell>
          <cell r="F389">
            <v>0</v>
          </cell>
          <cell r="G389">
            <v>25328</v>
          </cell>
          <cell r="H389">
            <v>549064</v>
          </cell>
          <cell r="J389">
            <v>25328</v>
          </cell>
          <cell r="K389">
            <v>131428.54018771378</v>
          </cell>
          <cell r="L389">
            <v>156756.54018771378</v>
          </cell>
          <cell r="N389">
            <v>392307.45981228619</v>
          </cell>
          <cell r="P389">
            <v>25328</v>
          </cell>
          <cell r="Q389">
            <v>0</v>
          </cell>
          <cell r="R389">
            <v>0</v>
          </cell>
          <cell r="S389">
            <v>0</v>
          </cell>
          <cell r="T389">
            <v>131428.54018771378</v>
          </cell>
          <cell r="U389">
            <v>156756.54018771378</v>
          </cell>
          <cell r="W389">
            <v>172542.99999999997</v>
          </cell>
          <cell r="AA389">
            <v>683</v>
          </cell>
          <cell r="AB389">
            <v>23.280239764706657</v>
          </cell>
          <cell r="AC389">
            <v>0</v>
          </cell>
          <cell r="AD389">
            <v>0</v>
          </cell>
          <cell r="AE389">
            <v>5.0000000000000018</v>
          </cell>
          <cell r="AF389">
            <v>0</v>
          </cell>
          <cell r="AG389">
            <v>523736</v>
          </cell>
          <cell r="AH389">
            <v>0</v>
          </cell>
          <cell r="AI389">
            <v>0</v>
          </cell>
          <cell r="AJ389">
            <v>523736</v>
          </cell>
          <cell r="AK389">
            <v>0</v>
          </cell>
          <cell r="AL389">
            <v>25328</v>
          </cell>
          <cell r="AM389">
            <v>549064</v>
          </cell>
          <cell r="AN389">
            <v>0</v>
          </cell>
          <cell r="AO389">
            <v>0</v>
          </cell>
          <cell r="AP389">
            <v>0</v>
          </cell>
          <cell r="AQ389">
            <v>0</v>
          </cell>
          <cell r="AR389">
            <v>549064</v>
          </cell>
          <cell r="AS389" t="str">
            <v xml:space="preserve"> </v>
          </cell>
          <cell r="AT389">
            <v>683</v>
          </cell>
          <cell r="AU389">
            <v>5.0000000000000018</v>
          </cell>
          <cell r="AV389">
            <v>0</v>
          </cell>
          <cell r="AW389">
            <v>0</v>
          </cell>
          <cell r="AX389">
            <v>0</v>
          </cell>
          <cell r="AY389">
            <v>0</v>
          </cell>
          <cell r="AZ389">
            <v>0</v>
          </cell>
          <cell r="CB389">
            <v>683</v>
          </cell>
          <cell r="CC389">
            <v>726</v>
          </cell>
          <cell r="CD389" t="str">
            <v>HAMPSHIRE</v>
          </cell>
          <cell r="CE389">
            <v>523736</v>
          </cell>
          <cell r="CF389">
            <v>462933</v>
          </cell>
          <cell r="CG389">
            <v>60803</v>
          </cell>
          <cell r="CH389">
            <v>73875.599999999991</v>
          </cell>
          <cell r="CI389">
            <v>12536.400000000001</v>
          </cell>
          <cell r="CJ389">
            <v>0</v>
          </cell>
          <cell r="CK389">
            <v>147214.99999999997</v>
          </cell>
          <cell r="CL389">
            <v>131428.54018771378</v>
          </cell>
          <cell r="DB389">
            <v>683</v>
          </cell>
          <cell r="DC389" t="str">
            <v>HAMPSHIRE</v>
          </cell>
          <cell r="DH389">
            <v>0</v>
          </cell>
          <cell r="DL389">
            <v>0</v>
          </cell>
          <cell r="DM389">
            <v>0</v>
          </cell>
          <cell r="DO389">
            <v>0</v>
          </cell>
          <cell r="DU389">
            <v>0</v>
          </cell>
          <cell r="DW389">
            <v>0</v>
          </cell>
          <cell r="ED389">
            <v>0</v>
          </cell>
          <cell r="EF389">
            <v>683</v>
          </cell>
        </row>
        <row r="390">
          <cell r="A390">
            <v>685</v>
          </cell>
          <cell r="B390">
            <v>727</v>
          </cell>
          <cell r="C390" t="str">
            <v>HAWLEMONT</v>
          </cell>
          <cell r="D390">
            <v>0</v>
          </cell>
          <cell r="E390">
            <v>0</v>
          </cell>
          <cell r="F390">
            <v>0</v>
          </cell>
          <cell r="G390">
            <v>0</v>
          </cell>
          <cell r="H390">
            <v>0</v>
          </cell>
          <cell r="J390">
            <v>0</v>
          </cell>
          <cell r="K390">
            <v>0</v>
          </cell>
          <cell r="L390">
            <v>0</v>
          </cell>
          <cell r="N390">
            <v>0</v>
          </cell>
          <cell r="P390">
            <v>0</v>
          </cell>
          <cell r="Q390">
            <v>0</v>
          </cell>
          <cell r="R390">
            <v>0</v>
          </cell>
          <cell r="S390">
            <v>0</v>
          </cell>
          <cell r="T390">
            <v>0</v>
          </cell>
          <cell r="U390">
            <v>0</v>
          </cell>
          <cell r="W390">
            <v>0</v>
          </cell>
          <cell r="AA390">
            <v>685</v>
          </cell>
          <cell r="AT390">
            <v>685</v>
          </cell>
          <cell r="AU390">
            <v>0</v>
          </cell>
          <cell r="AV390">
            <v>0</v>
          </cell>
          <cell r="AW390">
            <v>0</v>
          </cell>
          <cell r="AX390">
            <v>0</v>
          </cell>
          <cell r="AY390">
            <v>0</v>
          </cell>
          <cell r="AZ390">
            <v>0</v>
          </cell>
          <cell r="CB390">
            <v>685</v>
          </cell>
          <cell r="CC390">
            <v>727</v>
          </cell>
          <cell r="CD390" t="str">
            <v>HAWLEMONT</v>
          </cell>
          <cell r="CE390">
            <v>0</v>
          </cell>
          <cell r="CF390">
            <v>0</v>
          </cell>
          <cell r="CG390">
            <v>0</v>
          </cell>
          <cell r="CH390">
            <v>0</v>
          </cell>
          <cell r="CI390">
            <v>0</v>
          </cell>
          <cell r="CJ390">
            <v>0</v>
          </cell>
          <cell r="CK390">
            <v>0</v>
          </cell>
          <cell r="CL390">
            <v>0</v>
          </cell>
          <cell r="DB390">
            <v>685</v>
          </cell>
          <cell r="DC390" t="str">
            <v>HAWLEMONT</v>
          </cell>
          <cell r="DH390">
            <v>0</v>
          </cell>
          <cell r="DL390">
            <v>0</v>
          </cell>
          <cell r="DM390">
            <v>0</v>
          </cell>
          <cell r="DO390">
            <v>0</v>
          </cell>
          <cell r="DU390">
            <v>0</v>
          </cell>
          <cell r="DW390">
            <v>0</v>
          </cell>
          <cell r="ED390">
            <v>0</v>
          </cell>
          <cell r="EF390">
            <v>685</v>
          </cell>
        </row>
        <row r="391">
          <cell r="A391">
            <v>690</v>
          </cell>
          <cell r="B391">
            <v>728</v>
          </cell>
          <cell r="C391" t="str">
            <v>KING PHILIP</v>
          </cell>
          <cell r="D391">
            <v>28.8329814691864</v>
          </cell>
          <cell r="E391">
            <v>495510</v>
          </cell>
          <cell r="F391">
            <v>0</v>
          </cell>
          <cell r="G391">
            <v>31372</v>
          </cell>
          <cell r="H391">
            <v>526882</v>
          </cell>
          <cell r="J391">
            <v>31372</v>
          </cell>
          <cell r="K391">
            <v>132779.5802749494</v>
          </cell>
          <cell r="L391">
            <v>164151.5802749494</v>
          </cell>
          <cell r="N391">
            <v>362730.41972505057</v>
          </cell>
          <cell r="P391">
            <v>31372</v>
          </cell>
          <cell r="Q391">
            <v>0</v>
          </cell>
          <cell r="R391">
            <v>0</v>
          </cell>
          <cell r="S391">
            <v>0</v>
          </cell>
          <cell r="T391">
            <v>132779.5802749494</v>
          </cell>
          <cell r="U391">
            <v>164151.5802749494</v>
          </cell>
          <cell r="W391">
            <v>213370.8</v>
          </cell>
          <cell r="AA391">
            <v>690</v>
          </cell>
          <cell r="AB391">
            <v>28.8329814691864</v>
          </cell>
          <cell r="AC391">
            <v>0</v>
          </cell>
          <cell r="AD391">
            <v>0</v>
          </cell>
          <cell r="AE391">
            <v>0</v>
          </cell>
          <cell r="AF391">
            <v>0</v>
          </cell>
          <cell r="AG391">
            <v>495510</v>
          </cell>
          <cell r="AH391">
            <v>0</v>
          </cell>
          <cell r="AI391">
            <v>0</v>
          </cell>
          <cell r="AJ391">
            <v>495510</v>
          </cell>
          <cell r="AK391">
            <v>0</v>
          </cell>
          <cell r="AL391">
            <v>31372</v>
          </cell>
          <cell r="AM391">
            <v>526882</v>
          </cell>
          <cell r="AN391">
            <v>0</v>
          </cell>
          <cell r="AO391">
            <v>0</v>
          </cell>
          <cell r="AP391">
            <v>0</v>
          </cell>
          <cell r="AQ391">
            <v>0</v>
          </cell>
          <cell r="AR391">
            <v>526882</v>
          </cell>
          <cell r="AS391" t="str">
            <v xml:space="preserve"> </v>
          </cell>
          <cell r="AT391">
            <v>690</v>
          </cell>
          <cell r="AU391">
            <v>0</v>
          </cell>
          <cell r="AV391">
            <v>0</v>
          </cell>
          <cell r="AW391">
            <v>0</v>
          </cell>
          <cell r="AX391">
            <v>0</v>
          </cell>
          <cell r="AY391">
            <v>0</v>
          </cell>
          <cell r="AZ391">
            <v>0</v>
          </cell>
          <cell r="CB391">
            <v>690</v>
          </cell>
          <cell r="CC391">
            <v>728</v>
          </cell>
          <cell r="CD391" t="str">
            <v>KING PHILIP</v>
          </cell>
          <cell r="CE391">
            <v>495510</v>
          </cell>
          <cell r="CF391">
            <v>434459</v>
          </cell>
          <cell r="CG391">
            <v>61051</v>
          </cell>
          <cell r="CH391">
            <v>75029.399999999994</v>
          </cell>
          <cell r="CI391">
            <v>45918.399999999994</v>
          </cell>
          <cell r="CJ391">
            <v>0</v>
          </cell>
          <cell r="CK391">
            <v>181998.8</v>
          </cell>
          <cell r="CL391">
            <v>132779.5802749494</v>
          </cell>
          <cell r="DB391">
            <v>690</v>
          </cell>
          <cell r="DC391" t="str">
            <v>KING PHILIP</v>
          </cell>
          <cell r="DH391">
            <v>0</v>
          </cell>
          <cell r="DL391">
            <v>0</v>
          </cell>
          <cell r="DM391">
            <v>0</v>
          </cell>
          <cell r="DO391">
            <v>0</v>
          </cell>
          <cell r="DU391">
            <v>0</v>
          </cell>
          <cell r="DW391">
            <v>0</v>
          </cell>
          <cell r="ED391">
            <v>0</v>
          </cell>
          <cell r="EF391">
            <v>690</v>
          </cell>
        </row>
        <row r="392">
          <cell r="A392">
            <v>695</v>
          </cell>
          <cell r="B392">
            <v>729</v>
          </cell>
          <cell r="C392" t="str">
            <v>LINCOLN SUDBURY</v>
          </cell>
          <cell r="D392">
            <v>2.0373056994818652</v>
          </cell>
          <cell r="E392">
            <v>39348</v>
          </cell>
          <cell r="F392">
            <v>0</v>
          </cell>
          <cell r="G392">
            <v>2216</v>
          </cell>
          <cell r="H392">
            <v>41564</v>
          </cell>
          <cell r="J392">
            <v>2216</v>
          </cell>
          <cell r="K392">
            <v>2581</v>
          </cell>
          <cell r="L392">
            <v>4797</v>
          </cell>
          <cell r="N392">
            <v>36767</v>
          </cell>
          <cell r="P392">
            <v>2216</v>
          </cell>
          <cell r="Q392">
            <v>0</v>
          </cell>
          <cell r="R392">
            <v>0</v>
          </cell>
          <cell r="S392">
            <v>0</v>
          </cell>
          <cell r="T392">
            <v>2581</v>
          </cell>
          <cell r="U392">
            <v>4797</v>
          </cell>
          <cell r="W392">
            <v>7211.8</v>
          </cell>
          <cell r="AA392">
            <v>695</v>
          </cell>
          <cell r="AB392">
            <v>2.0373056994818652</v>
          </cell>
          <cell r="AC392">
            <v>0</v>
          </cell>
          <cell r="AD392">
            <v>0</v>
          </cell>
          <cell r="AE392">
            <v>1</v>
          </cell>
          <cell r="AF392">
            <v>0</v>
          </cell>
          <cell r="AG392">
            <v>39348</v>
          </cell>
          <cell r="AH392">
            <v>0</v>
          </cell>
          <cell r="AI392">
            <v>0</v>
          </cell>
          <cell r="AJ392">
            <v>39348</v>
          </cell>
          <cell r="AK392">
            <v>0</v>
          </cell>
          <cell r="AL392">
            <v>2216</v>
          </cell>
          <cell r="AM392">
            <v>41564</v>
          </cell>
          <cell r="AN392">
            <v>0</v>
          </cell>
          <cell r="AO392">
            <v>0</v>
          </cell>
          <cell r="AP392">
            <v>0</v>
          </cell>
          <cell r="AQ392">
            <v>0</v>
          </cell>
          <cell r="AR392">
            <v>41564</v>
          </cell>
          <cell r="AS392" t="str">
            <v xml:space="preserve"> </v>
          </cell>
          <cell r="AT392">
            <v>695</v>
          </cell>
          <cell r="AU392">
            <v>1</v>
          </cell>
          <cell r="AV392">
            <v>0</v>
          </cell>
          <cell r="AW392">
            <v>0</v>
          </cell>
          <cell r="AX392">
            <v>0</v>
          </cell>
          <cell r="AY392">
            <v>0</v>
          </cell>
          <cell r="AZ392">
            <v>0</v>
          </cell>
          <cell r="CB392">
            <v>695</v>
          </cell>
          <cell r="CC392">
            <v>729</v>
          </cell>
          <cell r="CD392" t="str">
            <v>LINCOLN SUDBURY</v>
          </cell>
          <cell r="CE392">
            <v>39348</v>
          </cell>
          <cell r="CF392">
            <v>36767</v>
          </cell>
          <cell r="CG392">
            <v>2581</v>
          </cell>
          <cell r="CH392">
            <v>0</v>
          </cell>
          <cell r="CI392">
            <v>2414.8000000000002</v>
          </cell>
          <cell r="CJ392">
            <v>0</v>
          </cell>
          <cell r="CK392">
            <v>4995.8</v>
          </cell>
          <cell r="CL392">
            <v>2581</v>
          </cell>
          <cell r="DB392">
            <v>695</v>
          </cell>
          <cell r="DC392" t="str">
            <v>LINCOLN SUDBURY</v>
          </cell>
          <cell r="DH392">
            <v>0</v>
          </cell>
          <cell r="DL392">
            <v>0</v>
          </cell>
          <cell r="DM392">
            <v>0</v>
          </cell>
          <cell r="DO392">
            <v>0</v>
          </cell>
          <cell r="DU392">
            <v>0</v>
          </cell>
          <cell r="DW392">
            <v>0</v>
          </cell>
          <cell r="ED392">
            <v>0</v>
          </cell>
          <cell r="EF392">
            <v>695</v>
          </cell>
        </row>
        <row r="393">
          <cell r="A393">
            <v>698</v>
          </cell>
          <cell r="B393">
            <v>698</v>
          </cell>
          <cell r="C393" t="str">
            <v>MANCHESTER ESSEX</v>
          </cell>
          <cell r="D393">
            <v>0</v>
          </cell>
          <cell r="E393">
            <v>0</v>
          </cell>
          <cell r="F393">
            <v>0</v>
          </cell>
          <cell r="G393">
            <v>0</v>
          </cell>
          <cell r="H393">
            <v>0</v>
          </cell>
          <cell r="J393">
            <v>0</v>
          </cell>
          <cell r="K393">
            <v>0</v>
          </cell>
          <cell r="L393">
            <v>0</v>
          </cell>
          <cell r="N393">
            <v>0</v>
          </cell>
          <cell r="P393">
            <v>0</v>
          </cell>
          <cell r="Q393">
            <v>0</v>
          </cell>
          <cell r="R393">
            <v>0</v>
          </cell>
          <cell r="S393">
            <v>0</v>
          </cell>
          <cell r="T393">
            <v>0</v>
          </cell>
          <cell r="U393">
            <v>0</v>
          </cell>
          <cell r="W393">
            <v>0</v>
          </cell>
          <cell r="AA393">
            <v>698</v>
          </cell>
          <cell r="AT393">
            <v>698</v>
          </cell>
          <cell r="AU393">
            <v>0</v>
          </cell>
          <cell r="AV393">
            <v>0</v>
          </cell>
          <cell r="AW393">
            <v>0</v>
          </cell>
          <cell r="AX393">
            <v>0</v>
          </cell>
          <cell r="AY393">
            <v>0</v>
          </cell>
          <cell r="AZ393">
            <v>0</v>
          </cell>
          <cell r="CB393">
            <v>698</v>
          </cell>
          <cell r="CC393">
            <v>698</v>
          </cell>
          <cell r="CD393" t="str">
            <v>MANCHESTER ESSEX</v>
          </cell>
          <cell r="CE393">
            <v>0</v>
          </cell>
          <cell r="CF393">
            <v>0</v>
          </cell>
          <cell r="CG393">
            <v>0</v>
          </cell>
          <cell r="CH393">
            <v>0</v>
          </cell>
          <cell r="CI393">
            <v>0</v>
          </cell>
          <cell r="CJ393">
            <v>0</v>
          </cell>
          <cell r="CK393">
            <v>0</v>
          </cell>
          <cell r="CL393">
            <v>0</v>
          </cell>
          <cell r="DB393">
            <v>698</v>
          </cell>
          <cell r="DC393" t="str">
            <v>MANCHESTER ESSEX</v>
          </cell>
          <cell r="DH393">
            <v>0</v>
          </cell>
          <cell r="DL393">
            <v>0</v>
          </cell>
          <cell r="DM393">
            <v>0</v>
          </cell>
          <cell r="DO393">
            <v>0</v>
          </cell>
          <cell r="DU393">
            <v>0</v>
          </cell>
          <cell r="DW393">
            <v>0</v>
          </cell>
          <cell r="ED393">
            <v>0</v>
          </cell>
          <cell r="EF393">
            <v>698</v>
          </cell>
        </row>
        <row r="394">
          <cell r="A394">
            <v>700</v>
          </cell>
          <cell r="B394">
            <v>731</v>
          </cell>
          <cell r="C394" t="str">
            <v>MARTHAS VINEYARD</v>
          </cell>
          <cell r="D394">
            <v>35.999999999999993</v>
          </cell>
          <cell r="E394">
            <v>1002780</v>
          </cell>
          <cell r="F394">
            <v>0</v>
          </cell>
          <cell r="G394">
            <v>39168</v>
          </cell>
          <cell r="H394">
            <v>1041948</v>
          </cell>
          <cell r="J394">
            <v>39168</v>
          </cell>
          <cell r="K394">
            <v>146755.03474066351</v>
          </cell>
          <cell r="L394">
            <v>185923.03474066351</v>
          </cell>
          <cell r="N394">
            <v>856024.96525933652</v>
          </cell>
          <cell r="P394">
            <v>39168</v>
          </cell>
          <cell r="Q394">
            <v>0</v>
          </cell>
          <cell r="R394">
            <v>0</v>
          </cell>
          <cell r="S394">
            <v>0</v>
          </cell>
          <cell r="T394">
            <v>146755.03474066351</v>
          </cell>
          <cell r="U394">
            <v>185923.03474066351</v>
          </cell>
          <cell r="W394">
            <v>238467</v>
          </cell>
          <cell r="AA394">
            <v>700</v>
          </cell>
          <cell r="AB394">
            <v>35.999999999999993</v>
          </cell>
          <cell r="AC394">
            <v>0</v>
          </cell>
          <cell r="AD394">
            <v>0</v>
          </cell>
          <cell r="AE394">
            <v>7</v>
          </cell>
          <cell r="AF394">
            <v>0</v>
          </cell>
          <cell r="AG394">
            <v>1002780</v>
          </cell>
          <cell r="AH394">
            <v>0</v>
          </cell>
          <cell r="AI394">
            <v>0</v>
          </cell>
          <cell r="AJ394">
            <v>1002780</v>
          </cell>
          <cell r="AK394">
            <v>0</v>
          </cell>
          <cell r="AL394">
            <v>39168</v>
          </cell>
          <cell r="AM394">
            <v>1041948</v>
          </cell>
          <cell r="AN394">
            <v>0</v>
          </cell>
          <cell r="AO394">
            <v>0</v>
          </cell>
          <cell r="AP394">
            <v>0</v>
          </cell>
          <cell r="AQ394">
            <v>0</v>
          </cell>
          <cell r="AR394">
            <v>1041948</v>
          </cell>
          <cell r="AS394" t="str">
            <v xml:space="preserve"> </v>
          </cell>
          <cell r="AT394">
            <v>700</v>
          </cell>
          <cell r="AU394">
            <v>7</v>
          </cell>
          <cell r="AV394">
            <v>0</v>
          </cell>
          <cell r="AW394">
            <v>0</v>
          </cell>
          <cell r="AX394">
            <v>0</v>
          </cell>
          <cell r="AY394">
            <v>0</v>
          </cell>
          <cell r="AZ394">
            <v>0</v>
          </cell>
          <cell r="CB394">
            <v>700</v>
          </cell>
          <cell r="CC394">
            <v>731</v>
          </cell>
          <cell r="CD394" t="str">
            <v>MARTHAS VINEYARD</v>
          </cell>
          <cell r="CE394">
            <v>1002780</v>
          </cell>
          <cell r="CF394">
            <v>868428</v>
          </cell>
          <cell r="CG394">
            <v>134352</v>
          </cell>
          <cell r="CH394">
            <v>12973.8</v>
          </cell>
          <cell r="CI394">
            <v>51973.200000000012</v>
          </cell>
          <cell r="CJ394">
            <v>0</v>
          </cell>
          <cell r="CK394">
            <v>199299</v>
          </cell>
          <cell r="CL394">
            <v>146755.03474066351</v>
          </cell>
          <cell r="DB394">
            <v>700</v>
          </cell>
          <cell r="DC394" t="str">
            <v>MARTHAS VINEYARD</v>
          </cell>
          <cell r="DH394">
            <v>0</v>
          </cell>
          <cell r="DL394">
            <v>0</v>
          </cell>
          <cell r="DM394">
            <v>0</v>
          </cell>
          <cell r="DO394">
            <v>0</v>
          </cell>
          <cell r="DU394">
            <v>0</v>
          </cell>
          <cell r="DW394">
            <v>0</v>
          </cell>
          <cell r="ED394">
            <v>0</v>
          </cell>
          <cell r="EF394">
            <v>700</v>
          </cell>
        </row>
        <row r="395">
          <cell r="A395">
            <v>705</v>
          </cell>
          <cell r="B395">
            <v>732</v>
          </cell>
          <cell r="C395" t="str">
            <v>MASCONOMET</v>
          </cell>
          <cell r="D395">
            <v>2.1488020176544769</v>
          </cell>
          <cell r="E395">
            <v>39354</v>
          </cell>
          <cell r="F395">
            <v>0</v>
          </cell>
          <cell r="G395">
            <v>2340</v>
          </cell>
          <cell r="H395">
            <v>41694</v>
          </cell>
          <cell r="J395">
            <v>2340</v>
          </cell>
          <cell r="K395">
            <v>3638</v>
          </cell>
          <cell r="L395">
            <v>5978</v>
          </cell>
          <cell r="N395">
            <v>35716</v>
          </cell>
          <cell r="P395">
            <v>2340</v>
          </cell>
          <cell r="Q395">
            <v>0</v>
          </cell>
          <cell r="R395">
            <v>0</v>
          </cell>
          <cell r="S395">
            <v>0</v>
          </cell>
          <cell r="T395">
            <v>3638</v>
          </cell>
          <cell r="U395">
            <v>5978</v>
          </cell>
          <cell r="W395">
            <v>19134.400000000001</v>
          </cell>
          <cell r="AA395">
            <v>705</v>
          </cell>
          <cell r="AB395">
            <v>2.1488020176544769</v>
          </cell>
          <cell r="AC395">
            <v>0</v>
          </cell>
          <cell r="AD395">
            <v>0</v>
          </cell>
          <cell r="AE395">
            <v>0.99999999999999989</v>
          </cell>
          <cell r="AF395">
            <v>0</v>
          </cell>
          <cell r="AG395">
            <v>39354</v>
          </cell>
          <cell r="AH395">
            <v>0</v>
          </cell>
          <cell r="AI395">
            <v>0</v>
          </cell>
          <cell r="AJ395">
            <v>39354</v>
          </cell>
          <cell r="AK395">
            <v>0</v>
          </cell>
          <cell r="AL395">
            <v>2340</v>
          </cell>
          <cell r="AM395">
            <v>41694</v>
          </cell>
          <cell r="AN395">
            <v>0</v>
          </cell>
          <cell r="AO395">
            <v>0</v>
          </cell>
          <cell r="AP395">
            <v>0</v>
          </cell>
          <cell r="AQ395">
            <v>0</v>
          </cell>
          <cell r="AR395">
            <v>41694</v>
          </cell>
          <cell r="AS395" t="str">
            <v xml:space="preserve"> </v>
          </cell>
          <cell r="AT395">
            <v>705</v>
          </cell>
          <cell r="AU395">
            <v>0.99999999999999989</v>
          </cell>
          <cell r="AV395">
            <v>0</v>
          </cell>
          <cell r="AW395">
            <v>0</v>
          </cell>
          <cell r="AX395">
            <v>0</v>
          </cell>
          <cell r="AY395">
            <v>0</v>
          </cell>
          <cell r="AZ395">
            <v>0</v>
          </cell>
          <cell r="CB395">
            <v>705</v>
          </cell>
          <cell r="CC395">
            <v>732</v>
          </cell>
          <cell r="CD395" t="str">
            <v>MASCONOMET</v>
          </cell>
          <cell r="CE395">
            <v>39354</v>
          </cell>
          <cell r="CF395">
            <v>35716</v>
          </cell>
          <cell r="CG395">
            <v>3638</v>
          </cell>
          <cell r="CH395">
            <v>0</v>
          </cell>
          <cell r="CI395">
            <v>13156.400000000001</v>
          </cell>
          <cell r="CJ395">
            <v>0</v>
          </cell>
          <cell r="CK395">
            <v>16794.400000000001</v>
          </cell>
          <cell r="CL395">
            <v>3638</v>
          </cell>
          <cell r="DB395">
            <v>705</v>
          </cell>
          <cell r="DC395" t="str">
            <v>MASCONOMET</v>
          </cell>
          <cell r="DH395">
            <v>0</v>
          </cell>
          <cell r="DL395">
            <v>0</v>
          </cell>
          <cell r="DM395">
            <v>0</v>
          </cell>
          <cell r="DO395">
            <v>0</v>
          </cell>
          <cell r="DU395">
            <v>0</v>
          </cell>
          <cell r="DW395">
            <v>0</v>
          </cell>
          <cell r="ED395">
            <v>0</v>
          </cell>
          <cell r="EF395">
            <v>705</v>
          </cell>
        </row>
        <row r="396">
          <cell r="A396">
            <v>710</v>
          </cell>
          <cell r="B396">
            <v>733</v>
          </cell>
          <cell r="C396" t="str">
            <v>MENDON UPTON</v>
          </cell>
          <cell r="D396">
            <v>14.596890773785542</v>
          </cell>
          <cell r="E396">
            <v>244534</v>
          </cell>
          <cell r="F396">
            <v>0</v>
          </cell>
          <cell r="G396">
            <v>15877</v>
          </cell>
          <cell r="H396">
            <v>260411</v>
          </cell>
          <cell r="J396">
            <v>15877</v>
          </cell>
          <cell r="K396">
            <v>35600.288779700786</v>
          </cell>
          <cell r="L396">
            <v>51477.288779700786</v>
          </cell>
          <cell r="N396">
            <v>208933.71122029921</v>
          </cell>
          <cell r="P396">
            <v>15877</v>
          </cell>
          <cell r="Q396">
            <v>0</v>
          </cell>
          <cell r="R396">
            <v>0</v>
          </cell>
          <cell r="S396">
            <v>0</v>
          </cell>
          <cell r="T396">
            <v>35600.288779700786</v>
          </cell>
          <cell r="U396">
            <v>51477.288779700786</v>
          </cell>
          <cell r="W396">
            <v>62753.2</v>
          </cell>
          <cell r="AA396">
            <v>710</v>
          </cell>
          <cell r="AB396">
            <v>14.596890773785542</v>
          </cell>
          <cell r="AC396">
            <v>0</v>
          </cell>
          <cell r="AD396">
            <v>0</v>
          </cell>
          <cell r="AE396">
            <v>2.9999999999999996</v>
          </cell>
          <cell r="AF396">
            <v>0</v>
          </cell>
          <cell r="AG396">
            <v>244534</v>
          </cell>
          <cell r="AH396">
            <v>0</v>
          </cell>
          <cell r="AI396">
            <v>0</v>
          </cell>
          <cell r="AJ396">
            <v>244534</v>
          </cell>
          <cell r="AK396">
            <v>0</v>
          </cell>
          <cell r="AL396">
            <v>15877</v>
          </cell>
          <cell r="AM396">
            <v>260411</v>
          </cell>
          <cell r="AN396">
            <v>0</v>
          </cell>
          <cell r="AO396">
            <v>0</v>
          </cell>
          <cell r="AP396">
            <v>0</v>
          </cell>
          <cell r="AQ396">
            <v>0</v>
          </cell>
          <cell r="AR396">
            <v>260411</v>
          </cell>
          <cell r="AS396" t="str">
            <v xml:space="preserve"> </v>
          </cell>
          <cell r="AT396">
            <v>710</v>
          </cell>
          <cell r="AU396">
            <v>2.9999999999999996</v>
          </cell>
          <cell r="AV396">
            <v>0</v>
          </cell>
          <cell r="AW396">
            <v>0</v>
          </cell>
          <cell r="AX396">
            <v>0</v>
          </cell>
          <cell r="AY396">
            <v>0</v>
          </cell>
          <cell r="AZ396">
            <v>0</v>
          </cell>
          <cell r="CB396">
            <v>710</v>
          </cell>
          <cell r="CC396">
            <v>733</v>
          </cell>
          <cell r="CD396" t="str">
            <v>MENDON UPTON</v>
          </cell>
          <cell r="CE396">
            <v>244534</v>
          </cell>
          <cell r="CF396">
            <v>231575</v>
          </cell>
          <cell r="CG396">
            <v>12959</v>
          </cell>
          <cell r="CH396">
            <v>23683.200000000001</v>
          </cell>
          <cell r="CI396">
            <v>10234</v>
          </cell>
          <cell r="CJ396">
            <v>0</v>
          </cell>
          <cell r="CK396">
            <v>46876.2</v>
          </cell>
          <cell r="CL396">
            <v>35600.288779700786</v>
          </cell>
          <cell r="DB396">
            <v>710</v>
          </cell>
          <cell r="DC396" t="str">
            <v>MENDON UPTON</v>
          </cell>
          <cell r="DH396">
            <v>0</v>
          </cell>
          <cell r="DL396">
            <v>0</v>
          </cell>
          <cell r="DM396">
            <v>0</v>
          </cell>
          <cell r="DO396">
            <v>0</v>
          </cell>
          <cell r="DU396">
            <v>0</v>
          </cell>
          <cell r="DW396">
            <v>0</v>
          </cell>
          <cell r="ED396">
            <v>0</v>
          </cell>
          <cell r="EF396">
            <v>710</v>
          </cell>
        </row>
        <row r="397">
          <cell r="A397">
            <v>712</v>
          </cell>
          <cell r="B397">
            <v>811</v>
          </cell>
          <cell r="C397" t="str">
            <v>MONOMOY</v>
          </cell>
          <cell r="D397">
            <v>49.284028368794324</v>
          </cell>
          <cell r="E397">
            <v>1065864</v>
          </cell>
          <cell r="F397">
            <v>0</v>
          </cell>
          <cell r="G397">
            <v>53619</v>
          </cell>
          <cell r="H397">
            <v>1119483</v>
          </cell>
          <cell r="J397">
            <v>53619</v>
          </cell>
          <cell r="K397">
            <v>92564</v>
          </cell>
          <cell r="L397">
            <v>146183</v>
          </cell>
          <cell r="N397">
            <v>973300</v>
          </cell>
          <cell r="P397">
            <v>53619</v>
          </cell>
          <cell r="Q397">
            <v>0</v>
          </cell>
          <cell r="R397">
            <v>0</v>
          </cell>
          <cell r="S397">
            <v>0</v>
          </cell>
          <cell r="T397">
            <v>92564</v>
          </cell>
          <cell r="U397">
            <v>146183</v>
          </cell>
          <cell r="W397">
            <v>146183</v>
          </cell>
          <cell r="AA397">
            <v>712</v>
          </cell>
          <cell r="AB397">
            <v>49.284028368794324</v>
          </cell>
          <cell r="AC397">
            <v>0</v>
          </cell>
          <cell r="AD397">
            <v>0</v>
          </cell>
          <cell r="AE397">
            <v>13</v>
          </cell>
          <cell r="AF397">
            <v>0</v>
          </cell>
          <cell r="AG397">
            <v>1065864</v>
          </cell>
          <cell r="AH397">
            <v>0</v>
          </cell>
          <cell r="AI397">
            <v>0</v>
          </cell>
          <cell r="AJ397">
            <v>1065864</v>
          </cell>
          <cell r="AK397">
            <v>0</v>
          </cell>
          <cell r="AL397">
            <v>53619</v>
          </cell>
          <cell r="AM397">
            <v>1119483</v>
          </cell>
          <cell r="AN397">
            <v>0</v>
          </cell>
          <cell r="AO397">
            <v>0</v>
          </cell>
          <cell r="AP397">
            <v>0</v>
          </cell>
          <cell r="AQ397">
            <v>0</v>
          </cell>
          <cell r="AR397">
            <v>1119483</v>
          </cell>
          <cell r="AS397" t="str">
            <v xml:space="preserve"> </v>
          </cell>
          <cell r="AT397">
            <v>712</v>
          </cell>
          <cell r="AU397">
            <v>13</v>
          </cell>
          <cell r="AV397">
            <v>0</v>
          </cell>
          <cell r="AW397">
            <v>0</v>
          </cell>
          <cell r="AX397">
            <v>0</v>
          </cell>
          <cell r="AY397">
            <v>0</v>
          </cell>
          <cell r="AZ397">
            <v>0</v>
          </cell>
          <cell r="CB397">
            <v>712</v>
          </cell>
          <cell r="CC397">
            <v>811</v>
          </cell>
          <cell r="CD397" t="str">
            <v>MONOMOY</v>
          </cell>
          <cell r="CE397">
            <v>1065864</v>
          </cell>
          <cell r="CF397">
            <v>973300</v>
          </cell>
          <cell r="CG397">
            <v>92564</v>
          </cell>
          <cell r="CH397">
            <v>0</v>
          </cell>
          <cell r="CI397">
            <v>0</v>
          </cell>
          <cell r="CJ397">
            <v>0</v>
          </cell>
          <cell r="CK397">
            <v>92564</v>
          </cell>
          <cell r="CL397">
            <v>92564</v>
          </cell>
          <cell r="DB397">
            <v>712</v>
          </cell>
          <cell r="DC397" t="str">
            <v>MONOMOY</v>
          </cell>
          <cell r="DH397">
            <v>0</v>
          </cell>
          <cell r="DL397">
            <v>0</v>
          </cell>
          <cell r="DM397">
            <v>0</v>
          </cell>
          <cell r="DO397">
            <v>0</v>
          </cell>
          <cell r="DU397">
            <v>0</v>
          </cell>
          <cell r="DW397">
            <v>0</v>
          </cell>
          <cell r="EC397" t="str">
            <v>fy13</v>
          </cell>
          <cell r="ED397">
            <v>0</v>
          </cell>
          <cell r="EF397">
            <v>712</v>
          </cell>
        </row>
        <row r="398">
          <cell r="A398">
            <v>715</v>
          </cell>
          <cell r="B398">
            <v>736</v>
          </cell>
          <cell r="C398" t="str">
            <v>MOUNT GREYLOCK</v>
          </cell>
          <cell r="D398">
            <v>7.9344262295081975</v>
          </cell>
          <cell r="E398">
            <v>162645</v>
          </cell>
          <cell r="F398">
            <v>0</v>
          </cell>
          <cell r="G398">
            <v>8631</v>
          </cell>
          <cell r="H398">
            <v>171276</v>
          </cell>
          <cell r="J398">
            <v>8631</v>
          </cell>
          <cell r="K398">
            <v>1717</v>
          </cell>
          <cell r="L398">
            <v>10348</v>
          </cell>
          <cell r="N398">
            <v>160928</v>
          </cell>
          <cell r="P398">
            <v>8631</v>
          </cell>
          <cell r="Q398">
            <v>0</v>
          </cell>
          <cell r="R398">
            <v>0</v>
          </cell>
          <cell r="S398">
            <v>0</v>
          </cell>
          <cell r="T398">
            <v>1717</v>
          </cell>
          <cell r="U398">
            <v>10348</v>
          </cell>
          <cell r="W398">
            <v>19106.800000000003</v>
          </cell>
          <cell r="AA398">
            <v>715</v>
          </cell>
          <cell r="AB398">
            <v>7.9344262295081975</v>
          </cell>
          <cell r="AC398">
            <v>0</v>
          </cell>
          <cell r="AD398">
            <v>0</v>
          </cell>
          <cell r="AE398">
            <v>1.9999999999999996</v>
          </cell>
          <cell r="AF398">
            <v>0</v>
          </cell>
          <cell r="AG398">
            <v>162645</v>
          </cell>
          <cell r="AH398">
            <v>0</v>
          </cell>
          <cell r="AI398">
            <v>0</v>
          </cell>
          <cell r="AJ398">
            <v>162645</v>
          </cell>
          <cell r="AK398">
            <v>0</v>
          </cell>
          <cell r="AL398">
            <v>8631</v>
          </cell>
          <cell r="AM398">
            <v>171276</v>
          </cell>
          <cell r="AN398">
            <v>0</v>
          </cell>
          <cell r="AO398">
            <v>0</v>
          </cell>
          <cell r="AP398">
            <v>0</v>
          </cell>
          <cell r="AQ398">
            <v>0</v>
          </cell>
          <cell r="AR398">
            <v>171276</v>
          </cell>
          <cell r="AS398" t="str">
            <v xml:space="preserve"> </v>
          </cell>
          <cell r="AT398">
            <v>715</v>
          </cell>
          <cell r="AU398">
            <v>1.9999999999999996</v>
          </cell>
          <cell r="AV398">
            <v>0</v>
          </cell>
          <cell r="AW398">
            <v>0</v>
          </cell>
          <cell r="AX398">
            <v>0</v>
          </cell>
          <cell r="AY398">
            <v>0</v>
          </cell>
          <cell r="AZ398">
            <v>0</v>
          </cell>
          <cell r="CB398">
            <v>715</v>
          </cell>
          <cell r="CC398">
            <v>736</v>
          </cell>
          <cell r="CD398" t="str">
            <v>MOUNT GREYLOCK</v>
          </cell>
          <cell r="CE398">
            <v>162645</v>
          </cell>
          <cell r="CF398">
            <v>160928</v>
          </cell>
          <cell r="CG398">
            <v>1717</v>
          </cell>
          <cell r="CH398">
            <v>0</v>
          </cell>
          <cell r="CI398">
            <v>8758.8000000000011</v>
          </cell>
          <cell r="CJ398">
            <v>0</v>
          </cell>
          <cell r="CK398">
            <v>10475.800000000001</v>
          </cell>
          <cell r="CL398">
            <v>1717</v>
          </cell>
          <cell r="DB398">
            <v>715</v>
          </cell>
          <cell r="DC398" t="str">
            <v>MOUNT GREYLOCK</v>
          </cell>
          <cell r="DH398">
            <v>0</v>
          </cell>
          <cell r="DL398">
            <v>0</v>
          </cell>
          <cell r="DM398">
            <v>0</v>
          </cell>
          <cell r="DO398">
            <v>0</v>
          </cell>
          <cell r="DU398">
            <v>0</v>
          </cell>
          <cell r="DW398">
            <v>0</v>
          </cell>
          <cell r="EC398" t="str">
            <v>fy19</v>
          </cell>
          <cell r="ED398">
            <v>0</v>
          </cell>
          <cell r="EF398">
            <v>715</v>
          </cell>
        </row>
        <row r="399">
          <cell r="A399">
            <v>717</v>
          </cell>
          <cell r="B399">
            <v>734</v>
          </cell>
          <cell r="C399" t="str">
            <v>MOHAWK TRAIL</v>
          </cell>
          <cell r="D399">
            <v>33.284403669724774</v>
          </cell>
          <cell r="E399">
            <v>618006</v>
          </cell>
          <cell r="F399">
            <v>0</v>
          </cell>
          <cell r="G399">
            <v>36216</v>
          </cell>
          <cell r="H399">
            <v>654222</v>
          </cell>
          <cell r="J399">
            <v>36216</v>
          </cell>
          <cell r="K399">
            <v>50139</v>
          </cell>
          <cell r="L399">
            <v>86355</v>
          </cell>
          <cell r="N399">
            <v>567867</v>
          </cell>
          <cell r="P399">
            <v>36216</v>
          </cell>
          <cell r="Q399">
            <v>0</v>
          </cell>
          <cell r="R399">
            <v>0</v>
          </cell>
          <cell r="S399">
            <v>0</v>
          </cell>
          <cell r="T399">
            <v>50139</v>
          </cell>
          <cell r="U399">
            <v>86355</v>
          </cell>
          <cell r="W399">
            <v>86355</v>
          </cell>
          <cell r="AA399">
            <v>717</v>
          </cell>
          <cell r="AB399">
            <v>33.284403669724774</v>
          </cell>
          <cell r="AC399">
            <v>0</v>
          </cell>
          <cell r="AD399">
            <v>0</v>
          </cell>
          <cell r="AE399">
            <v>10</v>
          </cell>
          <cell r="AF399">
            <v>0</v>
          </cell>
          <cell r="AG399">
            <v>618006</v>
          </cell>
          <cell r="AH399">
            <v>0</v>
          </cell>
          <cell r="AI399">
            <v>0</v>
          </cell>
          <cell r="AJ399">
            <v>618006</v>
          </cell>
          <cell r="AK399">
            <v>0</v>
          </cell>
          <cell r="AL399">
            <v>36216</v>
          </cell>
          <cell r="AM399">
            <v>654222</v>
          </cell>
          <cell r="AN399">
            <v>0</v>
          </cell>
          <cell r="AO399">
            <v>0</v>
          </cell>
          <cell r="AP399">
            <v>0</v>
          </cell>
          <cell r="AQ399">
            <v>0</v>
          </cell>
          <cell r="AR399">
            <v>654222</v>
          </cell>
          <cell r="AS399" t="str">
            <v xml:space="preserve"> </v>
          </cell>
          <cell r="AT399">
            <v>717</v>
          </cell>
          <cell r="AU399">
            <v>10</v>
          </cell>
          <cell r="AV399">
            <v>0</v>
          </cell>
          <cell r="AW399">
            <v>0</v>
          </cell>
          <cell r="AX399">
            <v>0</v>
          </cell>
          <cell r="AY399">
            <v>0</v>
          </cell>
          <cell r="AZ399">
            <v>0</v>
          </cell>
          <cell r="CB399">
            <v>717</v>
          </cell>
          <cell r="CC399">
            <v>734</v>
          </cell>
          <cell r="CD399" t="str">
            <v>MOHAWK TRAIL</v>
          </cell>
          <cell r="CE399">
            <v>618006</v>
          </cell>
          <cell r="CF399">
            <v>567867</v>
          </cell>
          <cell r="CG399">
            <v>50139</v>
          </cell>
          <cell r="CH399">
            <v>0</v>
          </cell>
          <cell r="CI399">
            <v>0</v>
          </cell>
          <cell r="CJ399">
            <v>0</v>
          </cell>
          <cell r="CK399">
            <v>50139</v>
          </cell>
          <cell r="CL399">
            <v>50139</v>
          </cell>
          <cell r="DB399">
            <v>717</v>
          </cell>
          <cell r="DC399" t="str">
            <v>MOHAWK TRAIL</v>
          </cell>
          <cell r="DH399">
            <v>0</v>
          </cell>
          <cell r="DL399">
            <v>0</v>
          </cell>
          <cell r="DM399">
            <v>0</v>
          </cell>
          <cell r="DO399">
            <v>0</v>
          </cell>
          <cell r="DU399">
            <v>0</v>
          </cell>
          <cell r="DW399">
            <v>0</v>
          </cell>
          <cell r="ED399">
            <v>0</v>
          </cell>
          <cell r="EF399">
            <v>717</v>
          </cell>
        </row>
        <row r="400">
          <cell r="A400">
            <v>720</v>
          </cell>
          <cell r="B400">
            <v>737</v>
          </cell>
          <cell r="C400" t="str">
            <v>NARRAGANSETT</v>
          </cell>
          <cell r="D400">
            <v>13.343094004441156</v>
          </cell>
          <cell r="E400">
            <v>210438</v>
          </cell>
          <cell r="F400">
            <v>0</v>
          </cell>
          <cell r="G400">
            <v>14520</v>
          </cell>
          <cell r="H400">
            <v>224958</v>
          </cell>
          <cell r="J400">
            <v>14520</v>
          </cell>
          <cell r="K400">
            <v>60835.535697444524</v>
          </cell>
          <cell r="L400">
            <v>75355.535697444517</v>
          </cell>
          <cell r="N400">
            <v>149602.46430255548</v>
          </cell>
          <cell r="P400">
            <v>14520</v>
          </cell>
          <cell r="Q400">
            <v>0</v>
          </cell>
          <cell r="R400">
            <v>0</v>
          </cell>
          <cell r="S400">
            <v>0</v>
          </cell>
          <cell r="T400">
            <v>60835.535697444524</v>
          </cell>
          <cell r="U400">
            <v>75355.535697444517</v>
          </cell>
          <cell r="W400">
            <v>82407.8</v>
          </cell>
          <cell r="AA400">
            <v>720</v>
          </cell>
          <cell r="AB400">
            <v>13.343094004441156</v>
          </cell>
          <cell r="AC400">
            <v>0</v>
          </cell>
          <cell r="AD400">
            <v>0</v>
          </cell>
          <cell r="AE400">
            <v>0.99999999999999989</v>
          </cell>
          <cell r="AF400">
            <v>0</v>
          </cell>
          <cell r="AG400">
            <v>210438</v>
          </cell>
          <cell r="AH400">
            <v>0</v>
          </cell>
          <cell r="AI400">
            <v>0</v>
          </cell>
          <cell r="AJ400">
            <v>210438</v>
          </cell>
          <cell r="AK400">
            <v>0</v>
          </cell>
          <cell r="AL400">
            <v>14520</v>
          </cell>
          <cell r="AM400">
            <v>224958</v>
          </cell>
          <cell r="AN400">
            <v>0</v>
          </cell>
          <cell r="AO400">
            <v>0</v>
          </cell>
          <cell r="AP400">
            <v>0</v>
          </cell>
          <cell r="AQ400">
            <v>0</v>
          </cell>
          <cell r="AR400">
            <v>224958</v>
          </cell>
          <cell r="AS400" t="str">
            <v xml:space="preserve"> </v>
          </cell>
          <cell r="AT400">
            <v>720</v>
          </cell>
          <cell r="AU400">
            <v>0.99999999999999989</v>
          </cell>
          <cell r="AV400">
            <v>0</v>
          </cell>
          <cell r="AW400">
            <v>0</v>
          </cell>
          <cell r="AX400">
            <v>0</v>
          </cell>
          <cell r="AY400">
            <v>0</v>
          </cell>
          <cell r="AZ400">
            <v>0</v>
          </cell>
          <cell r="CB400">
            <v>720</v>
          </cell>
          <cell r="CC400">
            <v>737</v>
          </cell>
          <cell r="CD400" t="str">
            <v>NARRAGANSETT</v>
          </cell>
          <cell r="CE400">
            <v>210438</v>
          </cell>
          <cell r="CF400">
            <v>176076</v>
          </cell>
          <cell r="CG400">
            <v>34362</v>
          </cell>
          <cell r="CH400">
            <v>27691.8</v>
          </cell>
          <cell r="CI400">
            <v>5834</v>
          </cell>
          <cell r="CJ400">
            <v>0</v>
          </cell>
          <cell r="CK400">
            <v>67887.8</v>
          </cell>
          <cell r="CL400">
            <v>60835.535697444524</v>
          </cell>
          <cell r="DB400">
            <v>720</v>
          </cell>
          <cell r="DC400" t="str">
            <v>NARRAGANSETT</v>
          </cell>
          <cell r="DH400">
            <v>0</v>
          </cell>
          <cell r="DL400">
            <v>0</v>
          </cell>
          <cell r="DM400">
            <v>0</v>
          </cell>
          <cell r="DO400">
            <v>0</v>
          </cell>
          <cell r="DU400">
            <v>0</v>
          </cell>
          <cell r="DW400">
            <v>0</v>
          </cell>
          <cell r="ED400">
            <v>0</v>
          </cell>
          <cell r="EF400">
            <v>720</v>
          </cell>
        </row>
        <row r="401">
          <cell r="A401">
            <v>725</v>
          </cell>
          <cell r="B401">
            <v>738</v>
          </cell>
          <cell r="C401" t="str">
            <v>NASHOBA</v>
          </cell>
          <cell r="D401">
            <v>34.643052187383141</v>
          </cell>
          <cell r="E401">
            <v>538331</v>
          </cell>
          <cell r="F401">
            <v>0</v>
          </cell>
          <cell r="G401">
            <v>37684</v>
          </cell>
          <cell r="H401">
            <v>576015</v>
          </cell>
          <cell r="J401">
            <v>37684</v>
          </cell>
          <cell r="K401">
            <v>61084.752098316727</v>
          </cell>
          <cell r="L401">
            <v>98768.752098316734</v>
          </cell>
          <cell r="N401">
            <v>477246.24790168327</v>
          </cell>
          <cell r="P401">
            <v>37684</v>
          </cell>
          <cell r="Q401">
            <v>0</v>
          </cell>
          <cell r="R401">
            <v>0</v>
          </cell>
          <cell r="S401">
            <v>0</v>
          </cell>
          <cell r="T401">
            <v>61084.752098316727</v>
          </cell>
          <cell r="U401">
            <v>98768.752098316734</v>
          </cell>
          <cell r="W401">
            <v>113661</v>
          </cell>
          <cell r="AA401">
            <v>725</v>
          </cell>
          <cell r="AB401">
            <v>34.643052187383141</v>
          </cell>
          <cell r="AC401">
            <v>0</v>
          </cell>
          <cell r="AD401">
            <v>0</v>
          </cell>
          <cell r="AE401">
            <v>12.000000000000002</v>
          </cell>
          <cell r="AF401">
            <v>0</v>
          </cell>
          <cell r="AG401">
            <v>538331</v>
          </cell>
          <cell r="AH401">
            <v>0</v>
          </cell>
          <cell r="AI401">
            <v>0</v>
          </cell>
          <cell r="AJ401">
            <v>538331</v>
          </cell>
          <cell r="AK401">
            <v>0</v>
          </cell>
          <cell r="AL401">
            <v>37684</v>
          </cell>
          <cell r="AM401">
            <v>576015</v>
          </cell>
          <cell r="AN401">
            <v>0</v>
          </cell>
          <cell r="AO401">
            <v>0</v>
          </cell>
          <cell r="AP401">
            <v>0</v>
          </cell>
          <cell r="AQ401">
            <v>0</v>
          </cell>
          <cell r="AR401">
            <v>576015</v>
          </cell>
          <cell r="AS401" t="str">
            <v xml:space="preserve"> </v>
          </cell>
          <cell r="AT401">
            <v>725</v>
          </cell>
          <cell r="AU401">
            <v>12.000000000000002</v>
          </cell>
          <cell r="AV401">
            <v>0</v>
          </cell>
          <cell r="AW401">
            <v>0</v>
          </cell>
          <cell r="AX401">
            <v>0</v>
          </cell>
          <cell r="AY401">
            <v>0</v>
          </cell>
          <cell r="AZ401">
            <v>0</v>
          </cell>
          <cell r="CB401">
            <v>725</v>
          </cell>
          <cell r="CC401">
            <v>738</v>
          </cell>
          <cell r="CD401" t="str">
            <v>NASHOBA</v>
          </cell>
          <cell r="CE401">
            <v>538331</v>
          </cell>
          <cell r="CF401">
            <v>486222</v>
          </cell>
          <cell r="CG401">
            <v>52109</v>
          </cell>
          <cell r="CH401">
            <v>9388.7999999999993</v>
          </cell>
          <cell r="CI401">
            <v>14479.2</v>
          </cell>
          <cell r="CJ401">
            <v>0</v>
          </cell>
          <cell r="CK401">
            <v>75977</v>
          </cell>
          <cell r="CL401">
            <v>61084.752098316727</v>
          </cell>
          <cell r="DB401">
            <v>725</v>
          </cell>
          <cell r="DC401" t="str">
            <v>NASHOBA</v>
          </cell>
          <cell r="DH401">
            <v>0</v>
          </cell>
          <cell r="DL401">
            <v>0</v>
          </cell>
          <cell r="DM401">
            <v>0</v>
          </cell>
          <cell r="DO401">
            <v>0</v>
          </cell>
          <cell r="DU401">
            <v>0</v>
          </cell>
          <cell r="DW401">
            <v>0</v>
          </cell>
          <cell r="ED401">
            <v>0</v>
          </cell>
          <cell r="EF401">
            <v>725</v>
          </cell>
        </row>
        <row r="402">
          <cell r="A402">
            <v>728</v>
          </cell>
          <cell r="B402">
            <v>787</v>
          </cell>
          <cell r="C402" t="str">
            <v>NEW SALEM WENDELL</v>
          </cell>
          <cell r="D402">
            <v>0</v>
          </cell>
          <cell r="E402">
            <v>0</v>
          </cell>
          <cell r="F402">
            <v>0</v>
          </cell>
          <cell r="G402">
            <v>0</v>
          </cell>
          <cell r="H402">
            <v>0</v>
          </cell>
          <cell r="J402">
            <v>0</v>
          </cell>
          <cell r="K402">
            <v>0</v>
          </cell>
          <cell r="L402">
            <v>0</v>
          </cell>
          <cell r="N402">
            <v>0</v>
          </cell>
          <cell r="P402">
            <v>0</v>
          </cell>
          <cell r="Q402">
            <v>0</v>
          </cell>
          <cell r="R402">
            <v>0</v>
          </cell>
          <cell r="S402">
            <v>0</v>
          </cell>
          <cell r="T402">
            <v>0</v>
          </cell>
          <cell r="U402">
            <v>0</v>
          </cell>
          <cell r="W402">
            <v>0</v>
          </cell>
          <cell r="AA402">
            <v>728</v>
          </cell>
          <cell r="AT402">
            <v>728</v>
          </cell>
          <cell r="AU402">
            <v>0</v>
          </cell>
          <cell r="AV402">
            <v>0</v>
          </cell>
          <cell r="AW402">
            <v>0</v>
          </cell>
          <cell r="AX402">
            <v>0</v>
          </cell>
          <cell r="AY402">
            <v>0</v>
          </cell>
          <cell r="AZ402">
            <v>0</v>
          </cell>
          <cell r="CB402">
            <v>728</v>
          </cell>
          <cell r="CC402">
            <v>787</v>
          </cell>
          <cell r="CD402" t="str">
            <v>NEW SALEM WENDELL</v>
          </cell>
          <cell r="CE402">
            <v>0</v>
          </cell>
          <cell r="CF402">
            <v>0</v>
          </cell>
          <cell r="CG402">
            <v>0</v>
          </cell>
          <cell r="CH402">
            <v>0</v>
          </cell>
          <cell r="CI402">
            <v>0</v>
          </cell>
          <cell r="CJ402">
            <v>0</v>
          </cell>
          <cell r="CK402">
            <v>0</v>
          </cell>
          <cell r="CL402">
            <v>0</v>
          </cell>
          <cell r="DB402">
            <v>728</v>
          </cell>
          <cell r="DC402" t="str">
            <v>NEW SALEM WENDELL</v>
          </cell>
          <cell r="DH402">
            <v>0</v>
          </cell>
          <cell r="DL402">
            <v>0</v>
          </cell>
          <cell r="DM402">
            <v>0</v>
          </cell>
          <cell r="DO402">
            <v>0</v>
          </cell>
          <cell r="DU402">
            <v>0</v>
          </cell>
          <cell r="DW402">
            <v>0</v>
          </cell>
          <cell r="ED402">
            <v>0</v>
          </cell>
          <cell r="EF402">
            <v>728</v>
          </cell>
        </row>
        <row r="403">
          <cell r="A403">
            <v>730</v>
          </cell>
          <cell r="B403">
            <v>741</v>
          </cell>
          <cell r="C403" t="str">
            <v>NORTHBORO SOUTHBORO</v>
          </cell>
          <cell r="D403">
            <v>6.0062176165803116</v>
          </cell>
          <cell r="E403">
            <v>103332</v>
          </cell>
          <cell r="F403">
            <v>0</v>
          </cell>
          <cell r="G403">
            <v>6536</v>
          </cell>
          <cell r="H403">
            <v>109868</v>
          </cell>
          <cell r="J403">
            <v>6536</v>
          </cell>
          <cell r="K403">
            <v>2184</v>
          </cell>
          <cell r="L403">
            <v>8720</v>
          </cell>
          <cell r="N403">
            <v>101148</v>
          </cell>
          <cell r="P403">
            <v>6536</v>
          </cell>
          <cell r="Q403">
            <v>0</v>
          </cell>
          <cell r="R403">
            <v>0</v>
          </cell>
          <cell r="S403">
            <v>0</v>
          </cell>
          <cell r="T403">
            <v>2184</v>
          </cell>
          <cell r="U403">
            <v>8720</v>
          </cell>
          <cell r="W403">
            <v>11691.6</v>
          </cell>
          <cell r="AA403">
            <v>730</v>
          </cell>
          <cell r="AB403">
            <v>6.0062176165803116</v>
          </cell>
          <cell r="AC403">
            <v>0</v>
          </cell>
          <cell r="AD403">
            <v>0</v>
          </cell>
          <cell r="AE403">
            <v>4</v>
          </cell>
          <cell r="AF403">
            <v>0</v>
          </cell>
          <cell r="AG403">
            <v>103332</v>
          </cell>
          <cell r="AH403">
            <v>0</v>
          </cell>
          <cell r="AI403">
            <v>0</v>
          </cell>
          <cell r="AJ403">
            <v>103332</v>
          </cell>
          <cell r="AK403">
            <v>0</v>
          </cell>
          <cell r="AL403">
            <v>6536</v>
          </cell>
          <cell r="AM403">
            <v>109868</v>
          </cell>
          <cell r="AN403">
            <v>0</v>
          </cell>
          <cell r="AO403">
            <v>0</v>
          </cell>
          <cell r="AP403">
            <v>0</v>
          </cell>
          <cell r="AQ403">
            <v>0</v>
          </cell>
          <cell r="AR403">
            <v>109868</v>
          </cell>
          <cell r="AS403" t="str">
            <v xml:space="preserve"> </v>
          </cell>
          <cell r="AT403">
            <v>730</v>
          </cell>
          <cell r="AU403">
            <v>4</v>
          </cell>
          <cell r="AV403">
            <v>0</v>
          </cell>
          <cell r="AW403">
            <v>0</v>
          </cell>
          <cell r="AX403">
            <v>0</v>
          </cell>
          <cell r="AY403">
            <v>0</v>
          </cell>
          <cell r="AZ403">
            <v>0</v>
          </cell>
          <cell r="CB403">
            <v>730</v>
          </cell>
          <cell r="CC403">
            <v>741</v>
          </cell>
          <cell r="CD403" t="str">
            <v>NORTHBORO SOUTHBORO</v>
          </cell>
          <cell r="CE403">
            <v>103332</v>
          </cell>
          <cell r="CF403">
            <v>101148</v>
          </cell>
          <cell r="CG403">
            <v>2184</v>
          </cell>
          <cell r="CH403">
            <v>0</v>
          </cell>
          <cell r="CI403">
            <v>2971.6000000000004</v>
          </cell>
          <cell r="CJ403">
            <v>0</v>
          </cell>
          <cell r="CK403">
            <v>5155.6000000000004</v>
          </cell>
          <cell r="CL403">
            <v>2184</v>
          </cell>
          <cell r="DB403">
            <v>730</v>
          </cell>
          <cell r="DC403" t="str">
            <v>NORTHBORO SOUTHBORO</v>
          </cell>
          <cell r="DH403">
            <v>0</v>
          </cell>
          <cell r="DL403">
            <v>0</v>
          </cell>
          <cell r="DM403">
            <v>0</v>
          </cell>
          <cell r="DO403">
            <v>0</v>
          </cell>
          <cell r="DU403">
            <v>0</v>
          </cell>
          <cell r="DW403">
            <v>0</v>
          </cell>
          <cell r="ED403">
            <v>0</v>
          </cell>
          <cell r="EF403">
            <v>730</v>
          </cell>
        </row>
        <row r="404">
          <cell r="A404">
            <v>735</v>
          </cell>
          <cell r="B404">
            <v>740</v>
          </cell>
          <cell r="C404" t="str">
            <v>NORTH MIDDLESEX</v>
          </cell>
          <cell r="D404">
            <v>58.659995364947342</v>
          </cell>
          <cell r="E404">
            <v>1057225</v>
          </cell>
          <cell r="F404">
            <v>0</v>
          </cell>
          <cell r="G404">
            <v>63825</v>
          </cell>
          <cell r="H404">
            <v>1121050</v>
          </cell>
          <cell r="J404">
            <v>63825</v>
          </cell>
          <cell r="K404">
            <v>154677.50561865137</v>
          </cell>
          <cell r="L404">
            <v>218502.50561865137</v>
          </cell>
          <cell r="N404">
            <v>902547.4943813486</v>
          </cell>
          <cell r="P404">
            <v>63825</v>
          </cell>
          <cell r="Q404">
            <v>0</v>
          </cell>
          <cell r="R404">
            <v>0</v>
          </cell>
          <cell r="S404">
            <v>0</v>
          </cell>
          <cell r="T404">
            <v>154677.50561865137</v>
          </cell>
          <cell r="U404">
            <v>218502.50561865137</v>
          </cell>
          <cell r="W404">
            <v>241811.6</v>
          </cell>
          <cell r="AA404">
            <v>735</v>
          </cell>
          <cell r="AB404">
            <v>58.659995364947342</v>
          </cell>
          <cell r="AC404">
            <v>0</v>
          </cell>
          <cell r="AD404">
            <v>0</v>
          </cell>
          <cell r="AE404">
            <v>14.000000000000002</v>
          </cell>
          <cell r="AF404">
            <v>0</v>
          </cell>
          <cell r="AG404">
            <v>1057225</v>
          </cell>
          <cell r="AH404">
            <v>0</v>
          </cell>
          <cell r="AI404">
            <v>0</v>
          </cell>
          <cell r="AJ404">
            <v>1057225</v>
          </cell>
          <cell r="AK404">
            <v>0</v>
          </cell>
          <cell r="AL404">
            <v>63825</v>
          </cell>
          <cell r="AM404">
            <v>1121050</v>
          </cell>
          <cell r="AN404">
            <v>0</v>
          </cell>
          <cell r="AO404">
            <v>0</v>
          </cell>
          <cell r="AP404">
            <v>0</v>
          </cell>
          <cell r="AQ404">
            <v>0</v>
          </cell>
          <cell r="AR404">
            <v>1121050</v>
          </cell>
          <cell r="AS404" t="str">
            <v xml:space="preserve"> </v>
          </cell>
          <cell r="AT404">
            <v>735</v>
          </cell>
          <cell r="AU404">
            <v>14.000000000000002</v>
          </cell>
          <cell r="AV404">
            <v>0</v>
          </cell>
          <cell r="AW404">
            <v>0</v>
          </cell>
          <cell r="AX404">
            <v>0</v>
          </cell>
          <cell r="AY404">
            <v>0</v>
          </cell>
          <cell r="AZ404">
            <v>0</v>
          </cell>
          <cell r="CB404">
            <v>735</v>
          </cell>
          <cell r="CC404">
            <v>740</v>
          </cell>
          <cell r="CD404" t="str">
            <v>NORTH MIDDLESEX</v>
          </cell>
          <cell r="CE404">
            <v>1057225</v>
          </cell>
          <cell r="CF404">
            <v>928222</v>
          </cell>
          <cell r="CG404">
            <v>129003</v>
          </cell>
          <cell r="CH404">
            <v>26856</v>
          </cell>
          <cell r="CI404">
            <v>22127.600000000006</v>
          </cell>
          <cell r="CJ404">
            <v>0</v>
          </cell>
          <cell r="CK404">
            <v>177986.6</v>
          </cell>
          <cell r="CL404">
            <v>154677.50561865137</v>
          </cell>
          <cell r="DB404">
            <v>735</v>
          </cell>
          <cell r="DC404" t="str">
            <v>NORTH MIDDLESEX</v>
          </cell>
          <cell r="DH404">
            <v>0</v>
          </cell>
          <cell r="DL404">
            <v>0</v>
          </cell>
          <cell r="DM404">
            <v>0</v>
          </cell>
          <cell r="DO404">
            <v>0</v>
          </cell>
          <cell r="DU404">
            <v>0</v>
          </cell>
          <cell r="DW404">
            <v>0</v>
          </cell>
          <cell r="ED404">
            <v>0</v>
          </cell>
          <cell r="EF404">
            <v>735</v>
          </cell>
        </row>
        <row r="405">
          <cell r="A405">
            <v>740</v>
          </cell>
          <cell r="B405">
            <v>745</v>
          </cell>
          <cell r="C405" t="str">
            <v>OLD ROCHESTER</v>
          </cell>
          <cell r="D405">
            <v>6.6217095128880983</v>
          </cell>
          <cell r="E405">
            <v>133848</v>
          </cell>
          <cell r="F405">
            <v>0</v>
          </cell>
          <cell r="G405">
            <v>7208</v>
          </cell>
          <cell r="H405">
            <v>141056</v>
          </cell>
          <cell r="J405">
            <v>7208</v>
          </cell>
          <cell r="K405">
            <v>24845.002042050022</v>
          </cell>
          <cell r="L405">
            <v>32053.002042050022</v>
          </cell>
          <cell r="N405">
            <v>109002.99795794998</v>
          </cell>
          <cell r="P405">
            <v>7208</v>
          </cell>
          <cell r="Q405">
            <v>0</v>
          </cell>
          <cell r="R405">
            <v>0</v>
          </cell>
          <cell r="S405">
            <v>0</v>
          </cell>
          <cell r="T405">
            <v>24845.002042050022</v>
          </cell>
          <cell r="U405">
            <v>32053.002042050022</v>
          </cell>
          <cell r="W405">
            <v>55645.400000000009</v>
          </cell>
          <cell r="AA405">
            <v>740</v>
          </cell>
          <cell r="AB405">
            <v>6.6217095128880983</v>
          </cell>
          <cell r="AC405">
            <v>0</v>
          </cell>
          <cell r="AD405">
            <v>0</v>
          </cell>
          <cell r="AE405">
            <v>0</v>
          </cell>
          <cell r="AF405">
            <v>0</v>
          </cell>
          <cell r="AG405">
            <v>133848</v>
          </cell>
          <cell r="AH405">
            <v>0</v>
          </cell>
          <cell r="AI405">
            <v>0</v>
          </cell>
          <cell r="AJ405">
            <v>133848</v>
          </cell>
          <cell r="AK405">
            <v>0</v>
          </cell>
          <cell r="AL405">
            <v>7208</v>
          </cell>
          <cell r="AM405">
            <v>141056</v>
          </cell>
          <cell r="AN405">
            <v>0</v>
          </cell>
          <cell r="AO405">
            <v>0</v>
          </cell>
          <cell r="AP405">
            <v>0</v>
          </cell>
          <cell r="AQ405">
            <v>0</v>
          </cell>
          <cell r="AR405">
            <v>141056</v>
          </cell>
          <cell r="AS405" t="str">
            <v xml:space="preserve"> </v>
          </cell>
          <cell r="AT405">
            <v>740</v>
          </cell>
          <cell r="AU405">
            <v>0</v>
          </cell>
          <cell r="AV405">
            <v>0</v>
          </cell>
          <cell r="AW405">
            <v>0</v>
          </cell>
          <cell r="AX405">
            <v>0</v>
          </cell>
          <cell r="AY405">
            <v>0</v>
          </cell>
          <cell r="AZ405">
            <v>0</v>
          </cell>
          <cell r="CB405">
            <v>740</v>
          </cell>
          <cell r="CC405">
            <v>745</v>
          </cell>
          <cell r="CD405" t="str">
            <v>OLD ROCHESTER</v>
          </cell>
          <cell r="CE405">
            <v>133848</v>
          </cell>
          <cell r="CF405">
            <v>126144</v>
          </cell>
          <cell r="CG405">
            <v>7704</v>
          </cell>
          <cell r="CH405">
            <v>17929.8</v>
          </cell>
          <cell r="CI405">
            <v>22803.600000000006</v>
          </cell>
          <cell r="CJ405">
            <v>0</v>
          </cell>
          <cell r="CK405">
            <v>48437.400000000009</v>
          </cell>
          <cell r="CL405">
            <v>24845.002042050022</v>
          </cell>
          <cell r="DB405">
            <v>740</v>
          </cell>
          <cell r="DC405" t="str">
            <v>OLD ROCHESTER</v>
          </cell>
          <cell r="DH405">
            <v>0</v>
          </cell>
          <cell r="DL405">
            <v>0</v>
          </cell>
          <cell r="DM405">
            <v>0</v>
          </cell>
          <cell r="DO405">
            <v>0</v>
          </cell>
          <cell r="DU405">
            <v>0</v>
          </cell>
          <cell r="DW405">
            <v>0</v>
          </cell>
          <cell r="ED405">
            <v>0</v>
          </cell>
          <cell r="EF405">
            <v>740</v>
          </cell>
        </row>
        <row r="406">
          <cell r="A406">
            <v>745</v>
          </cell>
          <cell r="B406">
            <v>746</v>
          </cell>
          <cell r="C406" t="str">
            <v>PENTUCKET</v>
          </cell>
          <cell r="D406">
            <v>33</v>
          </cell>
          <cell r="E406">
            <v>495434</v>
          </cell>
          <cell r="F406">
            <v>0</v>
          </cell>
          <cell r="G406">
            <v>35911</v>
          </cell>
          <cell r="H406">
            <v>531345</v>
          </cell>
          <cell r="J406">
            <v>35911</v>
          </cell>
          <cell r="K406">
            <v>4096</v>
          </cell>
          <cell r="L406">
            <v>40007</v>
          </cell>
          <cell r="N406">
            <v>491338</v>
          </cell>
          <cell r="P406">
            <v>35911</v>
          </cell>
          <cell r="Q406">
            <v>0</v>
          </cell>
          <cell r="R406">
            <v>0</v>
          </cell>
          <cell r="S406">
            <v>0</v>
          </cell>
          <cell r="T406">
            <v>4096</v>
          </cell>
          <cell r="U406">
            <v>40007</v>
          </cell>
          <cell r="W406">
            <v>81965</v>
          </cell>
          <cell r="AA406">
            <v>745</v>
          </cell>
          <cell r="AB406">
            <v>33</v>
          </cell>
          <cell r="AC406">
            <v>0</v>
          </cell>
          <cell r="AD406">
            <v>0</v>
          </cell>
          <cell r="AE406">
            <v>12</v>
          </cell>
          <cell r="AF406">
            <v>0</v>
          </cell>
          <cell r="AG406">
            <v>495434</v>
          </cell>
          <cell r="AH406">
            <v>0</v>
          </cell>
          <cell r="AI406">
            <v>0</v>
          </cell>
          <cell r="AJ406">
            <v>495434</v>
          </cell>
          <cell r="AK406">
            <v>0</v>
          </cell>
          <cell r="AL406">
            <v>35911</v>
          </cell>
          <cell r="AM406">
            <v>531345</v>
          </cell>
          <cell r="AN406">
            <v>0</v>
          </cell>
          <cell r="AO406">
            <v>0</v>
          </cell>
          <cell r="AP406">
            <v>0</v>
          </cell>
          <cell r="AQ406">
            <v>0</v>
          </cell>
          <cell r="AR406">
            <v>531345</v>
          </cell>
          <cell r="AS406" t="str">
            <v xml:space="preserve"> </v>
          </cell>
          <cell r="AT406">
            <v>745</v>
          </cell>
          <cell r="AU406">
            <v>12</v>
          </cell>
          <cell r="AV406">
            <v>0</v>
          </cell>
          <cell r="AW406">
            <v>0</v>
          </cell>
          <cell r="AX406">
            <v>0</v>
          </cell>
          <cell r="AY406">
            <v>0</v>
          </cell>
          <cell r="AZ406">
            <v>0</v>
          </cell>
          <cell r="CB406">
            <v>745</v>
          </cell>
          <cell r="CC406">
            <v>746</v>
          </cell>
          <cell r="CD406" t="str">
            <v>PENTUCKET</v>
          </cell>
          <cell r="CE406">
            <v>495434</v>
          </cell>
          <cell r="CF406">
            <v>491338</v>
          </cell>
          <cell r="CG406">
            <v>4096</v>
          </cell>
          <cell r="CH406">
            <v>0</v>
          </cell>
          <cell r="CI406">
            <v>41958</v>
          </cell>
          <cell r="CJ406">
            <v>0</v>
          </cell>
          <cell r="CK406">
            <v>46054</v>
          </cell>
          <cell r="CL406">
            <v>4096</v>
          </cell>
          <cell r="DB406">
            <v>745</v>
          </cell>
          <cell r="DC406" t="str">
            <v>PENTUCKET</v>
          </cell>
          <cell r="DH406">
            <v>0</v>
          </cell>
          <cell r="DL406">
            <v>0</v>
          </cell>
          <cell r="DM406">
            <v>0</v>
          </cell>
          <cell r="DO406">
            <v>0</v>
          </cell>
          <cell r="DU406">
            <v>0</v>
          </cell>
          <cell r="DW406">
            <v>0</v>
          </cell>
          <cell r="ED406">
            <v>0</v>
          </cell>
          <cell r="EF406">
            <v>745</v>
          </cell>
        </row>
        <row r="407">
          <cell r="A407">
            <v>750</v>
          </cell>
          <cell r="B407">
            <v>747</v>
          </cell>
          <cell r="C407" t="str">
            <v>PIONEER</v>
          </cell>
          <cell r="D407">
            <v>26.25296721626999</v>
          </cell>
          <cell r="E407">
            <v>532528</v>
          </cell>
          <cell r="F407">
            <v>0</v>
          </cell>
          <cell r="G407">
            <v>28563</v>
          </cell>
          <cell r="H407">
            <v>561091</v>
          </cell>
          <cell r="J407">
            <v>28563</v>
          </cell>
          <cell r="K407">
            <v>65532.0959994734</v>
          </cell>
          <cell r="L407">
            <v>94095.0959994734</v>
          </cell>
          <cell r="N407">
            <v>466995.90400052659</v>
          </cell>
          <cell r="P407">
            <v>28563</v>
          </cell>
          <cell r="Q407">
            <v>0</v>
          </cell>
          <cell r="R407">
            <v>0</v>
          </cell>
          <cell r="S407">
            <v>0</v>
          </cell>
          <cell r="T407">
            <v>65532.0959994734</v>
          </cell>
          <cell r="U407">
            <v>94095.0959994734</v>
          </cell>
          <cell r="W407">
            <v>115012.8</v>
          </cell>
          <cell r="AA407">
            <v>750</v>
          </cell>
          <cell r="AB407">
            <v>26.25296721626999</v>
          </cell>
          <cell r="AC407">
            <v>0</v>
          </cell>
          <cell r="AD407">
            <v>0</v>
          </cell>
          <cell r="AE407">
            <v>6</v>
          </cell>
          <cell r="AF407">
            <v>0</v>
          </cell>
          <cell r="AG407">
            <v>532528</v>
          </cell>
          <cell r="AH407">
            <v>0</v>
          </cell>
          <cell r="AI407">
            <v>0</v>
          </cell>
          <cell r="AJ407">
            <v>532528</v>
          </cell>
          <cell r="AK407">
            <v>0</v>
          </cell>
          <cell r="AL407">
            <v>28563</v>
          </cell>
          <cell r="AM407">
            <v>561091</v>
          </cell>
          <cell r="AN407">
            <v>0</v>
          </cell>
          <cell r="AO407">
            <v>0</v>
          </cell>
          <cell r="AP407">
            <v>0</v>
          </cell>
          <cell r="AQ407">
            <v>0</v>
          </cell>
          <cell r="AR407">
            <v>561091</v>
          </cell>
          <cell r="AS407" t="str">
            <v xml:space="preserve"> </v>
          </cell>
          <cell r="AT407">
            <v>750</v>
          </cell>
          <cell r="AU407">
            <v>6</v>
          </cell>
          <cell r="AV407">
            <v>0</v>
          </cell>
          <cell r="AW407">
            <v>0</v>
          </cell>
          <cell r="AX407">
            <v>0</v>
          </cell>
          <cell r="AY407">
            <v>0</v>
          </cell>
          <cell r="AZ407">
            <v>0</v>
          </cell>
          <cell r="CB407">
            <v>750</v>
          </cell>
          <cell r="CC407">
            <v>747</v>
          </cell>
          <cell r="CD407" t="str">
            <v>PIONEER</v>
          </cell>
          <cell r="CE407">
            <v>532528</v>
          </cell>
          <cell r="CF407">
            <v>489398</v>
          </cell>
          <cell r="CG407">
            <v>43130</v>
          </cell>
          <cell r="CH407">
            <v>23433</v>
          </cell>
          <cell r="CI407">
            <v>19886.800000000003</v>
          </cell>
          <cell r="CJ407">
            <v>0</v>
          </cell>
          <cell r="CK407">
            <v>86449.8</v>
          </cell>
          <cell r="CL407">
            <v>65532.0959994734</v>
          </cell>
          <cell r="DB407">
            <v>750</v>
          </cell>
          <cell r="DC407" t="str">
            <v>PIONEER</v>
          </cell>
          <cell r="DH407">
            <v>0</v>
          </cell>
          <cell r="DL407">
            <v>0</v>
          </cell>
          <cell r="DM407">
            <v>0</v>
          </cell>
          <cell r="DO407">
            <v>0</v>
          </cell>
          <cell r="DU407">
            <v>0</v>
          </cell>
          <cell r="DW407">
            <v>0</v>
          </cell>
          <cell r="ED407">
            <v>0</v>
          </cell>
          <cell r="EF407">
            <v>750</v>
          </cell>
        </row>
        <row r="408">
          <cell r="A408">
            <v>753</v>
          </cell>
          <cell r="B408">
            <v>749</v>
          </cell>
          <cell r="C408" t="str">
            <v>QUABBIN</v>
          </cell>
          <cell r="D408">
            <v>11.465563136430379</v>
          </cell>
          <cell r="E408">
            <v>185791</v>
          </cell>
          <cell r="F408">
            <v>0</v>
          </cell>
          <cell r="G408">
            <v>12467</v>
          </cell>
          <cell r="H408">
            <v>198258</v>
          </cell>
          <cell r="J408">
            <v>12467</v>
          </cell>
          <cell r="K408">
            <v>8538</v>
          </cell>
          <cell r="L408">
            <v>21005</v>
          </cell>
          <cell r="N408">
            <v>177253</v>
          </cell>
          <cell r="P408">
            <v>12467</v>
          </cell>
          <cell r="Q408">
            <v>0</v>
          </cell>
          <cell r="R408">
            <v>0</v>
          </cell>
          <cell r="S408">
            <v>0</v>
          </cell>
          <cell r="T408">
            <v>8538</v>
          </cell>
          <cell r="U408">
            <v>21005</v>
          </cell>
          <cell r="W408">
            <v>21005</v>
          </cell>
          <cell r="AA408">
            <v>753</v>
          </cell>
          <cell r="AB408">
            <v>11.465563136430379</v>
          </cell>
          <cell r="AC408">
            <v>0</v>
          </cell>
          <cell r="AD408">
            <v>0</v>
          </cell>
          <cell r="AE408">
            <v>0.99999999999999989</v>
          </cell>
          <cell r="AF408">
            <v>0</v>
          </cell>
          <cell r="AG408">
            <v>185791</v>
          </cell>
          <cell r="AH408">
            <v>0</v>
          </cell>
          <cell r="AI408">
            <v>0</v>
          </cell>
          <cell r="AJ408">
            <v>185791</v>
          </cell>
          <cell r="AK408">
            <v>0</v>
          </cell>
          <cell r="AL408">
            <v>12467</v>
          </cell>
          <cell r="AM408">
            <v>198258</v>
          </cell>
          <cell r="AN408">
            <v>0</v>
          </cell>
          <cell r="AO408">
            <v>0</v>
          </cell>
          <cell r="AP408">
            <v>0</v>
          </cell>
          <cell r="AQ408">
            <v>0</v>
          </cell>
          <cell r="AR408">
            <v>198258</v>
          </cell>
          <cell r="AS408" t="str">
            <v xml:space="preserve"> </v>
          </cell>
          <cell r="AT408">
            <v>753</v>
          </cell>
          <cell r="AU408">
            <v>0.99999999999999989</v>
          </cell>
          <cell r="AV408">
            <v>0</v>
          </cell>
          <cell r="AW408">
            <v>0</v>
          </cell>
          <cell r="AX408">
            <v>0</v>
          </cell>
          <cell r="AY408">
            <v>0</v>
          </cell>
          <cell r="AZ408">
            <v>0</v>
          </cell>
          <cell r="CB408">
            <v>753</v>
          </cell>
          <cell r="CC408">
            <v>749</v>
          </cell>
          <cell r="CD408" t="str">
            <v>QUABBIN</v>
          </cell>
          <cell r="CE408">
            <v>185791</v>
          </cell>
          <cell r="CF408">
            <v>177253</v>
          </cell>
          <cell r="CG408">
            <v>8538</v>
          </cell>
          <cell r="CH408">
            <v>0</v>
          </cell>
          <cell r="CI408">
            <v>0</v>
          </cell>
          <cell r="CJ408">
            <v>0</v>
          </cell>
          <cell r="CK408">
            <v>8538</v>
          </cell>
          <cell r="CL408">
            <v>8538</v>
          </cell>
          <cell r="DB408">
            <v>753</v>
          </cell>
          <cell r="DC408" t="str">
            <v>QUABBIN</v>
          </cell>
          <cell r="DH408">
            <v>0</v>
          </cell>
          <cell r="DL408">
            <v>0</v>
          </cell>
          <cell r="DM408">
            <v>0</v>
          </cell>
          <cell r="DO408">
            <v>0</v>
          </cell>
          <cell r="DU408">
            <v>0</v>
          </cell>
          <cell r="DW408">
            <v>0</v>
          </cell>
          <cell r="ED408">
            <v>0</v>
          </cell>
          <cell r="EF408">
            <v>753</v>
          </cell>
        </row>
        <row r="409">
          <cell r="A409">
            <v>755</v>
          </cell>
          <cell r="B409">
            <v>730</v>
          </cell>
          <cell r="C409" t="str">
            <v>RALPH C MAHAR</v>
          </cell>
          <cell r="D409">
            <v>16.157310579328925</v>
          </cell>
          <cell r="E409">
            <v>291798</v>
          </cell>
          <cell r="F409">
            <v>0</v>
          </cell>
          <cell r="G409">
            <v>17580</v>
          </cell>
          <cell r="H409">
            <v>309378</v>
          </cell>
          <cell r="J409">
            <v>17580</v>
          </cell>
          <cell r="K409">
            <v>64074.579676473855</v>
          </cell>
          <cell r="L409">
            <v>81654.579676473862</v>
          </cell>
          <cell r="N409">
            <v>227723.42032352614</v>
          </cell>
          <cell r="P409">
            <v>17580</v>
          </cell>
          <cell r="Q409">
            <v>0</v>
          </cell>
          <cell r="R409">
            <v>0</v>
          </cell>
          <cell r="S409">
            <v>0</v>
          </cell>
          <cell r="T409">
            <v>64074.579676473855</v>
          </cell>
          <cell r="U409">
            <v>81654.579676473862</v>
          </cell>
          <cell r="W409">
            <v>84026.2</v>
          </cell>
          <cell r="AA409">
            <v>755</v>
          </cell>
          <cell r="AB409">
            <v>16.157310579328925</v>
          </cell>
          <cell r="AC409">
            <v>0</v>
          </cell>
          <cell r="AD409">
            <v>0</v>
          </cell>
          <cell r="AE409">
            <v>0.99999999999999989</v>
          </cell>
          <cell r="AF409">
            <v>0</v>
          </cell>
          <cell r="AG409">
            <v>291798</v>
          </cell>
          <cell r="AH409">
            <v>0</v>
          </cell>
          <cell r="AI409">
            <v>0</v>
          </cell>
          <cell r="AJ409">
            <v>291798</v>
          </cell>
          <cell r="AK409">
            <v>0</v>
          </cell>
          <cell r="AL409">
            <v>17580</v>
          </cell>
          <cell r="AM409">
            <v>309378</v>
          </cell>
          <cell r="AN409">
            <v>0</v>
          </cell>
          <cell r="AO409">
            <v>0</v>
          </cell>
          <cell r="AP409">
            <v>0</v>
          </cell>
          <cell r="AQ409">
            <v>0</v>
          </cell>
          <cell r="AR409">
            <v>309378</v>
          </cell>
          <cell r="AS409" t="str">
            <v xml:space="preserve"> </v>
          </cell>
          <cell r="AT409">
            <v>755</v>
          </cell>
          <cell r="AU409">
            <v>0.99999999999999989</v>
          </cell>
          <cell r="AV409">
            <v>0</v>
          </cell>
          <cell r="AW409">
            <v>0</v>
          </cell>
          <cell r="AX409">
            <v>0</v>
          </cell>
          <cell r="AY409">
            <v>0</v>
          </cell>
          <cell r="AZ409">
            <v>0</v>
          </cell>
          <cell r="CB409">
            <v>755</v>
          </cell>
          <cell r="CC409">
            <v>730</v>
          </cell>
          <cell r="CD409" t="str">
            <v>RALPH C MAHAR</v>
          </cell>
          <cell r="CE409">
            <v>291798</v>
          </cell>
          <cell r="CF409">
            <v>279260</v>
          </cell>
          <cell r="CG409">
            <v>12538</v>
          </cell>
          <cell r="CH409">
            <v>53908.2</v>
          </cell>
          <cell r="CI409">
            <v>0</v>
          </cell>
          <cell r="CJ409">
            <v>0</v>
          </cell>
          <cell r="CK409">
            <v>66446.2</v>
          </cell>
          <cell r="CL409">
            <v>64074.579676473855</v>
          </cell>
          <cell r="DB409">
            <v>755</v>
          </cell>
          <cell r="DC409" t="str">
            <v>RALPH C MAHAR</v>
          </cell>
          <cell r="DH409">
            <v>0</v>
          </cell>
          <cell r="DL409">
            <v>0</v>
          </cell>
          <cell r="DM409">
            <v>0</v>
          </cell>
          <cell r="DO409">
            <v>0</v>
          </cell>
          <cell r="DU409">
            <v>0</v>
          </cell>
          <cell r="DW409">
            <v>0</v>
          </cell>
          <cell r="ED409">
            <v>0</v>
          </cell>
          <cell r="EF409">
            <v>755</v>
          </cell>
        </row>
        <row r="410">
          <cell r="A410">
            <v>760</v>
          </cell>
          <cell r="B410">
            <v>752</v>
          </cell>
          <cell r="C410" t="str">
            <v>SILVER LAKE</v>
          </cell>
          <cell r="D410">
            <v>74.178916377632703</v>
          </cell>
          <cell r="E410">
            <v>1201496</v>
          </cell>
          <cell r="F410">
            <v>0</v>
          </cell>
          <cell r="G410">
            <v>80710</v>
          </cell>
          <cell r="H410">
            <v>1282206</v>
          </cell>
          <cell r="J410">
            <v>80710</v>
          </cell>
          <cell r="K410">
            <v>200301.60249513286</v>
          </cell>
          <cell r="L410">
            <v>281011.60249513283</v>
          </cell>
          <cell r="N410">
            <v>1001194.3975048672</v>
          </cell>
          <cell r="P410">
            <v>80710</v>
          </cell>
          <cell r="Q410">
            <v>0</v>
          </cell>
          <cell r="R410">
            <v>0</v>
          </cell>
          <cell r="S410">
            <v>0</v>
          </cell>
          <cell r="T410">
            <v>200301.60249513286</v>
          </cell>
          <cell r="U410">
            <v>281011.60249513283</v>
          </cell>
          <cell r="W410">
            <v>356702.6</v>
          </cell>
          <cell r="AA410">
            <v>760</v>
          </cell>
          <cell r="AB410">
            <v>74.178916377632703</v>
          </cell>
          <cell r="AC410">
            <v>0</v>
          </cell>
          <cell r="AD410">
            <v>0</v>
          </cell>
          <cell r="AE410">
            <v>3.9999999999999991</v>
          </cell>
          <cell r="AF410">
            <v>0</v>
          </cell>
          <cell r="AG410">
            <v>1201496</v>
          </cell>
          <cell r="AH410">
            <v>0</v>
          </cell>
          <cell r="AI410">
            <v>0</v>
          </cell>
          <cell r="AJ410">
            <v>1201496</v>
          </cell>
          <cell r="AK410">
            <v>0</v>
          </cell>
          <cell r="AL410">
            <v>80710</v>
          </cell>
          <cell r="AM410">
            <v>1282206</v>
          </cell>
          <cell r="AN410">
            <v>0</v>
          </cell>
          <cell r="AO410">
            <v>0</v>
          </cell>
          <cell r="AP410">
            <v>0</v>
          </cell>
          <cell r="AQ410">
            <v>0</v>
          </cell>
          <cell r="AR410">
            <v>1282206</v>
          </cell>
          <cell r="AS410" t="str">
            <v xml:space="preserve"> </v>
          </cell>
          <cell r="AT410">
            <v>760</v>
          </cell>
          <cell r="AU410">
            <v>3.9999999999999991</v>
          </cell>
          <cell r="AV410">
            <v>0</v>
          </cell>
          <cell r="AW410">
            <v>0</v>
          </cell>
          <cell r="AX410">
            <v>0</v>
          </cell>
          <cell r="AY410">
            <v>0</v>
          </cell>
          <cell r="AZ410">
            <v>0</v>
          </cell>
          <cell r="CB410">
            <v>760</v>
          </cell>
          <cell r="CC410">
            <v>752</v>
          </cell>
          <cell r="CD410" t="str">
            <v>SILVER LAKE</v>
          </cell>
          <cell r="CE410">
            <v>1201496</v>
          </cell>
          <cell r="CF410">
            <v>1036689</v>
          </cell>
          <cell r="CG410">
            <v>164807</v>
          </cell>
          <cell r="CH410">
            <v>37128</v>
          </cell>
          <cell r="CI410">
            <v>74057.600000000006</v>
          </cell>
          <cell r="CJ410">
            <v>0</v>
          </cell>
          <cell r="CK410">
            <v>275992.59999999998</v>
          </cell>
          <cell r="CL410">
            <v>200301.60249513286</v>
          </cell>
          <cell r="DB410">
            <v>760</v>
          </cell>
          <cell r="DC410" t="str">
            <v>SILVER LAKE</v>
          </cell>
          <cell r="DH410">
            <v>0</v>
          </cell>
          <cell r="DL410">
            <v>0</v>
          </cell>
          <cell r="DM410">
            <v>0</v>
          </cell>
          <cell r="DO410">
            <v>0</v>
          </cell>
          <cell r="DU410">
            <v>0</v>
          </cell>
          <cell r="DW410">
            <v>0</v>
          </cell>
          <cell r="ED410">
            <v>0</v>
          </cell>
          <cell r="EF410">
            <v>760</v>
          </cell>
        </row>
        <row r="411">
          <cell r="A411">
            <v>763</v>
          </cell>
          <cell r="B411">
            <v>790</v>
          </cell>
          <cell r="C411" t="str">
            <v>SOMERSET BERKLEY</v>
          </cell>
          <cell r="D411">
            <v>3.0660272165047875</v>
          </cell>
          <cell r="E411">
            <v>55652</v>
          </cell>
          <cell r="F411">
            <v>0</v>
          </cell>
          <cell r="G411">
            <v>3336</v>
          </cell>
          <cell r="H411">
            <v>58988</v>
          </cell>
          <cell r="J411">
            <v>3336</v>
          </cell>
          <cell r="K411">
            <v>14502</v>
          </cell>
          <cell r="L411">
            <v>17838</v>
          </cell>
          <cell r="N411">
            <v>41150</v>
          </cell>
          <cell r="P411">
            <v>3336</v>
          </cell>
          <cell r="Q411">
            <v>0</v>
          </cell>
          <cell r="R411">
            <v>0</v>
          </cell>
          <cell r="S411">
            <v>0</v>
          </cell>
          <cell r="T411">
            <v>14502</v>
          </cell>
          <cell r="U411">
            <v>17838</v>
          </cell>
          <cell r="W411">
            <v>17838</v>
          </cell>
          <cell r="AA411">
            <v>763</v>
          </cell>
          <cell r="AB411">
            <v>3.0660272165047875</v>
          </cell>
          <cell r="AC411">
            <v>0</v>
          </cell>
          <cell r="AD411">
            <v>0</v>
          </cell>
          <cell r="AE411">
            <v>0</v>
          </cell>
          <cell r="AF411">
            <v>0</v>
          </cell>
          <cell r="AG411">
            <v>55652</v>
          </cell>
          <cell r="AH411">
            <v>0</v>
          </cell>
          <cell r="AI411">
            <v>0</v>
          </cell>
          <cell r="AJ411">
            <v>55652</v>
          </cell>
          <cell r="AK411">
            <v>0</v>
          </cell>
          <cell r="AL411">
            <v>3336</v>
          </cell>
          <cell r="AM411">
            <v>58988</v>
          </cell>
          <cell r="AN411">
            <v>0</v>
          </cell>
          <cell r="AO411">
            <v>0</v>
          </cell>
          <cell r="AP411">
            <v>0</v>
          </cell>
          <cell r="AQ411">
            <v>0</v>
          </cell>
          <cell r="AR411">
            <v>58988</v>
          </cell>
          <cell r="AS411" t="str">
            <v xml:space="preserve"> </v>
          </cell>
          <cell r="AT411">
            <v>763</v>
          </cell>
          <cell r="AU411">
            <v>0</v>
          </cell>
          <cell r="AV411">
            <v>0</v>
          </cell>
          <cell r="AW411">
            <v>0</v>
          </cell>
          <cell r="AX411">
            <v>0</v>
          </cell>
          <cell r="AY411">
            <v>0</v>
          </cell>
          <cell r="AZ411">
            <v>0</v>
          </cell>
          <cell r="CB411">
            <v>763</v>
          </cell>
          <cell r="CC411">
            <v>790</v>
          </cell>
          <cell r="CD411" t="str">
            <v>SOMERSET BERKLEY</v>
          </cell>
          <cell r="CE411">
            <v>55652</v>
          </cell>
          <cell r="CF411">
            <v>41150</v>
          </cell>
          <cell r="CG411">
            <v>14502</v>
          </cell>
          <cell r="CH411">
            <v>0</v>
          </cell>
          <cell r="CI411">
            <v>0</v>
          </cell>
          <cell r="CJ411">
            <v>0</v>
          </cell>
          <cell r="CK411">
            <v>14502</v>
          </cell>
          <cell r="CL411">
            <v>14502</v>
          </cell>
          <cell r="DB411">
            <v>763</v>
          </cell>
          <cell r="DC411" t="str">
            <v>SOMERSET BERKLEY</v>
          </cell>
          <cell r="DH411">
            <v>0</v>
          </cell>
          <cell r="DL411">
            <v>0</v>
          </cell>
          <cell r="DM411">
            <v>0</v>
          </cell>
          <cell r="DO411">
            <v>0</v>
          </cell>
          <cell r="DU411">
            <v>0</v>
          </cell>
          <cell r="DW411">
            <v>0</v>
          </cell>
          <cell r="EC411" t="str">
            <v>fy12</v>
          </cell>
          <cell r="ED411">
            <v>0</v>
          </cell>
          <cell r="EF411">
            <v>763</v>
          </cell>
        </row>
        <row r="412">
          <cell r="A412">
            <v>765</v>
          </cell>
          <cell r="B412">
            <v>755</v>
          </cell>
          <cell r="C412" t="str">
            <v>SOUTHERN BERKSHIRE</v>
          </cell>
          <cell r="D412">
            <v>0</v>
          </cell>
          <cell r="E412">
            <v>0</v>
          </cell>
          <cell r="F412">
            <v>0</v>
          </cell>
          <cell r="G412">
            <v>0</v>
          </cell>
          <cell r="H412">
            <v>0</v>
          </cell>
          <cell r="J412">
            <v>0</v>
          </cell>
          <cell r="K412">
            <v>0</v>
          </cell>
          <cell r="L412">
            <v>0</v>
          </cell>
          <cell r="N412">
            <v>0</v>
          </cell>
          <cell r="P412">
            <v>0</v>
          </cell>
          <cell r="Q412">
            <v>0</v>
          </cell>
          <cell r="R412">
            <v>0</v>
          </cell>
          <cell r="S412">
            <v>0</v>
          </cell>
          <cell r="T412">
            <v>0</v>
          </cell>
          <cell r="U412">
            <v>0</v>
          </cell>
          <cell r="W412">
            <v>0</v>
          </cell>
          <cell r="AA412">
            <v>765</v>
          </cell>
          <cell r="AT412">
            <v>765</v>
          </cell>
          <cell r="AU412">
            <v>0</v>
          </cell>
          <cell r="AV412">
            <v>0</v>
          </cell>
          <cell r="AW412">
            <v>0</v>
          </cell>
          <cell r="AX412">
            <v>0</v>
          </cell>
          <cell r="AY412">
            <v>0</v>
          </cell>
          <cell r="AZ412">
            <v>0</v>
          </cell>
          <cell r="CB412">
            <v>765</v>
          </cell>
          <cell r="CC412">
            <v>755</v>
          </cell>
          <cell r="CD412" t="str">
            <v>SOUTHERN BERKSHIRE</v>
          </cell>
          <cell r="CE412">
            <v>0</v>
          </cell>
          <cell r="CF412">
            <v>0</v>
          </cell>
          <cell r="CG412">
            <v>0</v>
          </cell>
          <cell r="CH412">
            <v>0</v>
          </cell>
          <cell r="CI412">
            <v>0</v>
          </cell>
          <cell r="CJ412">
            <v>0</v>
          </cell>
          <cell r="CK412">
            <v>0</v>
          </cell>
          <cell r="CL412">
            <v>0</v>
          </cell>
          <cell r="DB412">
            <v>765</v>
          </cell>
          <cell r="DC412" t="str">
            <v>SOUTHERN BERKSHIRE</v>
          </cell>
          <cell r="DH412">
            <v>0</v>
          </cell>
          <cell r="DL412">
            <v>0</v>
          </cell>
          <cell r="DM412">
            <v>0</v>
          </cell>
          <cell r="DO412">
            <v>0</v>
          </cell>
          <cell r="DU412">
            <v>0</v>
          </cell>
          <cell r="DW412">
            <v>0</v>
          </cell>
          <cell r="ED412">
            <v>0</v>
          </cell>
          <cell r="EF412">
            <v>765</v>
          </cell>
        </row>
        <row r="413">
          <cell r="A413">
            <v>766</v>
          </cell>
          <cell r="B413">
            <v>766</v>
          </cell>
          <cell r="C413" t="str">
            <v>SOUTHWICK TOLLAND GRANVILLE</v>
          </cell>
          <cell r="D413">
            <v>4.0419580419580408</v>
          </cell>
          <cell r="E413">
            <v>66139</v>
          </cell>
          <cell r="F413">
            <v>0</v>
          </cell>
          <cell r="G413">
            <v>4401</v>
          </cell>
          <cell r="H413">
            <v>70540</v>
          </cell>
          <cell r="J413">
            <v>4401</v>
          </cell>
          <cell r="K413">
            <v>2233</v>
          </cell>
          <cell r="L413">
            <v>6634</v>
          </cell>
          <cell r="N413">
            <v>63906</v>
          </cell>
          <cell r="P413">
            <v>4401</v>
          </cell>
          <cell r="Q413">
            <v>0</v>
          </cell>
          <cell r="R413">
            <v>0</v>
          </cell>
          <cell r="S413">
            <v>0</v>
          </cell>
          <cell r="T413">
            <v>2233</v>
          </cell>
          <cell r="U413">
            <v>6634</v>
          </cell>
          <cell r="W413">
            <v>23624</v>
          </cell>
          <cell r="AA413">
            <v>766</v>
          </cell>
          <cell r="AB413">
            <v>4.0419580419580408</v>
          </cell>
          <cell r="AC413">
            <v>0</v>
          </cell>
          <cell r="AD413">
            <v>0</v>
          </cell>
          <cell r="AE413">
            <v>0</v>
          </cell>
          <cell r="AF413">
            <v>0</v>
          </cell>
          <cell r="AG413">
            <v>66139</v>
          </cell>
          <cell r="AH413">
            <v>0</v>
          </cell>
          <cell r="AI413">
            <v>0</v>
          </cell>
          <cell r="AJ413">
            <v>66139</v>
          </cell>
          <cell r="AK413">
            <v>0</v>
          </cell>
          <cell r="AL413">
            <v>4401</v>
          </cell>
          <cell r="AM413">
            <v>70540</v>
          </cell>
          <cell r="AN413">
            <v>0</v>
          </cell>
          <cell r="AO413">
            <v>0</v>
          </cell>
          <cell r="AP413">
            <v>0</v>
          </cell>
          <cell r="AQ413">
            <v>0</v>
          </cell>
          <cell r="AR413">
            <v>70540</v>
          </cell>
          <cell r="AS413" t="str">
            <v xml:space="preserve"> </v>
          </cell>
          <cell r="AT413">
            <v>766</v>
          </cell>
          <cell r="AU413">
            <v>0</v>
          </cell>
          <cell r="AV413">
            <v>0</v>
          </cell>
          <cell r="AW413">
            <v>0</v>
          </cell>
          <cell r="AX413">
            <v>0</v>
          </cell>
          <cell r="AY413">
            <v>0</v>
          </cell>
          <cell r="AZ413">
            <v>0</v>
          </cell>
          <cell r="CB413">
            <v>766</v>
          </cell>
          <cell r="CC413">
            <v>766</v>
          </cell>
          <cell r="CD413" t="str">
            <v>SOUTHWICK TOLLAND GRANVILLE</v>
          </cell>
          <cell r="CE413">
            <v>66139</v>
          </cell>
          <cell r="CF413">
            <v>63906</v>
          </cell>
          <cell r="CG413">
            <v>2233</v>
          </cell>
          <cell r="CH413">
            <v>0</v>
          </cell>
          <cell r="CI413">
            <v>16990</v>
          </cell>
          <cell r="CJ413">
            <v>0</v>
          </cell>
          <cell r="CK413">
            <v>19223</v>
          </cell>
          <cell r="CL413">
            <v>2233</v>
          </cell>
          <cell r="DB413">
            <v>766</v>
          </cell>
          <cell r="DC413" t="str">
            <v>SOUTHWICK TOLLAND GRANVILLE</v>
          </cell>
          <cell r="DH413">
            <v>0</v>
          </cell>
          <cell r="DL413">
            <v>0</v>
          </cell>
          <cell r="DM413">
            <v>0</v>
          </cell>
          <cell r="DO413">
            <v>0</v>
          </cell>
          <cell r="DU413">
            <v>0</v>
          </cell>
          <cell r="DW413">
            <v>0</v>
          </cell>
          <cell r="EC413" t="str">
            <v>fy13</v>
          </cell>
          <cell r="ED413">
            <v>0</v>
          </cell>
          <cell r="EF413">
            <v>766</v>
          </cell>
        </row>
        <row r="414">
          <cell r="A414">
            <v>767</v>
          </cell>
          <cell r="B414">
            <v>756</v>
          </cell>
          <cell r="C414" t="str">
            <v>SPENCER EAST BROOKFIELD</v>
          </cell>
          <cell r="D414">
            <v>84.630495529061093</v>
          </cell>
          <cell r="E414">
            <v>1270859</v>
          </cell>
          <cell r="F414">
            <v>0</v>
          </cell>
          <cell r="G414">
            <v>92072</v>
          </cell>
          <cell r="H414">
            <v>1362931</v>
          </cell>
          <cell r="J414">
            <v>92072</v>
          </cell>
          <cell r="K414">
            <v>349126.47784923686</v>
          </cell>
          <cell r="L414">
            <v>441198.47784923686</v>
          </cell>
          <cell r="N414">
            <v>921732.52215076308</v>
          </cell>
          <cell r="P414">
            <v>92072</v>
          </cell>
          <cell r="Q414">
            <v>0</v>
          </cell>
          <cell r="R414">
            <v>0</v>
          </cell>
          <cell r="S414">
            <v>0</v>
          </cell>
          <cell r="T414">
            <v>349126.47784923686</v>
          </cell>
          <cell r="U414">
            <v>441198.47784923686</v>
          </cell>
          <cell r="W414">
            <v>531342.80000000005</v>
          </cell>
          <cell r="AA414">
            <v>767</v>
          </cell>
          <cell r="AB414">
            <v>84.630495529061093</v>
          </cell>
          <cell r="AC414">
            <v>0</v>
          </cell>
          <cell r="AD414">
            <v>0</v>
          </cell>
          <cell r="AE414">
            <v>17</v>
          </cell>
          <cell r="AF414">
            <v>0</v>
          </cell>
          <cell r="AG414">
            <v>1270859</v>
          </cell>
          <cell r="AH414">
            <v>0</v>
          </cell>
          <cell r="AI414">
            <v>0</v>
          </cell>
          <cell r="AJ414">
            <v>1270859</v>
          </cell>
          <cell r="AK414">
            <v>0</v>
          </cell>
          <cell r="AL414">
            <v>92072</v>
          </cell>
          <cell r="AM414">
            <v>1362931</v>
          </cell>
          <cell r="AN414">
            <v>0</v>
          </cell>
          <cell r="AO414">
            <v>0</v>
          </cell>
          <cell r="AP414">
            <v>0</v>
          </cell>
          <cell r="AQ414">
            <v>0</v>
          </cell>
          <cell r="AR414">
            <v>1362931</v>
          </cell>
          <cell r="AS414" t="str">
            <v xml:space="preserve"> </v>
          </cell>
          <cell r="AT414">
            <v>767</v>
          </cell>
          <cell r="AU414">
            <v>17</v>
          </cell>
          <cell r="AV414">
            <v>0</v>
          </cell>
          <cell r="AW414">
            <v>0</v>
          </cell>
          <cell r="AX414">
            <v>0</v>
          </cell>
          <cell r="AY414">
            <v>0</v>
          </cell>
          <cell r="AZ414">
            <v>0</v>
          </cell>
          <cell r="CB414">
            <v>767</v>
          </cell>
          <cell r="CC414">
            <v>756</v>
          </cell>
          <cell r="CD414" t="str">
            <v>SPENCER EAST BROOKFIELD</v>
          </cell>
          <cell r="CE414">
            <v>1270859</v>
          </cell>
          <cell r="CF414">
            <v>963184</v>
          </cell>
          <cell r="CG414">
            <v>307675</v>
          </cell>
          <cell r="CH414">
            <v>43359</v>
          </cell>
          <cell r="CI414">
            <v>88236.799999999988</v>
          </cell>
          <cell r="CJ414">
            <v>0</v>
          </cell>
          <cell r="CK414">
            <v>439270.8</v>
          </cell>
          <cell r="CL414">
            <v>349126.47784923686</v>
          </cell>
          <cell r="DB414">
            <v>767</v>
          </cell>
          <cell r="DC414" t="str">
            <v>SPENCER EAST BROOKFIELD</v>
          </cell>
          <cell r="DH414">
            <v>0</v>
          </cell>
          <cell r="DL414">
            <v>0</v>
          </cell>
          <cell r="DM414">
            <v>0</v>
          </cell>
          <cell r="DO414">
            <v>0</v>
          </cell>
          <cell r="DU414">
            <v>0</v>
          </cell>
          <cell r="DW414">
            <v>0</v>
          </cell>
          <cell r="ED414">
            <v>0</v>
          </cell>
          <cell r="EF414">
            <v>767</v>
          </cell>
        </row>
        <row r="415">
          <cell r="A415">
            <v>770</v>
          </cell>
          <cell r="B415">
            <v>757</v>
          </cell>
          <cell r="C415" t="str">
            <v>TANTASQUA</v>
          </cell>
          <cell r="D415">
            <v>3.6612694300518136</v>
          </cell>
          <cell r="E415">
            <v>44558</v>
          </cell>
          <cell r="F415">
            <v>0</v>
          </cell>
          <cell r="G415">
            <v>3984</v>
          </cell>
          <cell r="H415">
            <v>48542</v>
          </cell>
          <cell r="J415">
            <v>3984</v>
          </cell>
          <cell r="K415">
            <v>10079.934442375865</v>
          </cell>
          <cell r="L415">
            <v>14063.934442375865</v>
          </cell>
          <cell r="N415">
            <v>34478.065557624133</v>
          </cell>
          <cell r="P415">
            <v>3984</v>
          </cell>
          <cell r="Q415">
            <v>0</v>
          </cell>
          <cell r="R415">
            <v>0</v>
          </cell>
          <cell r="S415">
            <v>0</v>
          </cell>
          <cell r="T415">
            <v>10079.934442375865</v>
          </cell>
          <cell r="U415">
            <v>14063.934442375865</v>
          </cell>
          <cell r="W415">
            <v>14515.6</v>
          </cell>
          <cell r="AA415">
            <v>770</v>
          </cell>
          <cell r="AB415">
            <v>3.6612694300518136</v>
          </cell>
          <cell r="AC415">
            <v>0</v>
          </cell>
          <cell r="AD415">
            <v>0</v>
          </cell>
          <cell r="AE415">
            <v>0.99999999999999989</v>
          </cell>
          <cell r="AF415">
            <v>0</v>
          </cell>
          <cell r="AG415">
            <v>44558</v>
          </cell>
          <cell r="AH415">
            <v>0</v>
          </cell>
          <cell r="AI415">
            <v>0</v>
          </cell>
          <cell r="AJ415">
            <v>44558</v>
          </cell>
          <cell r="AK415">
            <v>0</v>
          </cell>
          <cell r="AL415">
            <v>3984</v>
          </cell>
          <cell r="AM415">
            <v>48542</v>
          </cell>
          <cell r="AN415">
            <v>0</v>
          </cell>
          <cell r="AO415">
            <v>0</v>
          </cell>
          <cell r="AP415">
            <v>0</v>
          </cell>
          <cell r="AQ415">
            <v>0</v>
          </cell>
          <cell r="AR415">
            <v>48542</v>
          </cell>
          <cell r="AS415" t="str">
            <v xml:space="preserve"> </v>
          </cell>
          <cell r="AT415">
            <v>770</v>
          </cell>
          <cell r="AU415">
            <v>0.99999999999999989</v>
          </cell>
          <cell r="AV415">
            <v>0</v>
          </cell>
          <cell r="AW415">
            <v>0</v>
          </cell>
          <cell r="AX415">
            <v>0</v>
          </cell>
          <cell r="AY415">
            <v>0</v>
          </cell>
          <cell r="AZ415">
            <v>0</v>
          </cell>
          <cell r="CB415">
            <v>770</v>
          </cell>
          <cell r="CC415">
            <v>757</v>
          </cell>
          <cell r="CD415" t="str">
            <v>TANTASQUA</v>
          </cell>
          <cell r="CE415">
            <v>44558</v>
          </cell>
          <cell r="CF415">
            <v>44293</v>
          </cell>
          <cell r="CG415">
            <v>265</v>
          </cell>
          <cell r="CH415">
            <v>10266.6</v>
          </cell>
          <cell r="CI415">
            <v>0</v>
          </cell>
          <cell r="CJ415">
            <v>0</v>
          </cell>
          <cell r="CK415">
            <v>10531.6</v>
          </cell>
          <cell r="CL415">
            <v>10079.934442375865</v>
          </cell>
          <cell r="DB415">
            <v>770</v>
          </cell>
          <cell r="DC415" t="str">
            <v>TANTASQUA</v>
          </cell>
          <cell r="DH415">
            <v>0</v>
          </cell>
          <cell r="DL415">
            <v>0</v>
          </cell>
          <cell r="DM415">
            <v>0</v>
          </cell>
          <cell r="DO415">
            <v>0</v>
          </cell>
          <cell r="DU415">
            <v>0</v>
          </cell>
          <cell r="DW415">
            <v>0</v>
          </cell>
          <cell r="ED415">
            <v>0</v>
          </cell>
          <cell r="EF415">
            <v>770</v>
          </cell>
        </row>
        <row r="416">
          <cell r="A416">
            <v>773</v>
          </cell>
          <cell r="B416">
            <v>763</v>
          </cell>
          <cell r="C416" t="str">
            <v>TRITON</v>
          </cell>
          <cell r="D416">
            <v>41.9826517967782</v>
          </cell>
          <cell r="E416">
            <v>746093</v>
          </cell>
          <cell r="F416">
            <v>0</v>
          </cell>
          <cell r="G416">
            <v>45670</v>
          </cell>
          <cell r="H416">
            <v>791763</v>
          </cell>
          <cell r="J416">
            <v>45670</v>
          </cell>
          <cell r="K416">
            <v>42898.452839334597</v>
          </cell>
          <cell r="L416">
            <v>88568.452839334597</v>
          </cell>
          <cell r="N416">
            <v>703194.54716066539</v>
          </cell>
          <cell r="P416">
            <v>45670</v>
          </cell>
          <cell r="Q416">
            <v>0</v>
          </cell>
          <cell r="R416">
            <v>0</v>
          </cell>
          <cell r="S416">
            <v>0</v>
          </cell>
          <cell r="T416">
            <v>42898.452839334597</v>
          </cell>
          <cell r="U416">
            <v>88568.452839334597</v>
          </cell>
          <cell r="W416">
            <v>88958.8</v>
          </cell>
          <cell r="AA416">
            <v>773</v>
          </cell>
          <cell r="AB416">
            <v>41.9826517967782</v>
          </cell>
          <cell r="AC416">
            <v>0</v>
          </cell>
          <cell r="AD416">
            <v>0</v>
          </cell>
          <cell r="AE416">
            <v>14</v>
          </cell>
          <cell r="AF416">
            <v>0</v>
          </cell>
          <cell r="AG416">
            <v>746093</v>
          </cell>
          <cell r="AH416">
            <v>0</v>
          </cell>
          <cell r="AI416">
            <v>0</v>
          </cell>
          <cell r="AJ416">
            <v>746093</v>
          </cell>
          <cell r="AK416">
            <v>0</v>
          </cell>
          <cell r="AL416">
            <v>45670</v>
          </cell>
          <cell r="AM416">
            <v>791763</v>
          </cell>
          <cell r="AN416">
            <v>0</v>
          </cell>
          <cell r="AO416">
            <v>0</v>
          </cell>
          <cell r="AP416">
            <v>0</v>
          </cell>
          <cell r="AQ416">
            <v>0</v>
          </cell>
          <cell r="AR416">
            <v>791763</v>
          </cell>
          <cell r="AS416" t="str">
            <v xml:space="preserve"> </v>
          </cell>
          <cell r="AT416">
            <v>773</v>
          </cell>
          <cell r="AU416">
            <v>14</v>
          </cell>
          <cell r="AV416">
            <v>0</v>
          </cell>
          <cell r="AW416">
            <v>0</v>
          </cell>
          <cell r="AX416">
            <v>0</v>
          </cell>
          <cell r="AY416">
            <v>0</v>
          </cell>
          <cell r="AZ416">
            <v>0</v>
          </cell>
          <cell r="CB416">
            <v>773</v>
          </cell>
          <cell r="CC416">
            <v>763</v>
          </cell>
          <cell r="CD416" t="str">
            <v>TRITON</v>
          </cell>
          <cell r="CE416">
            <v>746093</v>
          </cell>
          <cell r="CF416">
            <v>711677</v>
          </cell>
          <cell r="CG416">
            <v>34416</v>
          </cell>
          <cell r="CH416">
            <v>8872.7999999999993</v>
          </cell>
          <cell r="CI416">
            <v>0</v>
          </cell>
          <cell r="CJ416">
            <v>0</v>
          </cell>
          <cell r="CK416">
            <v>43288.800000000003</v>
          </cell>
          <cell r="CL416">
            <v>42898.452839334597</v>
          </cell>
          <cell r="DB416">
            <v>773</v>
          </cell>
          <cell r="DC416" t="str">
            <v>TRITON</v>
          </cell>
          <cell r="DH416">
            <v>0</v>
          </cell>
          <cell r="DL416">
            <v>0</v>
          </cell>
          <cell r="DM416">
            <v>0</v>
          </cell>
          <cell r="DO416">
            <v>0</v>
          </cell>
          <cell r="DU416">
            <v>0</v>
          </cell>
          <cell r="DW416">
            <v>0</v>
          </cell>
          <cell r="ED416">
            <v>0</v>
          </cell>
          <cell r="EF416">
            <v>773</v>
          </cell>
        </row>
        <row r="417">
          <cell r="A417">
            <v>774</v>
          </cell>
          <cell r="B417">
            <v>789</v>
          </cell>
          <cell r="C417" t="str">
            <v>UPISLAND</v>
          </cell>
          <cell r="D417">
            <v>35.999999999999993</v>
          </cell>
          <cell r="E417">
            <v>1184126.3747999999</v>
          </cell>
          <cell r="F417">
            <v>0</v>
          </cell>
          <cell r="G417">
            <v>32994</v>
          </cell>
          <cell r="H417">
            <v>1217120.3747999999</v>
          </cell>
          <cell r="J417">
            <v>32994</v>
          </cell>
          <cell r="K417">
            <v>129215.37479999987</v>
          </cell>
          <cell r="L417">
            <v>162209.37479999987</v>
          </cell>
          <cell r="N417">
            <v>1054911</v>
          </cell>
          <cell r="P417">
            <v>39168</v>
          </cell>
          <cell r="Q417">
            <v>5.6751082052857988</v>
          </cell>
          <cell r="R417">
            <v>227775.62519999986</v>
          </cell>
          <cell r="S417">
            <v>6174</v>
          </cell>
          <cell r="T417">
            <v>129215.37479999987</v>
          </cell>
          <cell r="U417">
            <v>389984.99999999977</v>
          </cell>
          <cell r="W417">
            <v>389984.99999999977</v>
          </cell>
          <cell r="AA417">
            <v>774</v>
          </cell>
          <cell r="AB417">
            <v>35.999999999999993</v>
          </cell>
          <cell r="AC417">
            <v>0</v>
          </cell>
          <cell r="AD417">
            <v>0</v>
          </cell>
          <cell r="AE417">
            <v>14.999999999999998</v>
          </cell>
          <cell r="AF417">
            <v>5.6751082052857988</v>
          </cell>
          <cell r="AG417">
            <v>1405728</v>
          </cell>
          <cell r="AH417">
            <v>221601.62519999986</v>
          </cell>
          <cell r="AI417">
            <v>0</v>
          </cell>
          <cell r="AJ417">
            <v>1184126.3747999999</v>
          </cell>
          <cell r="AK417">
            <v>0</v>
          </cell>
          <cell r="AL417">
            <v>32994</v>
          </cell>
          <cell r="AM417">
            <v>1217120.3747999999</v>
          </cell>
          <cell r="AN417">
            <v>221601.62519999986</v>
          </cell>
          <cell r="AO417">
            <v>0</v>
          </cell>
          <cell r="AP417">
            <v>6174</v>
          </cell>
          <cell r="AQ417">
            <v>227775.62519999986</v>
          </cell>
          <cell r="AR417">
            <v>1444896</v>
          </cell>
          <cell r="AS417" t="str">
            <v xml:space="preserve"> </v>
          </cell>
          <cell r="AT417">
            <v>774</v>
          </cell>
          <cell r="AU417">
            <v>14.999999999999998</v>
          </cell>
          <cell r="AV417">
            <v>5.6751082052857988</v>
          </cell>
          <cell r="AW417">
            <v>221601.62519999986</v>
          </cell>
          <cell r="AX417">
            <v>0</v>
          </cell>
          <cell r="AY417">
            <v>6174</v>
          </cell>
          <cell r="AZ417">
            <v>227775.62519999986</v>
          </cell>
          <cell r="CB417">
            <v>774</v>
          </cell>
          <cell r="CC417">
            <v>789</v>
          </cell>
          <cell r="CD417" t="str">
            <v>UPISLAND</v>
          </cell>
          <cell r="CE417">
            <v>1184126.3747999999</v>
          </cell>
          <cell r="CF417">
            <v>1054911</v>
          </cell>
          <cell r="CG417">
            <v>129215.37479999987</v>
          </cell>
          <cell r="CH417">
            <v>0</v>
          </cell>
          <cell r="CI417">
            <v>0</v>
          </cell>
          <cell r="CJ417">
            <v>0</v>
          </cell>
          <cell r="CK417">
            <v>129215.37479999987</v>
          </cell>
          <cell r="CL417">
            <v>129215.37479999987</v>
          </cell>
          <cell r="DB417">
            <v>774</v>
          </cell>
          <cell r="DC417" t="str">
            <v>UPISLAND</v>
          </cell>
          <cell r="DH417">
            <v>0</v>
          </cell>
          <cell r="DL417">
            <v>0</v>
          </cell>
          <cell r="DM417">
            <v>0</v>
          </cell>
          <cell r="DO417">
            <v>0</v>
          </cell>
          <cell r="DU417">
            <v>0</v>
          </cell>
          <cell r="DW417">
            <v>3.3189778306768059E-3</v>
          </cell>
          <cell r="ED417">
            <v>0</v>
          </cell>
          <cell r="EF417">
            <v>774</v>
          </cell>
        </row>
        <row r="418">
          <cell r="A418">
            <v>775</v>
          </cell>
          <cell r="B418">
            <v>759</v>
          </cell>
          <cell r="C418" t="str">
            <v>WACHUSETT</v>
          </cell>
          <cell r="D418">
            <v>43.021607397953247</v>
          </cell>
          <cell r="E418">
            <v>661502</v>
          </cell>
          <cell r="F418">
            <v>0</v>
          </cell>
          <cell r="G418">
            <v>46796</v>
          </cell>
          <cell r="H418">
            <v>708298</v>
          </cell>
          <cell r="J418">
            <v>46796</v>
          </cell>
          <cell r="K418">
            <v>86484</v>
          </cell>
          <cell r="L418">
            <v>133280</v>
          </cell>
          <cell r="N418">
            <v>575018</v>
          </cell>
          <cell r="P418">
            <v>46796</v>
          </cell>
          <cell r="Q418">
            <v>0</v>
          </cell>
          <cell r="R418">
            <v>0</v>
          </cell>
          <cell r="S418">
            <v>0</v>
          </cell>
          <cell r="T418">
            <v>86484</v>
          </cell>
          <cell r="U418">
            <v>133280</v>
          </cell>
          <cell r="W418">
            <v>198681.60000000001</v>
          </cell>
          <cell r="AA418">
            <v>775</v>
          </cell>
          <cell r="AB418">
            <v>43.021607397953247</v>
          </cell>
          <cell r="AC418">
            <v>0</v>
          </cell>
          <cell r="AD418">
            <v>0</v>
          </cell>
          <cell r="AE418">
            <v>6.9999999999999991</v>
          </cell>
          <cell r="AF418">
            <v>0</v>
          </cell>
          <cell r="AG418">
            <v>661502</v>
          </cell>
          <cell r="AH418">
            <v>0</v>
          </cell>
          <cell r="AI418">
            <v>0</v>
          </cell>
          <cell r="AJ418">
            <v>661502</v>
          </cell>
          <cell r="AK418">
            <v>0</v>
          </cell>
          <cell r="AL418">
            <v>46796</v>
          </cell>
          <cell r="AM418">
            <v>708298</v>
          </cell>
          <cell r="AN418">
            <v>0</v>
          </cell>
          <cell r="AO418">
            <v>0</v>
          </cell>
          <cell r="AP418">
            <v>0</v>
          </cell>
          <cell r="AQ418">
            <v>0</v>
          </cell>
          <cell r="AR418">
            <v>708298</v>
          </cell>
          <cell r="AS418" t="str">
            <v xml:space="preserve"> </v>
          </cell>
          <cell r="AT418">
            <v>775</v>
          </cell>
          <cell r="AU418">
            <v>6.9999999999999991</v>
          </cell>
          <cell r="AV418">
            <v>0</v>
          </cell>
          <cell r="AW418">
            <v>0</v>
          </cell>
          <cell r="AX418">
            <v>0</v>
          </cell>
          <cell r="AY418">
            <v>0</v>
          </cell>
          <cell r="AZ418">
            <v>0</v>
          </cell>
          <cell r="CB418">
            <v>775</v>
          </cell>
          <cell r="CC418">
            <v>759</v>
          </cell>
          <cell r="CD418" t="str">
            <v>WACHUSETT</v>
          </cell>
          <cell r="CE418">
            <v>661502</v>
          </cell>
          <cell r="CF418">
            <v>575018</v>
          </cell>
          <cell r="CG418">
            <v>86484</v>
          </cell>
          <cell r="CH418">
            <v>0</v>
          </cell>
          <cell r="CI418">
            <v>65401.600000000006</v>
          </cell>
          <cell r="CJ418">
            <v>0</v>
          </cell>
          <cell r="CK418">
            <v>151885.6</v>
          </cell>
          <cell r="CL418">
            <v>86484</v>
          </cell>
          <cell r="DB418">
            <v>775</v>
          </cell>
          <cell r="DC418" t="str">
            <v>WACHUSETT</v>
          </cell>
          <cell r="DH418">
            <v>0</v>
          </cell>
          <cell r="DL418">
            <v>0</v>
          </cell>
          <cell r="DM418">
            <v>0</v>
          </cell>
          <cell r="DO418">
            <v>0</v>
          </cell>
          <cell r="DU418">
            <v>0</v>
          </cell>
          <cell r="DW418">
            <v>0</v>
          </cell>
          <cell r="ED418">
            <v>0</v>
          </cell>
          <cell r="EF418">
            <v>775</v>
          </cell>
        </row>
        <row r="419">
          <cell r="A419">
            <v>778</v>
          </cell>
          <cell r="B419">
            <v>750</v>
          </cell>
          <cell r="C419" t="str">
            <v>QUABOAG</v>
          </cell>
          <cell r="D419">
            <v>10.5</v>
          </cell>
          <cell r="E419">
            <v>160821</v>
          </cell>
          <cell r="F419">
            <v>0</v>
          </cell>
          <cell r="G419">
            <v>11421</v>
          </cell>
          <cell r="H419">
            <v>172242</v>
          </cell>
          <cell r="J419">
            <v>11421</v>
          </cell>
          <cell r="K419">
            <v>86556.175542708617</v>
          </cell>
          <cell r="L419">
            <v>97977.175542708617</v>
          </cell>
          <cell r="N419">
            <v>74264.824457291383</v>
          </cell>
          <cell r="P419">
            <v>11421</v>
          </cell>
          <cell r="Q419">
            <v>0</v>
          </cell>
          <cell r="R419">
            <v>0</v>
          </cell>
          <cell r="S419">
            <v>0</v>
          </cell>
          <cell r="T419">
            <v>86556.175542708617</v>
          </cell>
          <cell r="U419">
            <v>97977.175542708617</v>
          </cell>
          <cell r="W419">
            <v>104530</v>
          </cell>
          <cell r="AA419">
            <v>778</v>
          </cell>
          <cell r="AB419">
            <v>10.5</v>
          </cell>
          <cell r="AC419">
            <v>0</v>
          </cell>
          <cell r="AD419">
            <v>0</v>
          </cell>
          <cell r="AE419">
            <v>4.0000000000000009</v>
          </cell>
          <cell r="AF419">
            <v>0</v>
          </cell>
          <cell r="AG419">
            <v>160821</v>
          </cell>
          <cell r="AH419">
            <v>0</v>
          </cell>
          <cell r="AI419">
            <v>0</v>
          </cell>
          <cell r="AJ419">
            <v>160821</v>
          </cell>
          <cell r="AK419">
            <v>0</v>
          </cell>
          <cell r="AL419">
            <v>11421</v>
          </cell>
          <cell r="AM419">
            <v>172242</v>
          </cell>
          <cell r="AN419">
            <v>0</v>
          </cell>
          <cell r="AO419">
            <v>0</v>
          </cell>
          <cell r="AP419">
            <v>0</v>
          </cell>
          <cell r="AQ419">
            <v>0</v>
          </cell>
          <cell r="AR419">
            <v>172242</v>
          </cell>
          <cell r="AS419" t="str">
            <v xml:space="preserve"> </v>
          </cell>
          <cell r="AT419">
            <v>778</v>
          </cell>
          <cell r="AU419">
            <v>4.0000000000000009</v>
          </cell>
          <cell r="AV419">
            <v>0</v>
          </cell>
          <cell r="AW419">
            <v>0</v>
          </cell>
          <cell r="AX419">
            <v>0</v>
          </cell>
          <cell r="AY419">
            <v>0</v>
          </cell>
          <cell r="AZ419">
            <v>0</v>
          </cell>
          <cell r="CB419">
            <v>778</v>
          </cell>
          <cell r="CC419">
            <v>750</v>
          </cell>
          <cell r="CD419" t="str">
            <v>QUABOAG</v>
          </cell>
          <cell r="CE419">
            <v>160821</v>
          </cell>
          <cell r="CF419">
            <v>121664</v>
          </cell>
          <cell r="CG419">
            <v>39157</v>
          </cell>
          <cell r="CH419">
            <v>49580.4</v>
          </cell>
          <cell r="CI419">
            <v>4371.6000000000004</v>
          </cell>
          <cell r="CJ419">
            <v>0</v>
          </cell>
          <cell r="CK419">
            <v>93109</v>
          </cell>
          <cell r="CL419">
            <v>86556.175542708617</v>
          </cell>
          <cell r="DB419">
            <v>778</v>
          </cell>
          <cell r="DC419" t="str">
            <v>QUABOAG</v>
          </cell>
          <cell r="DH419">
            <v>0</v>
          </cell>
          <cell r="DL419">
            <v>0</v>
          </cell>
          <cell r="DM419">
            <v>0</v>
          </cell>
          <cell r="DO419">
            <v>0</v>
          </cell>
          <cell r="DU419">
            <v>0</v>
          </cell>
          <cell r="DW419">
            <v>0</v>
          </cell>
          <cell r="ED419">
            <v>0</v>
          </cell>
          <cell r="EF419">
            <v>778</v>
          </cell>
        </row>
        <row r="420">
          <cell r="A420">
            <v>780</v>
          </cell>
          <cell r="B420">
            <v>761</v>
          </cell>
          <cell r="C420" t="str">
            <v>WHITMAN HANSON</v>
          </cell>
          <cell r="D420">
            <v>58.433505197247406</v>
          </cell>
          <cell r="E420">
            <v>980405</v>
          </cell>
          <cell r="F420">
            <v>0</v>
          </cell>
          <cell r="G420">
            <v>63576</v>
          </cell>
          <cell r="H420">
            <v>1043981</v>
          </cell>
          <cell r="J420">
            <v>63576</v>
          </cell>
          <cell r="K420">
            <v>224163.58116231012</v>
          </cell>
          <cell r="L420">
            <v>287739.58116231009</v>
          </cell>
          <cell r="N420">
            <v>756241.41883768991</v>
          </cell>
          <cell r="P420">
            <v>63576</v>
          </cell>
          <cell r="Q420">
            <v>0</v>
          </cell>
          <cell r="R420">
            <v>0</v>
          </cell>
          <cell r="S420">
            <v>0</v>
          </cell>
          <cell r="T420">
            <v>224163.58116231012</v>
          </cell>
          <cell r="U420">
            <v>287739.58116231009</v>
          </cell>
          <cell r="W420">
            <v>318449</v>
          </cell>
          <cell r="AA420">
            <v>780</v>
          </cell>
          <cell r="AB420">
            <v>58.433505197247406</v>
          </cell>
          <cell r="AC420">
            <v>0</v>
          </cell>
          <cell r="AD420">
            <v>0</v>
          </cell>
          <cell r="AE420">
            <v>0.99999999999999978</v>
          </cell>
          <cell r="AF420">
            <v>0</v>
          </cell>
          <cell r="AG420">
            <v>980405</v>
          </cell>
          <cell r="AH420">
            <v>0</v>
          </cell>
          <cell r="AI420">
            <v>0</v>
          </cell>
          <cell r="AJ420">
            <v>980405</v>
          </cell>
          <cell r="AK420">
            <v>0</v>
          </cell>
          <cell r="AL420">
            <v>63576</v>
          </cell>
          <cell r="AM420">
            <v>1043981</v>
          </cell>
          <cell r="AN420">
            <v>0</v>
          </cell>
          <cell r="AO420">
            <v>0</v>
          </cell>
          <cell r="AP420">
            <v>0</v>
          </cell>
          <cell r="AQ420">
            <v>0</v>
          </cell>
          <cell r="AR420">
            <v>1043981</v>
          </cell>
          <cell r="AS420" t="str">
            <v xml:space="preserve"> </v>
          </cell>
          <cell r="AT420">
            <v>780</v>
          </cell>
          <cell r="AU420">
            <v>0.99999999999999978</v>
          </cell>
          <cell r="AV420">
            <v>0</v>
          </cell>
          <cell r="AW420">
            <v>0</v>
          </cell>
          <cell r="AX420">
            <v>0</v>
          </cell>
          <cell r="AY420">
            <v>0</v>
          </cell>
          <cell r="AZ420">
            <v>0</v>
          </cell>
          <cell r="CB420">
            <v>780</v>
          </cell>
          <cell r="CC420">
            <v>761</v>
          </cell>
          <cell r="CD420" t="str">
            <v>WHITMAN HANSON</v>
          </cell>
          <cell r="CE420">
            <v>980405</v>
          </cell>
          <cell r="CF420">
            <v>836823</v>
          </cell>
          <cell r="CG420">
            <v>143582</v>
          </cell>
          <cell r="CH420">
            <v>84289.8</v>
          </cell>
          <cell r="CI420">
            <v>27001.200000000001</v>
          </cell>
          <cell r="CJ420">
            <v>0</v>
          </cell>
          <cell r="CK420">
            <v>254873</v>
          </cell>
          <cell r="CL420">
            <v>224163.58116231012</v>
          </cell>
          <cell r="DB420">
            <v>780</v>
          </cell>
          <cell r="DC420" t="str">
            <v>WHITMAN HANSON</v>
          </cell>
          <cell r="DH420">
            <v>0</v>
          </cell>
          <cell r="DL420">
            <v>0</v>
          </cell>
          <cell r="DM420">
            <v>0</v>
          </cell>
          <cell r="DO420">
            <v>0</v>
          </cell>
          <cell r="DU420">
            <v>0</v>
          </cell>
          <cell r="DW420">
            <v>0</v>
          </cell>
          <cell r="ED420">
            <v>0</v>
          </cell>
          <cell r="EF420">
            <v>780</v>
          </cell>
        </row>
        <row r="421">
          <cell r="A421">
            <v>801</v>
          </cell>
          <cell r="B421">
            <v>770</v>
          </cell>
          <cell r="C421" t="str">
            <v>ASSABET VALLEY</v>
          </cell>
          <cell r="D421">
            <v>0</v>
          </cell>
          <cell r="E421">
            <v>0</v>
          </cell>
          <cell r="F421">
            <v>0</v>
          </cell>
          <cell r="G421">
            <v>0</v>
          </cell>
          <cell r="H421">
            <v>0</v>
          </cell>
          <cell r="J421">
            <v>0</v>
          </cell>
          <cell r="K421">
            <v>0</v>
          </cell>
          <cell r="L421">
            <v>0</v>
          </cell>
          <cell r="N421">
            <v>0</v>
          </cell>
          <cell r="P421">
            <v>0</v>
          </cell>
          <cell r="Q421">
            <v>0</v>
          </cell>
          <cell r="R421">
            <v>0</v>
          </cell>
          <cell r="S421">
            <v>0</v>
          </cell>
          <cell r="T421">
            <v>0</v>
          </cell>
          <cell r="U421">
            <v>0</v>
          </cell>
          <cell r="W421">
            <v>0</v>
          </cell>
          <cell r="AA421">
            <v>801</v>
          </cell>
          <cell r="AT421">
            <v>801</v>
          </cell>
          <cell r="AU421">
            <v>0</v>
          </cell>
          <cell r="AV421">
            <v>0</v>
          </cell>
          <cell r="AW421">
            <v>0</v>
          </cell>
          <cell r="AX421">
            <v>0</v>
          </cell>
          <cell r="AY421">
            <v>0</v>
          </cell>
          <cell r="AZ421">
            <v>0</v>
          </cell>
          <cell r="CB421">
            <v>801</v>
          </cell>
          <cell r="CC421">
            <v>770</v>
          </cell>
          <cell r="CD421" t="str">
            <v>ASSABET VALLEY</v>
          </cell>
          <cell r="CE421">
            <v>0</v>
          </cell>
          <cell r="CF421">
            <v>0</v>
          </cell>
          <cell r="CG421">
            <v>0</v>
          </cell>
          <cell r="CH421">
            <v>0</v>
          </cell>
          <cell r="CI421">
            <v>0</v>
          </cell>
          <cell r="CJ421">
            <v>0</v>
          </cell>
          <cell r="CK421">
            <v>0</v>
          </cell>
          <cell r="CL421">
            <v>0</v>
          </cell>
          <cell r="DB421">
            <v>801</v>
          </cell>
          <cell r="DC421" t="str">
            <v>ASSABET VALLEY</v>
          </cell>
          <cell r="DH421">
            <v>0</v>
          </cell>
          <cell r="DL421">
            <v>0</v>
          </cell>
          <cell r="DM421">
            <v>0</v>
          </cell>
          <cell r="DO421">
            <v>0</v>
          </cell>
          <cell r="DU421">
            <v>0</v>
          </cell>
          <cell r="DW421">
            <v>0</v>
          </cell>
          <cell r="ED421">
            <v>0</v>
          </cell>
          <cell r="EF421">
            <v>801</v>
          </cell>
        </row>
        <row r="422">
          <cell r="A422">
            <v>805</v>
          </cell>
          <cell r="B422">
            <v>708</v>
          </cell>
          <cell r="C422" t="str">
            <v>BLACKSTONE VALLEY</v>
          </cell>
          <cell r="D422">
            <v>0</v>
          </cell>
          <cell r="E422">
            <v>0</v>
          </cell>
          <cell r="F422">
            <v>0</v>
          </cell>
          <cell r="G422">
            <v>0</v>
          </cell>
          <cell r="H422">
            <v>0</v>
          </cell>
          <cell r="J422">
            <v>0</v>
          </cell>
          <cell r="K422">
            <v>0</v>
          </cell>
          <cell r="L422">
            <v>0</v>
          </cell>
          <cell r="N422">
            <v>0</v>
          </cell>
          <cell r="P422">
            <v>0</v>
          </cell>
          <cell r="Q422">
            <v>0</v>
          </cell>
          <cell r="R422">
            <v>0</v>
          </cell>
          <cell r="S422">
            <v>0</v>
          </cell>
          <cell r="T422">
            <v>0</v>
          </cell>
          <cell r="U422">
            <v>0</v>
          </cell>
          <cell r="W422">
            <v>0</v>
          </cell>
          <cell r="AA422">
            <v>805</v>
          </cell>
          <cell r="AT422">
            <v>805</v>
          </cell>
          <cell r="AU422">
            <v>0</v>
          </cell>
          <cell r="AV422">
            <v>0</v>
          </cell>
          <cell r="AW422">
            <v>0</v>
          </cell>
          <cell r="AX422">
            <v>0</v>
          </cell>
          <cell r="AY422">
            <v>0</v>
          </cell>
          <cell r="AZ422">
            <v>0</v>
          </cell>
          <cell r="CB422">
            <v>805</v>
          </cell>
          <cell r="CC422">
            <v>708</v>
          </cell>
          <cell r="CD422" t="str">
            <v>BLACKSTONE VALLEY</v>
          </cell>
          <cell r="CE422">
            <v>0</v>
          </cell>
          <cell r="CF422">
            <v>0</v>
          </cell>
          <cell r="CG422">
            <v>0</v>
          </cell>
          <cell r="CH422">
            <v>0</v>
          </cell>
          <cell r="CI422">
            <v>0</v>
          </cell>
          <cell r="CJ422">
            <v>0</v>
          </cell>
          <cell r="CK422">
            <v>0</v>
          </cell>
          <cell r="CL422">
            <v>0</v>
          </cell>
          <cell r="DB422">
            <v>805</v>
          </cell>
          <cell r="DC422" t="str">
            <v>BLACKSTONE VALLEY</v>
          </cell>
          <cell r="DH422">
            <v>0</v>
          </cell>
          <cell r="DL422">
            <v>0</v>
          </cell>
          <cell r="DM422">
            <v>0</v>
          </cell>
          <cell r="DO422">
            <v>0</v>
          </cell>
          <cell r="DU422">
            <v>0</v>
          </cell>
          <cell r="DW422">
            <v>0</v>
          </cell>
          <cell r="ED422">
            <v>0</v>
          </cell>
          <cell r="EF422">
            <v>805</v>
          </cell>
        </row>
        <row r="423">
          <cell r="A423">
            <v>806</v>
          </cell>
          <cell r="B423">
            <v>709</v>
          </cell>
          <cell r="C423" t="str">
            <v>BLUE HILLS</v>
          </cell>
          <cell r="D423">
            <v>0</v>
          </cell>
          <cell r="E423">
            <v>0</v>
          </cell>
          <cell r="F423">
            <v>0</v>
          </cell>
          <cell r="G423">
            <v>0</v>
          </cell>
          <cell r="H423">
            <v>0</v>
          </cell>
          <cell r="J423">
            <v>0</v>
          </cell>
          <cell r="K423">
            <v>0</v>
          </cell>
          <cell r="L423">
            <v>0</v>
          </cell>
          <cell r="N423">
            <v>0</v>
          </cell>
          <cell r="P423">
            <v>0</v>
          </cell>
          <cell r="Q423">
            <v>0</v>
          </cell>
          <cell r="R423">
            <v>0</v>
          </cell>
          <cell r="S423">
            <v>0</v>
          </cell>
          <cell r="T423">
            <v>0</v>
          </cell>
          <cell r="U423">
            <v>0</v>
          </cell>
          <cell r="W423">
            <v>0</v>
          </cell>
          <cell r="AA423">
            <v>806</v>
          </cell>
          <cell r="AT423">
            <v>806</v>
          </cell>
          <cell r="AU423">
            <v>0</v>
          </cell>
          <cell r="AV423">
            <v>0</v>
          </cell>
          <cell r="AW423">
            <v>0</v>
          </cell>
          <cell r="AX423">
            <v>0</v>
          </cell>
          <cell r="AY423">
            <v>0</v>
          </cell>
          <cell r="AZ423">
            <v>0</v>
          </cell>
          <cell r="CB423">
            <v>806</v>
          </cell>
          <cell r="CC423">
            <v>709</v>
          </cell>
          <cell r="CD423" t="str">
            <v>BLUE HILLS</v>
          </cell>
          <cell r="CE423">
            <v>0</v>
          </cell>
          <cell r="CF423">
            <v>0</v>
          </cell>
          <cell r="CG423">
            <v>0</v>
          </cell>
          <cell r="CH423">
            <v>0</v>
          </cell>
          <cell r="CI423">
            <v>0</v>
          </cell>
          <cell r="CJ423">
            <v>0</v>
          </cell>
          <cell r="CK423">
            <v>0</v>
          </cell>
          <cell r="CL423">
            <v>0</v>
          </cell>
          <cell r="DB423">
            <v>806</v>
          </cell>
          <cell r="DC423" t="str">
            <v>BLUE HILLS</v>
          </cell>
          <cell r="DH423">
            <v>0</v>
          </cell>
          <cell r="DL423">
            <v>0</v>
          </cell>
          <cell r="DM423">
            <v>0</v>
          </cell>
          <cell r="DO423">
            <v>0</v>
          </cell>
          <cell r="DU423">
            <v>0</v>
          </cell>
          <cell r="DW423">
            <v>0</v>
          </cell>
          <cell r="ED423">
            <v>0</v>
          </cell>
          <cell r="EF423">
            <v>806</v>
          </cell>
        </row>
        <row r="424">
          <cell r="A424">
            <v>810</v>
          </cell>
          <cell r="B424">
            <v>771</v>
          </cell>
          <cell r="C424" t="str">
            <v>BRISTOL PLYMOUTH</v>
          </cell>
          <cell r="D424">
            <v>0</v>
          </cell>
          <cell r="E424">
            <v>0</v>
          </cell>
          <cell r="F424">
            <v>0</v>
          </cell>
          <cell r="G424">
            <v>0</v>
          </cell>
          <cell r="H424">
            <v>0</v>
          </cell>
          <cell r="J424">
            <v>0</v>
          </cell>
          <cell r="K424">
            <v>0</v>
          </cell>
          <cell r="L424">
            <v>0</v>
          </cell>
          <cell r="N424">
            <v>0</v>
          </cell>
          <cell r="P424">
            <v>0</v>
          </cell>
          <cell r="Q424">
            <v>0</v>
          </cell>
          <cell r="R424">
            <v>0</v>
          </cell>
          <cell r="S424">
            <v>0</v>
          </cell>
          <cell r="T424">
            <v>0</v>
          </cell>
          <cell r="U424">
            <v>0</v>
          </cell>
          <cell r="W424">
            <v>0</v>
          </cell>
          <cell r="AA424">
            <v>810</v>
          </cell>
          <cell r="AT424">
            <v>810</v>
          </cell>
          <cell r="AU424">
            <v>0</v>
          </cell>
          <cell r="AV424">
            <v>0</v>
          </cell>
          <cell r="AW424">
            <v>0</v>
          </cell>
          <cell r="AX424">
            <v>0</v>
          </cell>
          <cell r="AY424">
            <v>0</v>
          </cell>
          <cell r="AZ424">
            <v>0</v>
          </cell>
          <cell r="CB424">
            <v>810</v>
          </cell>
          <cell r="CC424">
            <v>771</v>
          </cell>
          <cell r="CD424" t="str">
            <v>BRISTOL PLYMOUTH</v>
          </cell>
          <cell r="CE424">
            <v>0</v>
          </cell>
          <cell r="CF424">
            <v>0</v>
          </cell>
          <cell r="CG424">
            <v>0</v>
          </cell>
          <cell r="CH424">
            <v>0</v>
          </cell>
          <cell r="CI424">
            <v>0</v>
          </cell>
          <cell r="CJ424">
            <v>0</v>
          </cell>
          <cell r="CK424">
            <v>0</v>
          </cell>
          <cell r="CL424">
            <v>0</v>
          </cell>
          <cell r="DB424">
            <v>810</v>
          </cell>
          <cell r="DC424" t="str">
            <v>BRISTOL PLYMOUTH</v>
          </cell>
          <cell r="DH424">
            <v>0</v>
          </cell>
          <cell r="DL424">
            <v>0</v>
          </cell>
          <cell r="DM424">
            <v>0</v>
          </cell>
          <cell r="DO424">
            <v>0</v>
          </cell>
          <cell r="DU424">
            <v>0</v>
          </cell>
          <cell r="DW424">
            <v>0</v>
          </cell>
          <cell r="ED424">
            <v>0</v>
          </cell>
          <cell r="EF424">
            <v>810</v>
          </cell>
        </row>
        <row r="425">
          <cell r="A425">
            <v>815</v>
          </cell>
          <cell r="B425">
            <v>779</v>
          </cell>
          <cell r="C425" t="str">
            <v>CAPE COD</v>
          </cell>
          <cell r="D425">
            <v>0</v>
          </cell>
          <cell r="E425">
            <v>0</v>
          </cell>
          <cell r="F425">
            <v>0</v>
          </cell>
          <cell r="G425">
            <v>0</v>
          </cell>
          <cell r="H425">
            <v>0</v>
          </cell>
          <cell r="J425">
            <v>0</v>
          </cell>
          <cell r="K425">
            <v>0</v>
          </cell>
          <cell r="L425">
            <v>0</v>
          </cell>
          <cell r="N425">
            <v>0</v>
          </cell>
          <cell r="P425">
            <v>0</v>
          </cell>
          <cell r="Q425">
            <v>0</v>
          </cell>
          <cell r="R425">
            <v>0</v>
          </cell>
          <cell r="S425">
            <v>0</v>
          </cell>
          <cell r="T425">
            <v>0</v>
          </cell>
          <cell r="U425">
            <v>0</v>
          </cell>
          <cell r="W425">
            <v>0</v>
          </cell>
          <cell r="AA425">
            <v>815</v>
          </cell>
          <cell r="AT425">
            <v>815</v>
          </cell>
          <cell r="AU425">
            <v>0</v>
          </cell>
          <cell r="AV425">
            <v>0</v>
          </cell>
          <cell r="AW425">
            <v>0</v>
          </cell>
          <cell r="AX425">
            <v>0</v>
          </cell>
          <cell r="AY425">
            <v>0</v>
          </cell>
          <cell r="AZ425">
            <v>0</v>
          </cell>
          <cell r="CB425">
            <v>815</v>
          </cell>
          <cell r="CC425">
            <v>779</v>
          </cell>
          <cell r="CD425" t="str">
            <v>CAPE COD</v>
          </cell>
          <cell r="CE425">
            <v>0</v>
          </cell>
          <cell r="CF425">
            <v>0</v>
          </cell>
          <cell r="CG425">
            <v>0</v>
          </cell>
          <cell r="CH425">
            <v>0</v>
          </cell>
          <cell r="CI425">
            <v>0</v>
          </cell>
          <cell r="CJ425">
            <v>0</v>
          </cell>
          <cell r="CK425">
            <v>0</v>
          </cell>
          <cell r="CL425">
            <v>0</v>
          </cell>
          <cell r="DB425">
            <v>815</v>
          </cell>
          <cell r="DC425" t="str">
            <v>CAPE COD</v>
          </cell>
          <cell r="DH425">
            <v>0</v>
          </cell>
          <cell r="DL425">
            <v>0</v>
          </cell>
          <cell r="DM425">
            <v>0</v>
          </cell>
          <cell r="DO425">
            <v>0</v>
          </cell>
          <cell r="DU425">
            <v>0</v>
          </cell>
          <cell r="DW425">
            <v>0</v>
          </cell>
          <cell r="ED425">
            <v>0</v>
          </cell>
          <cell r="EF425">
            <v>815</v>
          </cell>
        </row>
        <row r="426">
          <cell r="A426">
            <v>817</v>
          </cell>
          <cell r="B426">
            <v>783</v>
          </cell>
          <cell r="C426" t="str">
            <v>ESSEX NORTH SHORE</v>
          </cell>
          <cell r="D426">
            <v>0</v>
          </cell>
          <cell r="E426">
            <v>0</v>
          </cell>
          <cell r="F426">
            <v>0</v>
          </cell>
          <cell r="G426">
            <v>0</v>
          </cell>
          <cell r="H426">
            <v>0</v>
          </cell>
          <cell r="J426">
            <v>0</v>
          </cell>
          <cell r="K426">
            <v>0</v>
          </cell>
          <cell r="L426">
            <v>0</v>
          </cell>
          <cell r="N426">
            <v>0</v>
          </cell>
          <cell r="P426">
            <v>0</v>
          </cell>
          <cell r="Q426">
            <v>0</v>
          </cell>
          <cell r="R426">
            <v>0</v>
          </cell>
          <cell r="S426">
            <v>0</v>
          </cell>
          <cell r="T426">
            <v>0</v>
          </cell>
          <cell r="U426">
            <v>0</v>
          </cell>
          <cell r="W426">
            <v>0</v>
          </cell>
          <cell r="AA426">
            <v>817</v>
          </cell>
          <cell r="AT426">
            <v>817</v>
          </cell>
          <cell r="AU426">
            <v>0</v>
          </cell>
          <cell r="AV426">
            <v>0</v>
          </cell>
          <cell r="AW426">
            <v>0</v>
          </cell>
          <cell r="AX426">
            <v>0</v>
          </cell>
          <cell r="AY426">
            <v>0</v>
          </cell>
          <cell r="AZ426">
            <v>0</v>
          </cell>
          <cell r="CB426">
            <v>817</v>
          </cell>
          <cell r="CC426">
            <v>783</v>
          </cell>
          <cell r="CD426" t="str">
            <v>ESSEX NORTH SHORE</v>
          </cell>
          <cell r="CE426">
            <v>0</v>
          </cell>
          <cell r="CF426">
            <v>0</v>
          </cell>
          <cell r="CG426">
            <v>0</v>
          </cell>
          <cell r="CH426">
            <v>0</v>
          </cell>
          <cell r="CI426">
            <v>0</v>
          </cell>
          <cell r="CJ426">
            <v>0</v>
          </cell>
          <cell r="CK426">
            <v>0</v>
          </cell>
          <cell r="CL426">
            <v>0</v>
          </cell>
          <cell r="DB426">
            <v>817</v>
          </cell>
          <cell r="DC426" t="str">
            <v>ESSEX NORTH SHORE</v>
          </cell>
          <cell r="DH426">
            <v>0</v>
          </cell>
          <cell r="DL426">
            <v>0</v>
          </cell>
          <cell r="DM426">
            <v>0</v>
          </cell>
          <cell r="DO426">
            <v>0</v>
          </cell>
          <cell r="DU426">
            <v>0</v>
          </cell>
          <cell r="DW426">
            <v>0</v>
          </cell>
          <cell r="EC426" t="str">
            <v>fy15</v>
          </cell>
          <cell r="ED426">
            <v>0</v>
          </cell>
          <cell r="EF426">
            <v>817</v>
          </cell>
        </row>
        <row r="427">
          <cell r="A427">
            <v>818</v>
          </cell>
          <cell r="B427">
            <v>782</v>
          </cell>
          <cell r="C427" t="str">
            <v>FRANKLIN COUNTY</v>
          </cell>
          <cell r="D427">
            <v>0</v>
          </cell>
          <cell r="E427">
            <v>0</v>
          </cell>
          <cell r="F427">
            <v>0</v>
          </cell>
          <cell r="G427">
            <v>0</v>
          </cell>
          <cell r="H427">
            <v>0</v>
          </cell>
          <cell r="J427">
            <v>0</v>
          </cell>
          <cell r="K427">
            <v>0</v>
          </cell>
          <cell r="L427">
            <v>0</v>
          </cell>
          <cell r="N427">
            <v>0</v>
          </cell>
          <cell r="P427">
            <v>0</v>
          </cell>
          <cell r="Q427">
            <v>0</v>
          </cell>
          <cell r="R427">
            <v>0</v>
          </cell>
          <cell r="S427">
            <v>0</v>
          </cell>
          <cell r="T427">
            <v>0</v>
          </cell>
          <cell r="U427">
            <v>0</v>
          </cell>
          <cell r="W427">
            <v>0</v>
          </cell>
          <cell r="AA427">
            <v>818</v>
          </cell>
          <cell r="AT427">
            <v>818</v>
          </cell>
          <cell r="AU427">
            <v>0</v>
          </cell>
          <cell r="AV427">
            <v>0</v>
          </cell>
          <cell r="AW427">
            <v>0</v>
          </cell>
          <cell r="AX427">
            <v>0</v>
          </cell>
          <cell r="AY427">
            <v>0</v>
          </cell>
          <cell r="AZ427">
            <v>0</v>
          </cell>
          <cell r="CB427">
            <v>818</v>
          </cell>
          <cell r="CC427">
            <v>782</v>
          </cell>
          <cell r="CD427" t="str">
            <v>FRANKLIN COUNTY</v>
          </cell>
          <cell r="CE427">
            <v>0</v>
          </cell>
          <cell r="CF427">
            <v>0</v>
          </cell>
          <cell r="CG427">
            <v>0</v>
          </cell>
          <cell r="CH427">
            <v>0</v>
          </cell>
          <cell r="CI427">
            <v>0</v>
          </cell>
          <cell r="CJ427">
            <v>0</v>
          </cell>
          <cell r="CK427">
            <v>0</v>
          </cell>
          <cell r="CL427">
            <v>0</v>
          </cell>
          <cell r="DB427">
            <v>818</v>
          </cell>
          <cell r="DC427" t="str">
            <v>FRANKLIN COUNTY</v>
          </cell>
          <cell r="DH427">
            <v>0</v>
          </cell>
          <cell r="DL427">
            <v>0</v>
          </cell>
          <cell r="DM427">
            <v>0</v>
          </cell>
          <cell r="DO427">
            <v>0</v>
          </cell>
          <cell r="DU427">
            <v>0</v>
          </cell>
          <cell r="DW427">
            <v>0</v>
          </cell>
          <cell r="ED427">
            <v>0</v>
          </cell>
          <cell r="EF427">
            <v>818</v>
          </cell>
        </row>
        <row r="428">
          <cell r="A428">
            <v>821</v>
          </cell>
          <cell r="B428">
            <v>722</v>
          </cell>
          <cell r="C428" t="str">
            <v>GREATER FALL RIVER</v>
          </cell>
          <cell r="D428">
            <v>0</v>
          </cell>
          <cell r="E428">
            <v>0</v>
          </cell>
          <cell r="F428">
            <v>0</v>
          </cell>
          <cell r="G428">
            <v>0</v>
          </cell>
          <cell r="H428">
            <v>0</v>
          </cell>
          <cell r="J428">
            <v>0</v>
          </cell>
          <cell r="K428">
            <v>0</v>
          </cell>
          <cell r="L428">
            <v>0</v>
          </cell>
          <cell r="N428">
            <v>0</v>
          </cell>
          <cell r="P428">
            <v>0</v>
          </cell>
          <cell r="Q428">
            <v>0</v>
          </cell>
          <cell r="R428">
            <v>0</v>
          </cell>
          <cell r="S428">
            <v>0</v>
          </cell>
          <cell r="T428">
            <v>0</v>
          </cell>
          <cell r="U428">
            <v>0</v>
          </cell>
          <cell r="W428">
            <v>0</v>
          </cell>
          <cell r="AA428">
            <v>821</v>
          </cell>
          <cell r="AT428">
            <v>821</v>
          </cell>
          <cell r="AU428">
            <v>0</v>
          </cell>
          <cell r="AV428">
            <v>0</v>
          </cell>
          <cell r="AW428">
            <v>0</v>
          </cell>
          <cell r="AX428">
            <v>0</v>
          </cell>
          <cell r="AY428">
            <v>0</v>
          </cell>
          <cell r="AZ428">
            <v>0</v>
          </cell>
          <cell r="CB428">
            <v>821</v>
          </cell>
          <cell r="CC428">
            <v>722</v>
          </cell>
          <cell r="CD428" t="str">
            <v>GREATER FALL RIVER</v>
          </cell>
          <cell r="CE428">
            <v>0</v>
          </cell>
          <cell r="CF428">
            <v>0</v>
          </cell>
          <cell r="CG428">
            <v>0</v>
          </cell>
          <cell r="CH428">
            <v>0</v>
          </cell>
          <cell r="CI428">
            <v>0</v>
          </cell>
          <cell r="CJ428">
            <v>0</v>
          </cell>
          <cell r="CK428">
            <v>0</v>
          </cell>
          <cell r="CL428">
            <v>0</v>
          </cell>
          <cell r="DB428">
            <v>821</v>
          </cell>
          <cell r="DC428" t="str">
            <v>GREATER FALL RIVER</v>
          </cell>
          <cell r="DH428">
            <v>0</v>
          </cell>
          <cell r="DL428">
            <v>0</v>
          </cell>
          <cell r="DM428">
            <v>0</v>
          </cell>
          <cell r="DO428">
            <v>0</v>
          </cell>
          <cell r="DU428">
            <v>0</v>
          </cell>
          <cell r="DW428">
            <v>0</v>
          </cell>
          <cell r="ED428">
            <v>0</v>
          </cell>
          <cell r="EF428">
            <v>821</v>
          </cell>
        </row>
        <row r="429">
          <cell r="A429">
            <v>823</v>
          </cell>
          <cell r="B429">
            <v>723</v>
          </cell>
          <cell r="C429" t="str">
            <v>GREATER LAWRENCE</v>
          </cell>
          <cell r="D429">
            <v>0</v>
          </cell>
          <cell r="E429">
            <v>0</v>
          </cell>
          <cell r="F429">
            <v>0</v>
          </cell>
          <cell r="G429">
            <v>0</v>
          </cell>
          <cell r="H429">
            <v>0</v>
          </cell>
          <cell r="J429">
            <v>0</v>
          </cell>
          <cell r="K429">
            <v>0</v>
          </cell>
          <cell r="L429">
            <v>0</v>
          </cell>
          <cell r="N429">
            <v>0</v>
          </cell>
          <cell r="P429">
            <v>0</v>
          </cell>
          <cell r="Q429">
            <v>0</v>
          </cell>
          <cell r="R429">
            <v>0</v>
          </cell>
          <cell r="S429">
            <v>0</v>
          </cell>
          <cell r="T429">
            <v>0</v>
          </cell>
          <cell r="U429">
            <v>0</v>
          </cell>
          <cell r="W429">
            <v>0</v>
          </cell>
          <cell r="AA429">
            <v>823</v>
          </cell>
          <cell r="AT429">
            <v>823</v>
          </cell>
          <cell r="AU429">
            <v>0</v>
          </cell>
          <cell r="AV429">
            <v>0</v>
          </cell>
          <cell r="AW429">
            <v>0</v>
          </cell>
          <cell r="AX429">
            <v>0</v>
          </cell>
          <cell r="AY429">
            <v>0</v>
          </cell>
          <cell r="AZ429">
            <v>0</v>
          </cell>
          <cell r="CB429">
            <v>823</v>
          </cell>
          <cell r="CC429">
            <v>723</v>
          </cell>
          <cell r="CD429" t="str">
            <v>GREATER LAWRENCE</v>
          </cell>
          <cell r="CE429">
            <v>0</v>
          </cell>
          <cell r="CF429">
            <v>0</v>
          </cell>
          <cell r="CG429">
            <v>0</v>
          </cell>
          <cell r="CH429">
            <v>0</v>
          </cell>
          <cell r="CI429">
            <v>0</v>
          </cell>
          <cell r="CJ429">
            <v>0</v>
          </cell>
          <cell r="CK429">
            <v>0</v>
          </cell>
          <cell r="CL429">
            <v>0</v>
          </cell>
          <cell r="DB429">
            <v>823</v>
          </cell>
          <cell r="DC429" t="str">
            <v>GREATER LAWRENCE</v>
          </cell>
          <cell r="DH429">
            <v>0</v>
          </cell>
          <cell r="DL429">
            <v>0</v>
          </cell>
          <cell r="DM429">
            <v>0</v>
          </cell>
          <cell r="DO429">
            <v>0</v>
          </cell>
          <cell r="DU429">
            <v>0</v>
          </cell>
          <cell r="DW429">
            <v>0</v>
          </cell>
          <cell r="ED429">
            <v>0</v>
          </cell>
          <cell r="EF429">
            <v>823</v>
          </cell>
        </row>
        <row r="430">
          <cell r="A430">
            <v>825</v>
          </cell>
          <cell r="B430">
            <v>786</v>
          </cell>
          <cell r="C430" t="str">
            <v>GREATER NEW BEDFORD</v>
          </cell>
          <cell r="D430">
            <v>0</v>
          </cell>
          <cell r="E430">
            <v>0</v>
          </cell>
          <cell r="F430">
            <v>0</v>
          </cell>
          <cell r="G430">
            <v>0</v>
          </cell>
          <cell r="H430">
            <v>0</v>
          </cell>
          <cell r="J430">
            <v>0</v>
          </cell>
          <cell r="K430">
            <v>0</v>
          </cell>
          <cell r="L430">
            <v>0</v>
          </cell>
          <cell r="N430">
            <v>0</v>
          </cell>
          <cell r="P430">
            <v>0</v>
          </cell>
          <cell r="Q430">
            <v>0</v>
          </cell>
          <cell r="R430">
            <v>0</v>
          </cell>
          <cell r="S430">
            <v>0</v>
          </cell>
          <cell r="T430">
            <v>0</v>
          </cell>
          <cell r="U430">
            <v>0</v>
          </cell>
          <cell r="W430">
            <v>0</v>
          </cell>
          <cell r="AA430">
            <v>825</v>
          </cell>
          <cell r="AT430">
            <v>825</v>
          </cell>
          <cell r="AU430">
            <v>0</v>
          </cell>
          <cell r="AV430">
            <v>0</v>
          </cell>
          <cell r="AW430">
            <v>0</v>
          </cell>
          <cell r="AX430">
            <v>0</v>
          </cell>
          <cell r="AY430">
            <v>0</v>
          </cell>
          <cell r="AZ430">
            <v>0</v>
          </cell>
          <cell r="CB430">
            <v>825</v>
          </cell>
          <cell r="CC430">
            <v>786</v>
          </cell>
          <cell r="CD430" t="str">
            <v>GREATER NEW BEDFORD</v>
          </cell>
          <cell r="CE430">
            <v>0</v>
          </cell>
          <cell r="CF430">
            <v>0</v>
          </cell>
          <cell r="CG430">
            <v>0</v>
          </cell>
          <cell r="CH430">
            <v>0</v>
          </cell>
          <cell r="CI430">
            <v>0</v>
          </cell>
          <cell r="CJ430">
            <v>0</v>
          </cell>
          <cell r="CK430">
            <v>0</v>
          </cell>
          <cell r="CL430">
            <v>0</v>
          </cell>
          <cell r="DB430">
            <v>825</v>
          </cell>
          <cell r="DC430" t="str">
            <v>GREATER NEW BEDFORD</v>
          </cell>
          <cell r="DH430">
            <v>0</v>
          </cell>
          <cell r="DL430">
            <v>0</v>
          </cell>
          <cell r="DM430">
            <v>0</v>
          </cell>
          <cell r="DO430">
            <v>0</v>
          </cell>
          <cell r="DU430">
            <v>0</v>
          </cell>
          <cell r="DW430">
            <v>0</v>
          </cell>
          <cell r="ED430">
            <v>0</v>
          </cell>
          <cell r="EF430">
            <v>825</v>
          </cell>
        </row>
        <row r="431">
          <cell r="A431">
            <v>828</v>
          </cell>
          <cell r="B431">
            <v>767</v>
          </cell>
          <cell r="C431" t="str">
            <v>GREATER LOWELL</v>
          </cell>
          <cell r="D431">
            <v>0</v>
          </cell>
          <cell r="E431">
            <v>0</v>
          </cell>
          <cell r="F431">
            <v>0</v>
          </cell>
          <cell r="G431">
            <v>0</v>
          </cell>
          <cell r="H431">
            <v>0</v>
          </cell>
          <cell r="J431">
            <v>0</v>
          </cell>
          <cell r="K431">
            <v>0</v>
          </cell>
          <cell r="L431">
            <v>0</v>
          </cell>
          <cell r="N431">
            <v>0</v>
          </cell>
          <cell r="P431">
            <v>0</v>
          </cell>
          <cell r="Q431">
            <v>0</v>
          </cell>
          <cell r="R431">
            <v>0</v>
          </cell>
          <cell r="S431">
            <v>0</v>
          </cell>
          <cell r="T431">
            <v>0</v>
          </cell>
          <cell r="U431">
            <v>0</v>
          </cell>
          <cell r="W431">
            <v>0</v>
          </cell>
          <cell r="AA431">
            <v>828</v>
          </cell>
          <cell r="AT431">
            <v>828</v>
          </cell>
          <cell r="AU431">
            <v>0</v>
          </cell>
          <cell r="AV431">
            <v>0</v>
          </cell>
          <cell r="AW431">
            <v>0</v>
          </cell>
          <cell r="AX431">
            <v>0</v>
          </cell>
          <cell r="AY431">
            <v>0</v>
          </cell>
          <cell r="AZ431">
            <v>0</v>
          </cell>
          <cell r="CB431">
            <v>828</v>
          </cell>
          <cell r="CC431">
            <v>767</v>
          </cell>
          <cell r="CD431" t="str">
            <v>GREATER LOWELL</v>
          </cell>
          <cell r="CE431">
            <v>0</v>
          </cell>
          <cell r="CF431">
            <v>0</v>
          </cell>
          <cell r="CG431">
            <v>0</v>
          </cell>
          <cell r="CH431">
            <v>0</v>
          </cell>
          <cell r="CI431">
            <v>0</v>
          </cell>
          <cell r="CJ431">
            <v>0</v>
          </cell>
          <cell r="CK431">
            <v>0</v>
          </cell>
          <cell r="CL431">
            <v>0</v>
          </cell>
          <cell r="DB431">
            <v>828</v>
          </cell>
          <cell r="DC431" t="str">
            <v>GREATER LOWELL</v>
          </cell>
          <cell r="DH431">
            <v>0</v>
          </cell>
          <cell r="DL431">
            <v>0</v>
          </cell>
          <cell r="DM431">
            <v>0</v>
          </cell>
          <cell r="DO431">
            <v>0</v>
          </cell>
          <cell r="DU431">
            <v>0</v>
          </cell>
          <cell r="DW431">
            <v>0</v>
          </cell>
          <cell r="ED431">
            <v>0</v>
          </cell>
          <cell r="EF431">
            <v>828</v>
          </cell>
        </row>
        <row r="432">
          <cell r="A432">
            <v>829</v>
          </cell>
          <cell r="B432">
            <v>778</v>
          </cell>
          <cell r="C432" t="str">
            <v>SOUTH MIDDLESEX</v>
          </cell>
          <cell r="D432">
            <v>0</v>
          </cell>
          <cell r="E432">
            <v>0</v>
          </cell>
          <cell r="F432">
            <v>0</v>
          </cell>
          <cell r="G432">
            <v>0</v>
          </cell>
          <cell r="H432">
            <v>0</v>
          </cell>
          <cell r="J432">
            <v>0</v>
          </cell>
          <cell r="K432">
            <v>0</v>
          </cell>
          <cell r="L432">
            <v>0</v>
          </cell>
          <cell r="N432">
            <v>0</v>
          </cell>
          <cell r="P432">
            <v>0</v>
          </cell>
          <cell r="Q432">
            <v>0</v>
          </cell>
          <cell r="R432">
            <v>0</v>
          </cell>
          <cell r="S432">
            <v>0</v>
          </cell>
          <cell r="T432">
            <v>0</v>
          </cell>
          <cell r="U432">
            <v>0</v>
          </cell>
          <cell r="W432">
            <v>0</v>
          </cell>
          <cell r="AA432">
            <v>829</v>
          </cell>
          <cell r="AT432">
            <v>829</v>
          </cell>
          <cell r="AU432">
            <v>0</v>
          </cell>
          <cell r="AV432">
            <v>0</v>
          </cell>
          <cell r="AW432">
            <v>0</v>
          </cell>
          <cell r="AX432">
            <v>0</v>
          </cell>
          <cell r="AY432">
            <v>0</v>
          </cell>
          <cell r="AZ432">
            <v>0</v>
          </cell>
          <cell r="CB432">
            <v>829</v>
          </cell>
          <cell r="CC432">
            <v>778</v>
          </cell>
          <cell r="CD432" t="str">
            <v>SOUTH MIDDLESEX</v>
          </cell>
          <cell r="CE432">
            <v>0</v>
          </cell>
          <cell r="CF432">
            <v>0</v>
          </cell>
          <cell r="CG432">
            <v>0</v>
          </cell>
          <cell r="CH432">
            <v>0</v>
          </cell>
          <cell r="CI432">
            <v>0</v>
          </cell>
          <cell r="CJ432">
            <v>0</v>
          </cell>
          <cell r="CK432">
            <v>0</v>
          </cell>
          <cell r="CL432">
            <v>0</v>
          </cell>
          <cell r="DB432">
            <v>829</v>
          </cell>
          <cell r="DC432" t="str">
            <v>SOUTH MIDDLESEX</v>
          </cell>
          <cell r="DH432">
            <v>0</v>
          </cell>
          <cell r="DL432">
            <v>0</v>
          </cell>
          <cell r="DM432">
            <v>0</v>
          </cell>
          <cell r="DO432">
            <v>0</v>
          </cell>
          <cell r="DU432">
            <v>0</v>
          </cell>
          <cell r="DW432">
            <v>0</v>
          </cell>
          <cell r="ED432">
            <v>0</v>
          </cell>
          <cell r="EF432">
            <v>829</v>
          </cell>
        </row>
        <row r="433">
          <cell r="A433">
            <v>830</v>
          </cell>
          <cell r="B433">
            <v>781</v>
          </cell>
          <cell r="C433" t="str">
            <v>MINUTEMAN</v>
          </cell>
          <cell r="D433">
            <v>0</v>
          </cell>
          <cell r="E433">
            <v>0</v>
          </cell>
          <cell r="F433">
            <v>0</v>
          </cell>
          <cell r="G433">
            <v>0</v>
          </cell>
          <cell r="H433">
            <v>0</v>
          </cell>
          <cell r="J433">
            <v>0</v>
          </cell>
          <cell r="K433">
            <v>0</v>
          </cell>
          <cell r="L433">
            <v>0</v>
          </cell>
          <cell r="N433">
            <v>0</v>
          </cell>
          <cell r="P433">
            <v>0</v>
          </cell>
          <cell r="Q433">
            <v>0</v>
          </cell>
          <cell r="R433">
            <v>0</v>
          </cell>
          <cell r="S433">
            <v>0</v>
          </cell>
          <cell r="T433">
            <v>0</v>
          </cell>
          <cell r="U433">
            <v>0</v>
          </cell>
          <cell r="W433">
            <v>0</v>
          </cell>
          <cell r="AA433">
            <v>830</v>
          </cell>
          <cell r="AT433">
            <v>830</v>
          </cell>
          <cell r="AU433">
            <v>0</v>
          </cell>
          <cell r="AV433">
            <v>0</v>
          </cell>
          <cell r="AW433">
            <v>0</v>
          </cell>
          <cell r="AX433">
            <v>0</v>
          </cell>
          <cell r="AY433">
            <v>0</v>
          </cell>
          <cell r="AZ433">
            <v>0</v>
          </cell>
          <cell r="CB433">
            <v>830</v>
          </cell>
          <cell r="CC433">
            <v>781</v>
          </cell>
          <cell r="CD433" t="str">
            <v>MINUTEMAN</v>
          </cell>
          <cell r="CE433">
            <v>0</v>
          </cell>
          <cell r="CF433">
            <v>0</v>
          </cell>
          <cell r="CG433">
            <v>0</v>
          </cell>
          <cell r="CH433">
            <v>0</v>
          </cell>
          <cell r="CI433">
            <v>0</v>
          </cell>
          <cell r="CJ433">
            <v>0</v>
          </cell>
          <cell r="CK433">
            <v>0</v>
          </cell>
          <cell r="CL433">
            <v>0</v>
          </cell>
          <cell r="DB433">
            <v>830</v>
          </cell>
          <cell r="DC433" t="str">
            <v>MINUTEMAN</v>
          </cell>
          <cell r="DH433">
            <v>0</v>
          </cell>
          <cell r="DL433">
            <v>0</v>
          </cell>
          <cell r="DM433">
            <v>0</v>
          </cell>
          <cell r="DO433">
            <v>0</v>
          </cell>
          <cell r="DU433">
            <v>0</v>
          </cell>
          <cell r="DW433">
            <v>0</v>
          </cell>
          <cell r="ED433">
            <v>0</v>
          </cell>
          <cell r="EF433">
            <v>830</v>
          </cell>
        </row>
        <row r="434">
          <cell r="A434">
            <v>832</v>
          </cell>
          <cell r="B434">
            <v>735</v>
          </cell>
          <cell r="C434" t="str">
            <v>MONTACHUSETT</v>
          </cell>
          <cell r="D434">
            <v>0</v>
          </cell>
          <cell r="E434">
            <v>0</v>
          </cell>
          <cell r="F434">
            <v>0</v>
          </cell>
          <cell r="G434">
            <v>0</v>
          </cell>
          <cell r="H434">
            <v>0</v>
          </cell>
          <cell r="J434">
            <v>0</v>
          </cell>
          <cell r="K434">
            <v>0</v>
          </cell>
          <cell r="L434">
            <v>0</v>
          </cell>
          <cell r="N434">
            <v>0</v>
          </cell>
          <cell r="P434">
            <v>0</v>
          </cell>
          <cell r="Q434">
            <v>0</v>
          </cell>
          <cell r="R434">
            <v>0</v>
          </cell>
          <cell r="S434">
            <v>0</v>
          </cell>
          <cell r="T434">
            <v>0</v>
          </cell>
          <cell r="U434">
            <v>0</v>
          </cell>
          <cell r="W434">
            <v>0</v>
          </cell>
          <cell r="AA434">
            <v>832</v>
          </cell>
          <cell r="AT434">
            <v>832</v>
          </cell>
          <cell r="AU434">
            <v>0</v>
          </cell>
          <cell r="AV434">
            <v>0</v>
          </cell>
          <cell r="AW434">
            <v>0</v>
          </cell>
          <cell r="AX434">
            <v>0</v>
          </cell>
          <cell r="AY434">
            <v>0</v>
          </cell>
          <cell r="AZ434">
            <v>0</v>
          </cell>
          <cell r="CB434">
            <v>832</v>
          </cell>
          <cell r="CC434">
            <v>735</v>
          </cell>
          <cell r="CD434" t="str">
            <v>MONTACHUSETT</v>
          </cell>
          <cell r="CE434">
            <v>0</v>
          </cell>
          <cell r="CF434">
            <v>0</v>
          </cell>
          <cell r="CG434">
            <v>0</v>
          </cell>
          <cell r="CH434">
            <v>0</v>
          </cell>
          <cell r="CI434">
            <v>0</v>
          </cell>
          <cell r="CJ434">
            <v>0</v>
          </cell>
          <cell r="CK434">
            <v>0</v>
          </cell>
          <cell r="CL434">
            <v>0</v>
          </cell>
          <cell r="DB434">
            <v>832</v>
          </cell>
          <cell r="DC434" t="str">
            <v>MONTACHUSETT</v>
          </cell>
          <cell r="DH434">
            <v>0</v>
          </cell>
          <cell r="DL434">
            <v>0</v>
          </cell>
          <cell r="DM434">
            <v>0</v>
          </cell>
          <cell r="DO434">
            <v>0</v>
          </cell>
          <cell r="DU434">
            <v>0</v>
          </cell>
          <cell r="DW434">
            <v>0</v>
          </cell>
          <cell r="ED434">
            <v>0</v>
          </cell>
          <cell r="EF434">
            <v>832</v>
          </cell>
        </row>
        <row r="435">
          <cell r="A435">
            <v>851</v>
          </cell>
          <cell r="B435">
            <v>743</v>
          </cell>
          <cell r="C435" t="str">
            <v>NORTHERN BERKSHIRE</v>
          </cell>
          <cell r="D435">
            <v>0</v>
          </cell>
          <cell r="E435">
            <v>0</v>
          </cell>
          <cell r="F435">
            <v>0</v>
          </cell>
          <cell r="G435">
            <v>0</v>
          </cell>
          <cell r="H435">
            <v>0</v>
          </cell>
          <cell r="J435">
            <v>0</v>
          </cell>
          <cell r="K435">
            <v>0</v>
          </cell>
          <cell r="L435">
            <v>0</v>
          </cell>
          <cell r="N435">
            <v>0</v>
          </cell>
          <cell r="P435">
            <v>0</v>
          </cell>
          <cell r="Q435">
            <v>0</v>
          </cell>
          <cell r="R435">
            <v>0</v>
          </cell>
          <cell r="S435">
            <v>0</v>
          </cell>
          <cell r="T435">
            <v>0</v>
          </cell>
          <cell r="U435">
            <v>0</v>
          </cell>
          <cell r="W435">
            <v>0</v>
          </cell>
          <cell r="AA435">
            <v>851</v>
          </cell>
          <cell r="AT435">
            <v>851</v>
          </cell>
          <cell r="AU435">
            <v>0</v>
          </cell>
          <cell r="AV435">
            <v>0</v>
          </cell>
          <cell r="AW435">
            <v>0</v>
          </cell>
          <cell r="AX435">
            <v>0</v>
          </cell>
          <cell r="AY435">
            <v>0</v>
          </cell>
          <cell r="AZ435">
            <v>0</v>
          </cell>
          <cell r="CB435">
            <v>851</v>
          </cell>
          <cell r="CC435">
            <v>743</v>
          </cell>
          <cell r="CD435" t="str">
            <v>NORTHERN BERKSHIRE</v>
          </cell>
          <cell r="CE435">
            <v>0</v>
          </cell>
          <cell r="CF435">
            <v>0</v>
          </cell>
          <cell r="CG435">
            <v>0</v>
          </cell>
          <cell r="CH435">
            <v>0</v>
          </cell>
          <cell r="CI435">
            <v>0</v>
          </cell>
          <cell r="CJ435">
            <v>0</v>
          </cell>
          <cell r="CK435">
            <v>0</v>
          </cell>
          <cell r="CL435">
            <v>0</v>
          </cell>
          <cell r="DB435">
            <v>851</v>
          </cell>
          <cell r="DC435" t="str">
            <v>NORTHERN BERKSHIRE</v>
          </cell>
          <cell r="DH435">
            <v>0</v>
          </cell>
          <cell r="DL435">
            <v>0</v>
          </cell>
          <cell r="DM435">
            <v>0</v>
          </cell>
          <cell r="DO435">
            <v>0</v>
          </cell>
          <cell r="DU435">
            <v>0</v>
          </cell>
          <cell r="DW435">
            <v>0</v>
          </cell>
          <cell r="ED435">
            <v>0</v>
          </cell>
          <cell r="EF435">
            <v>851</v>
          </cell>
        </row>
        <row r="436">
          <cell r="A436">
            <v>852</v>
          </cell>
          <cell r="B436">
            <v>739</v>
          </cell>
          <cell r="C436" t="str">
            <v>NASHOBA VALLEY</v>
          </cell>
          <cell r="D436">
            <v>0</v>
          </cell>
          <cell r="E436">
            <v>0</v>
          </cell>
          <cell r="F436">
            <v>0</v>
          </cell>
          <cell r="G436">
            <v>0</v>
          </cell>
          <cell r="H436">
            <v>0</v>
          </cell>
          <cell r="J436">
            <v>0</v>
          </cell>
          <cell r="K436">
            <v>0</v>
          </cell>
          <cell r="L436">
            <v>0</v>
          </cell>
          <cell r="N436">
            <v>0</v>
          </cell>
          <cell r="P436">
            <v>0</v>
          </cell>
          <cell r="Q436">
            <v>0</v>
          </cell>
          <cell r="R436">
            <v>0</v>
          </cell>
          <cell r="S436">
            <v>0</v>
          </cell>
          <cell r="T436">
            <v>0</v>
          </cell>
          <cell r="U436">
            <v>0</v>
          </cell>
          <cell r="W436">
            <v>0</v>
          </cell>
          <cell r="AA436">
            <v>852</v>
          </cell>
          <cell r="AT436">
            <v>852</v>
          </cell>
          <cell r="AU436">
            <v>0</v>
          </cell>
          <cell r="AV436">
            <v>0</v>
          </cell>
          <cell r="AW436">
            <v>0</v>
          </cell>
          <cell r="AX436">
            <v>0</v>
          </cell>
          <cell r="AY436">
            <v>0</v>
          </cell>
          <cell r="AZ436">
            <v>0</v>
          </cell>
          <cell r="CB436">
            <v>852</v>
          </cell>
          <cell r="CC436">
            <v>739</v>
          </cell>
          <cell r="CD436" t="str">
            <v>NASHOBA VALLEY</v>
          </cell>
          <cell r="CE436">
            <v>0</v>
          </cell>
          <cell r="CF436">
            <v>0</v>
          </cell>
          <cell r="CG436">
            <v>0</v>
          </cell>
          <cell r="CH436">
            <v>0</v>
          </cell>
          <cell r="CI436">
            <v>0</v>
          </cell>
          <cell r="CJ436">
            <v>0</v>
          </cell>
          <cell r="CK436">
            <v>0</v>
          </cell>
          <cell r="CL436">
            <v>0</v>
          </cell>
          <cell r="DB436">
            <v>852</v>
          </cell>
          <cell r="DC436" t="str">
            <v>NASHOBA VALLEY</v>
          </cell>
          <cell r="DH436">
            <v>0</v>
          </cell>
          <cell r="DL436">
            <v>0</v>
          </cell>
          <cell r="DM436">
            <v>0</v>
          </cell>
          <cell r="DO436">
            <v>0</v>
          </cell>
          <cell r="DU436">
            <v>0</v>
          </cell>
          <cell r="DW436">
            <v>0</v>
          </cell>
          <cell r="ED436">
            <v>0</v>
          </cell>
          <cell r="EF436">
            <v>852</v>
          </cell>
        </row>
        <row r="437">
          <cell r="A437">
            <v>853</v>
          </cell>
          <cell r="B437">
            <v>742</v>
          </cell>
          <cell r="C437" t="str">
            <v>NORTHEAST METROPOLITAN</v>
          </cell>
          <cell r="D437">
            <v>0</v>
          </cell>
          <cell r="E437">
            <v>0</v>
          </cell>
          <cell r="F437">
            <v>0</v>
          </cell>
          <cell r="G437">
            <v>0</v>
          </cell>
          <cell r="H437">
            <v>0</v>
          </cell>
          <cell r="J437">
            <v>0</v>
          </cell>
          <cell r="K437">
            <v>0</v>
          </cell>
          <cell r="L437">
            <v>0</v>
          </cell>
          <cell r="N437">
            <v>0</v>
          </cell>
          <cell r="P437">
            <v>0</v>
          </cell>
          <cell r="Q437">
            <v>0</v>
          </cell>
          <cell r="R437">
            <v>0</v>
          </cell>
          <cell r="S437">
            <v>0</v>
          </cell>
          <cell r="T437">
            <v>0</v>
          </cell>
          <cell r="U437">
            <v>0</v>
          </cell>
          <cell r="W437">
            <v>0</v>
          </cell>
          <cell r="AA437">
            <v>853</v>
          </cell>
          <cell r="AT437">
            <v>853</v>
          </cell>
          <cell r="AU437">
            <v>0</v>
          </cell>
          <cell r="AV437">
            <v>0</v>
          </cell>
          <cell r="AW437">
            <v>0</v>
          </cell>
          <cell r="AX437">
            <v>0</v>
          </cell>
          <cell r="AY437">
            <v>0</v>
          </cell>
          <cell r="AZ437">
            <v>0</v>
          </cell>
          <cell r="CB437">
            <v>853</v>
          </cell>
          <cell r="CC437">
            <v>742</v>
          </cell>
          <cell r="CD437" t="str">
            <v>NORTHEAST METROPOLITAN</v>
          </cell>
          <cell r="CE437">
            <v>0</v>
          </cell>
          <cell r="CF437">
            <v>0</v>
          </cell>
          <cell r="CG437">
            <v>0</v>
          </cell>
          <cell r="CH437">
            <v>0</v>
          </cell>
          <cell r="CI437">
            <v>0</v>
          </cell>
          <cell r="CJ437">
            <v>0</v>
          </cell>
          <cell r="CK437">
            <v>0</v>
          </cell>
          <cell r="CL437">
            <v>0</v>
          </cell>
          <cell r="DB437">
            <v>853</v>
          </cell>
          <cell r="DC437" t="str">
            <v>NORTHEAST METROPOLITAN</v>
          </cell>
          <cell r="DH437">
            <v>0</v>
          </cell>
          <cell r="DL437">
            <v>0</v>
          </cell>
          <cell r="DM437">
            <v>0</v>
          </cell>
          <cell r="DO437">
            <v>0</v>
          </cell>
          <cell r="DU437">
            <v>0</v>
          </cell>
          <cell r="DW437">
            <v>0</v>
          </cell>
          <cell r="ED437">
            <v>0</v>
          </cell>
          <cell r="EF437">
            <v>853</v>
          </cell>
        </row>
        <row r="438">
          <cell r="A438">
            <v>855</v>
          </cell>
          <cell r="B438">
            <v>784</v>
          </cell>
          <cell r="C438" t="str">
            <v>OLD COLONY</v>
          </cell>
          <cell r="D438">
            <v>0</v>
          </cell>
          <cell r="E438">
            <v>0</v>
          </cell>
          <cell r="F438">
            <v>0</v>
          </cell>
          <cell r="G438">
            <v>0</v>
          </cell>
          <cell r="H438">
            <v>0</v>
          </cell>
          <cell r="J438">
            <v>0</v>
          </cell>
          <cell r="K438">
            <v>0</v>
          </cell>
          <cell r="L438">
            <v>0</v>
          </cell>
          <cell r="N438">
            <v>0</v>
          </cell>
          <cell r="P438">
            <v>0</v>
          </cell>
          <cell r="Q438">
            <v>0</v>
          </cell>
          <cell r="R438">
            <v>0</v>
          </cell>
          <cell r="S438">
            <v>0</v>
          </cell>
          <cell r="T438">
            <v>0</v>
          </cell>
          <cell r="U438">
            <v>0</v>
          </cell>
          <cell r="W438">
            <v>0</v>
          </cell>
          <cell r="AA438">
            <v>855</v>
          </cell>
          <cell r="AT438">
            <v>855</v>
          </cell>
          <cell r="AU438">
            <v>0</v>
          </cell>
          <cell r="AV438">
            <v>0</v>
          </cell>
          <cell r="AW438">
            <v>0</v>
          </cell>
          <cell r="AX438">
            <v>0</v>
          </cell>
          <cell r="AY438">
            <v>0</v>
          </cell>
          <cell r="AZ438">
            <v>0</v>
          </cell>
          <cell r="CB438">
            <v>855</v>
          </cell>
          <cell r="CC438">
            <v>784</v>
          </cell>
          <cell r="CD438" t="str">
            <v>OLD COLONY</v>
          </cell>
          <cell r="CE438">
            <v>0</v>
          </cell>
          <cell r="CF438">
            <v>0</v>
          </cell>
          <cell r="CG438">
            <v>0</v>
          </cell>
          <cell r="CH438">
            <v>0</v>
          </cell>
          <cell r="CI438">
            <v>0</v>
          </cell>
          <cell r="CJ438">
            <v>0</v>
          </cell>
          <cell r="CK438">
            <v>0</v>
          </cell>
          <cell r="CL438">
            <v>0</v>
          </cell>
          <cell r="DB438">
            <v>855</v>
          </cell>
          <cell r="DC438" t="str">
            <v>OLD COLONY</v>
          </cell>
          <cell r="DH438">
            <v>0</v>
          </cell>
          <cell r="DL438">
            <v>0</v>
          </cell>
          <cell r="DM438">
            <v>0</v>
          </cell>
          <cell r="DO438">
            <v>0</v>
          </cell>
          <cell r="DU438">
            <v>0</v>
          </cell>
          <cell r="DW438">
            <v>0</v>
          </cell>
          <cell r="ED438">
            <v>0</v>
          </cell>
          <cell r="EF438">
            <v>855</v>
          </cell>
        </row>
        <row r="439">
          <cell r="A439">
            <v>860</v>
          </cell>
          <cell r="B439">
            <v>773</v>
          </cell>
          <cell r="C439" t="str">
            <v>PATHFINDER</v>
          </cell>
          <cell r="D439">
            <v>0</v>
          </cell>
          <cell r="E439">
            <v>0</v>
          </cell>
          <cell r="F439">
            <v>0</v>
          </cell>
          <cell r="G439">
            <v>0</v>
          </cell>
          <cell r="H439">
            <v>0</v>
          </cell>
          <cell r="J439">
            <v>0</v>
          </cell>
          <cell r="K439">
            <v>0</v>
          </cell>
          <cell r="L439">
            <v>0</v>
          </cell>
          <cell r="N439">
            <v>0</v>
          </cell>
          <cell r="P439">
            <v>0</v>
          </cell>
          <cell r="Q439">
            <v>0</v>
          </cell>
          <cell r="R439">
            <v>0</v>
          </cell>
          <cell r="S439">
            <v>0</v>
          </cell>
          <cell r="T439">
            <v>0</v>
          </cell>
          <cell r="U439">
            <v>0</v>
          </cell>
          <cell r="W439">
            <v>0</v>
          </cell>
          <cell r="AA439">
            <v>860</v>
          </cell>
          <cell r="AT439">
            <v>860</v>
          </cell>
          <cell r="AU439">
            <v>0</v>
          </cell>
          <cell r="AV439">
            <v>0</v>
          </cell>
          <cell r="AW439">
            <v>0</v>
          </cell>
          <cell r="AX439">
            <v>0</v>
          </cell>
          <cell r="AY439">
            <v>0</v>
          </cell>
          <cell r="AZ439">
            <v>0</v>
          </cell>
          <cell r="CB439">
            <v>860</v>
          </cell>
          <cell r="CC439">
            <v>773</v>
          </cell>
          <cell r="CD439" t="str">
            <v>PATHFINDER</v>
          </cell>
          <cell r="CE439">
            <v>0</v>
          </cell>
          <cell r="CF439">
            <v>0</v>
          </cell>
          <cell r="CG439">
            <v>0</v>
          </cell>
          <cell r="CH439">
            <v>0</v>
          </cell>
          <cell r="CI439">
            <v>0</v>
          </cell>
          <cell r="CJ439">
            <v>0</v>
          </cell>
          <cell r="CK439">
            <v>0</v>
          </cell>
          <cell r="CL439">
            <v>0</v>
          </cell>
          <cell r="DB439">
            <v>860</v>
          </cell>
          <cell r="DC439" t="str">
            <v>PATHFINDER</v>
          </cell>
          <cell r="DH439">
            <v>0</v>
          </cell>
          <cell r="DL439">
            <v>0</v>
          </cell>
          <cell r="DM439">
            <v>0</v>
          </cell>
          <cell r="DO439">
            <v>0</v>
          </cell>
          <cell r="DU439">
            <v>0</v>
          </cell>
          <cell r="DW439">
            <v>0</v>
          </cell>
          <cell r="ED439">
            <v>0</v>
          </cell>
          <cell r="EF439">
            <v>860</v>
          </cell>
        </row>
        <row r="440">
          <cell r="A440">
            <v>871</v>
          </cell>
          <cell r="B440">
            <v>751</v>
          </cell>
          <cell r="C440" t="str">
            <v>SHAWSHEEN VALLEY</v>
          </cell>
          <cell r="D440">
            <v>0</v>
          </cell>
          <cell r="E440">
            <v>0</v>
          </cell>
          <cell r="F440">
            <v>0</v>
          </cell>
          <cell r="G440">
            <v>0</v>
          </cell>
          <cell r="H440">
            <v>0</v>
          </cell>
          <cell r="J440">
            <v>0</v>
          </cell>
          <cell r="K440">
            <v>0</v>
          </cell>
          <cell r="L440">
            <v>0</v>
          </cell>
          <cell r="N440">
            <v>0</v>
          </cell>
          <cell r="P440">
            <v>0</v>
          </cell>
          <cell r="Q440">
            <v>0</v>
          </cell>
          <cell r="R440">
            <v>0</v>
          </cell>
          <cell r="S440">
            <v>0</v>
          </cell>
          <cell r="T440">
            <v>0</v>
          </cell>
          <cell r="U440">
            <v>0</v>
          </cell>
          <cell r="W440">
            <v>0</v>
          </cell>
          <cell r="AA440">
            <v>871</v>
          </cell>
          <cell r="AT440">
            <v>871</v>
          </cell>
          <cell r="AU440">
            <v>0</v>
          </cell>
          <cell r="AV440">
            <v>0</v>
          </cell>
          <cell r="AW440">
            <v>0</v>
          </cell>
          <cell r="AX440">
            <v>0</v>
          </cell>
          <cell r="AY440">
            <v>0</v>
          </cell>
          <cell r="AZ440">
            <v>0</v>
          </cell>
          <cell r="CB440">
            <v>871</v>
          </cell>
          <cell r="CC440">
            <v>751</v>
          </cell>
          <cell r="CD440" t="str">
            <v>SHAWSHEEN VALLEY</v>
          </cell>
          <cell r="CE440">
            <v>0</v>
          </cell>
          <cell r="CF440">
            <v>0</v>
          </cell>
          <cell r="CG440">
            <v>0</v>
          </cell>
          <cell r="CH440">
            <v>0</v>
          </cell>
          <cell r="CI440">
            <v>0</v>
          </cell>
          <cell r="CJ440">
            <v>0</v>
          </cell>
          <cell r="CK440">
            <v>0</v>
          </cell>
          <cell r="CL440">
            <v>0</v>
          </cell>
          <cell r="DB440">
            <v>871</v>
          </cell>
          <cell r="DC440" t="str">
            <v>SHAWSHEEN VALLEY</v>
          </cell>
          <cell r="DH440">
            <v>0</v>
          </cell>
          <cell r="DL440">
            <v>0</v>
          </cell>
          <cell r="DM440">
            <v>0</v>
          </cell>
          <cell r="DO440">
            <v>0</v>
          </cell>
          <cell r="DU440">
            <v>0</v>
          </cell>
          <cell r="DW440">
            <v>0</v>
          </cell>
          <cell r="ED440">
            <v>0</v>
          </cell>
          <cell r="EF440">
            <v>871</v>
          </cell>
        </row>
        <row r="441">
          <cell r="A441">
            <v>872</v>
          </cell>
          <cell r="B441">
            <v>754</v>
          </cell>
          <cell r="C441" t="str">
            <v>SOUTHEASTERN</v>
          </cell>
          <cell r="D441">
            <v>0</v>
          </cell>
          <cell r="E441">
            <v>0</v>
          </cell>
          <cell r="F441">
            <v>0</v>
          </cell>
          <cell r="G441">
            <v>0</v>
          </cell>
          <cell r="H441">
            <v>0</v>
          </cell>
          <cell r="J441">
            <v>0</v>
          </cell>
          <cell r="K441">
            <v>0</v>
          </cell>
          <cell r="L441">
            <v>0</v>
          </cell>
          <cell r="N441">
            <v>0</v>
          </cell>
          <cell r="P441">
            <v>0</v>
          </cell>
          <cell r="Q441">
            <v>0</v>
          </cell>
          <cell r="R441">
            <v>0</v>
          </cell>
          <cell r="S441">
            <v>0</v>
          </cell>
          <cell r="T441">
            <v>0</v>
          </cell>
          <cell r="U441">
            <v>0</v>
          </cell>
          <cell r="W441">
            <v>0</v>
          </cell>
          <cell r="AA441">
            <v>872</v>
          </cell>
          <cell r="AT441">
            <v>872</v>
          </cell>
          <cell r="AU441">
            <v>0</v>
          </cell>
          <cell r="AV441">
            <v>0</v>
          </cell>
          <cell r="AW441">
            <v>0</v>
          </cell>
          <cell r="AX441">
            <v>0</v>
          </cell>
          <cell r="AY441">
            <v>0</v>
          </cell>
          <cell r="AZ441">
            <v>0</v>
          </cell>
          <cell r="CB441">
            <v>872</v>
          </cell>
          <cell r="CC441">
            <v>754</v>
          </cell>
          <cell r="CD441" t="str">
            <v>SOUTHEASTERN</v>
          </cell>
          <cell r="CE441">
            <v>0</v>
          </cell>
          <cell r="CF441">
            <v>0</v>
          </cell>
          <cell r="CG441">
            <v>0</v>
          </cell>
          <cell r="CH441">
            <v>0</v>
          </cell>
          <cell r="CI441">
            <v>0</v>
          </cell>
          <cell r="CJ441">
            <v>0</v>
          </cell>
          <cell r="CK441">
            <v>0</v>
          </cell>
          <cell r="CL441">
            <v>0</v>
          </cell>
          <cell r="DB441">
            <v>872</v>
          </cell>
          <cell r="DC441" t="str">
            <v>SOUTHEASTERN</v>
          </cell>
          <cell r="DH441">
            <v>0</v>
          </cell>
          <cell r="DL441">
            <v>0</v>
          </cell>
          <cell r="DM441">
            <v>0</v>
          </cell>
          <cell r="DO441">
            <v>0</v>
          </cell>
          <cell r="DU441">
            <v>0</v>
          </cell>
          <cell r="DW441">
            <v>0</v>
          </cell>
          <cell r="ED441">
            <v>0</v>
          </cell>
          <cell r="EF441">
            <v>872</v>
          </cell>
        </row>
        <row r="442">
          <cell r="A442">
            <v>873</v>
          </cell>
          <cell r="B442">
            <v>753</v>
          </cell>
          <cell r="C442" t="str">
            <v>SOUTH SHORE</v>
          </cell>
          <cell r="D442">
            <v>0</v>
          </cell>
          <cell r="E442">
            <v>0</v>
          </cell>
          <cell r="F442">
            <v>0</v>
          </cell>
          <cell r="G442">
            <v>0</v>
          </cell>
          <cell r="H442">
            <v>0</v>
          </cell>
          <cell r="J442">
            <v>0</v>
          </cell>
          <cell r="K442">
            <v>0</v>
          </cell>
          <cell r="L442">
            <v>0</v>
          </cell>
          <cell r="N442">
            <v>0</v>
          </cell>
          <cell r="P442">
            <v>0</v>
          </cell>
          <cell r="Q442">
            <v>0</v>
          </cell>
          <cell r="R442">
            <v>0</v>
          </cell>
          <cell r="S442">
            <v>0</v>
          </cell>
          <cell r="T442">
            <v>0</v>
          </cell>
          <cell r="U442">
            <v>0</v>
          </cell>
          <cell r="W442">
            <v>0</v>
          </cell>
          <cell r="AA442">
            <v>873</v>
          </cell>
          <cell r="AT442">
            <v>873</v>
          </cell>
          <cell r="AU442">
            <v>0</v>
          </cell>
          <cell r="AV442">
            <v>0</v>
          </cell>
          <cell r="AW442">
            <v>0</v>
          </cell>
          <cell r="AX442">
            <v>0</v>
          </cell>
          <cell r="AY442">
            <v>0</v>
          </cell>
          <cell r="AZ442">
            <v>0</v>
          </cell>
          <cell r="CB442">
            <v>873</v>
          </cell>
          <cell r="CC442">
            <v>753</v>
          </cell>
          <cell r="CD442" t="str">
            <v>SOUTH SHORE</v>
          </cell>
          <cell r="CE442">
            <v>0</v>
          </cell>
          <cell r="CF442">
            <v>0</v>
          </cell>
          <cell r="CG442">
            <v>0</v>
          </cell>
          <cell r="CH442">
            <v>0</v>
          </cell>
          <cell r="CI442">
            <v>0</v>
          </cell>
          <cell r="CJ442">
            <v>0</v>
          </cell>
          <cell r="CK442">
            <v>0</v>
          </cell>
          <cell r="CL442">
            <v>0</v>
          </cell>
          <cell r="DB442">
            <v>873</v>
          </cell>
          <cell r="DC442" t="str">
            <v>SOUTH SHORE</v>
          </cell>
          <cell r="DH442">
            <v>0</v>
          </cell>
          <cell r="DL442">
            <v>0</v>
          </cell>
          <cell r="DM442">
            <v>0</v>
          </cell>
          <cell r="DO442">
            <v>0</v>
          </cell>
          <cell r="DU442">
            <v>0</v>
          </cell>
          <cell r="DW442">
            <v>0</v>
          </cell>
          <cell r="ED442">
            <v>0</v>
          </cell>
          <cell r="EF442">
            <v>873</v>
          </cell>
        </row>
        <row r="443">
          <cell r="A443">
            <v>876</v>
          </cell>
          <cell r="B443">
            <v>762</v>
          </cell>
          <cell r="C443" t="str">
            <v>SOUTHERN WORCESTER</v>
          </cell>
          <cell r="D443">
            <v>0</v>
          </cell>
          <cell r="E443">
            <v>0</v>
          </cell>
          <cell r="F443">
            <v>0</v>
          </cell>
          <cell r="G443">
            <v>0</v>
          </cell>
          <cell r="H443">
            <v>0</v>
          </cell>
          <cell r="J443">
            <v>0</v>
          </cell>
          <cell r="K443">
            <v>0</v>
          </cell>
          <cell r="L443">
            <v>0</v>
          </cell>
          <cell r="N443">
            <v>0</v>
          </cell>
          <cell r="P443">
            <v>0</v>
          </cell>
          <cell r="Q443">
            <v>0</v>
          </cell>
          <cell r="R443">
            <v>0</v>
          </cell>
          <cell r="S443">
            <v>0</v>
          </cell>
          <cell r="T443">
            <v>0</v>
          </cell>
          <cell r="U443">
            <v>0</v>
          </cell>
          <cell r="W443">
            <v>0</v>
          </cell>
          <cell r="AA443">
            <v>876</v>
          </cell>
          <cell r="AT443">
            <v>876</v>
          </cell>
          <cell r="AU443">
            <v>0</v>
          </cell>
          <cell r="AV443">
            <v>0</v>
          </cell>
          <cell r="AW443">
            <v>0</v>
          </cell>
          <cell r="AX443">
            <v>0</v>
          </cell>
          <cell r="AY443">
            <v>0</v>
          </cell>
          <cell r="AZ443">
            <v>0</v>
          </cell>
          <cell r="CB443">
            <v>876</v>
          </cell>
          <cell r="CC443">
            <v>762</v>
          </cell>
          <cell r="CD443" t="str">
            <v>SOUTHERN WORCESTER</v>
          </cell>
          <cell r="CE443">
            <v>0</v>
          </cell>
          <cell r="CF443">
            <v>0</v>
          </cell>
          <cell r="CG443">
            <v>0</v>
          </cell>
          <cell r="CH443">
            <v>0</v>
          </cell>
          <cell r="CI443">
            <v>0</v>
          </cell>
          <cell r="CJ443">
            <v>0</v>
          </cell>
          <cell r="CK443">
            <v>0</v>
          </cell>
          <cell r="CL443">
            <v>0</v>
          </cell>
          <cell r="DB443">
            <v>876</v>
          </cell>
          <cell r="DC443" t="str">
            <v>SOUTHERN WORCESTER</v>
          </cell>
          <cell r="DH443">
            <v>0</v>
          </cell>
          <cell r="DL443">
            <v>0</v>
          </cell>
          <cell r="DM443">
            <v>0</v>
          </cell>
          <cell r="DO443">
            <v>0</v>
          </cell>
          <cell r="DU443">
            <v>0</v>
          </cell>
          <cell r="DW443">
            <v>0</v>
          </cell>
          <cell r="ED443">
            <v>0</v>
          </cell>
          <cell r="EF443">
            <v>876</v>
          </cell>
        </row>
        <row r="444">
          <cell r="A444">
            <v>878</v>
          </cell>
          <cell r="B444">
            <v>785</v>
          </cell>
          <cell r="C444" t="str">
            <v>TRI COUNTY</v>
          </cell>
          <cell r="D444">
            <v>0</v>
          </cell>
          <cell r="E444">
            <v>0</v>
          </cell>
          <cell r="F444">
            <v>0</v>
          </cell>
          <cell r="G444">
            <v>0</v>
          </cell>
          <cell r="H444">
            <v>0</v>
          </cell>
          <cell r="J444">
            <v>0</v>
          </cell>
          <cell r="K444">
            <v>0</v>
          </cell>
          <cell r="L444">
            <v>0</v>
          </cell>
          <cell r="N444">
            <v>0</v>
          </cell>
          <cell r="P444">
            <v>0</v>
          </cell>
          <cell r="Q444">
            <v>0</v>
          </cell>
          <cell r="R444">
            <v>0</v>
          </cell>
          <cell r="S444">
            <v>0</v>
          </cell>
          <cell r="T444">
            <v>0</v>
          </cell>
          <cell r="U444">
            <v>0</v>
          </cell>
          <cell r="W444">
            <v>0</v>
          </cell>
          <cell r="AA444">
            <v>878</v>
          </cell>
          <cell r="AT444">
            <v>878</v>
          </cell>
          <cell r="AU444">
            <v>0</v>
          </cell>
          <cell r="AV444">
            <v>0</v>
          </cell>
          <cell r="AW444">
            <v>0</v>
          </cell>
          <cell r="AX444">
            <v>0</v>
          </cell>
          <cell r="AY444">
            <v>0</v>
          </cell>
          <cell r="AZ444">
            <v>0</v>
          </cell>
          <cell r="CB444">
            <v>878</v>
          </cell>
          <cell r="CC444">
            <v>785</v>
          </cell>
          <cell r="CD444" t="str">
            <v>TRI COUNTY</v>
          </cell>
          <cell r="CE444">
            <v>0</v>
          </cell>
          <cell r="CF444">
            <v>0</v>
          </cell>
          <cell r="CG444">
            <v>0</v>
          </cell>
          <cell r="CH444">
            <v>0</v>
          </cell>
          <cell r="CI444">
            <v>0</v>
          </cell>
          <cell r="CJ444">
            <v>0</v>
          </cell>
          <cell r="CK444">
            <v>0</v>
          </cell>
          <cell r="CL444">
            <v>0</v>
          </cell>
          <cell r="DB444">
            <v>878</v>
          </cell>
          <cell r="DC444" t="str">
            <v>TRI COUNTY</v>
          </cell>
          <cell r="DH444">
            <v>0</v>
          </cell>
          <cell r="DL444">
            <v>0</v>
          </cell>
          <cell r="DM444">
            <v>0</v>
          </cell>
          <cell r="DO444">
            <v>0</v>
          </cell>
          <cell r="DU444">
            <v>0</v>
          </cell>
          <cell r="DW444">
            <v>0</v>
          </cell>
          <cell r="ED444">
            <v>0</v>
          </cell>
          <cell r="EF444">
            <v>878</v>
          </cell>
        </row>
        <row r="445">
          <cell r="A445">
            <v>879</v>
          </cell>
          <cell r="B445">
            <v>758</v>
          </cell>
          <cell r="C445" t="str">
            <v>UPPER CAPE COD</v>
          </cell>
          <cell r="D445">
            <v>0</v>
          </cell>
          <cell r="E445">
            <v>0</v>
          </cell>
          <cell r="F445">
            <v>0</v>
          </cell>
          <cell r="G445">
            <v>0</v>
          </cell>
          <cell r="H445">
            <v>0</v>
          </cell>
          <cell r="J445">
            <v>0</v>
          </cell>
          <cell r="K445">
            <v>0</v>
          </cell>
          <cell r="L445">
            <v>0</v>
          </cell>
          <cell r="N445">
            <v>0</v>
          </cell>
          <cell r="P445">
            <v>0</v>
          </cell>
          <cell r="Q445">
            <v>0</v>
          </cell>
          <cell r="R445">
            <v>0</v>
          </cell>
          <cell r="S445">
            <v>0</v>
          </cell>
          <cell r="T445">
            <v>0</v>
          </cell>
          <cell r="U445">
            <v>0</v>
          </cell>
          <cell r="W445">
            <v>0</v>
          </cell>
          <cell r="AA445">
            <v>879</v>
          </cell>
          <cell r="AT445">
            <v>879</v>
          </cell>
          <cell r="AU445">
            <v>0</v>
          </cell>
          <cell r="AV445">
            <v>0</v>
          </cell>
          <cell r="AW445">
            <v>0</v>
          </cell>
          <cell r="AX445">
            <v>0</v>
          </cell>
          <cell r="AY445">
            <v>0</v>
          </cell>
          <cell r="AZ445">
            <v>0</v>
          </cell>
          <cell r="CB445">
            <v>879</v>
          </cell>
          <cell r="CC445">
            <v>758</v>
          </cell>
          <cell r="CD445" t="str">
            <v>UPPER CAPE COD</v>
          </cell>
          <cell r="CE445">
            <v>0</v>
          </cell>
          <cell r="CF445">
            <v>0</v>
          </cell>
          <cell r="CG445">
            <v>0</v>
          </cell>
          <cell r="CH445">
            <v>0</v>
          </cell>
          <cell r="CI445">
            <v>0</v>
          </cell>
          <cell r="CJ445">
            <v>0</v>
          </cell>
          <cell r="CK445">
            <v>0</v>
          </cell>
          <cell r="CL445">
            <v>0</v>
          </cell>
          <cell r="DB445">
            <v>879</v>
          </cell>
          <cell r="DC445" t="str">
            <v>UPPER CAPE COD</v>
          </cell>
          <cell r="DH445">
            <v>0</v>
          </cell>
          <cell r="DL445">
            <v>0</v>
          </cell>
          <cell r="DM445">
            <v>0</v>
          </cell>
          <cell r="DO445">
            <v>0</v>
          </cell>
          <cell r="DU445">
            <v>0</v>
          </cell>
          <cell r="DW445">
            <v>0</v>
          </cell>
          <cell r="ED445">
            <v>0</v>
          </cell>
          <cell r="EF445">
            <v>879</v>
          </cell>
        </row>
        <row r="446">
          <cell r="A446">
            <v>885</v>
          </cell>
          <cell r="B446">
            <v>774</v>
          </cell>
          <cell r="C446" t="str">
            <v>WHITTIER</v>
          </cell>
          <cell r="D446">
            <v>0</v>
          </cell>
          <cell r="E446">
            <v>0</v>
          </cell>
          <cell r="F446">
            <v>0</v>
          </cell>
          <cell r="G446">
            <v>0</v>
          </cell>
          <cell r="H446">
            <v>0</v>
          </cell>
          <cell r="J446">
            <v>0</v>
          </cell>
          <cell r="K446">
            <v>0</v>
          </cell>
          <cell r="L446">
            <v>0</v>
          </cell>
          <cell r="N446">
            <v>0</v>
          </cell>
          <cell r="P446">
            <v>0</v>
          </cell>
          <cell r="Q446">
            <v>0</v>
          </cell>
          <cell r="R446">
            <v>0</v>
          </cell>
          <cell r="S446">
            <v>0</v>
          </cell>
          <cell r="T446">
            <v>0</v>
          </cell>
          <cell r="U446">
            <v>0</v>
          </cell>
          <cell r="W446">
            <v>0</v>
          </cell>
          <cell r="AA446">
            <v>885</v>
          </cell>
          <cell r="AT446">
            <v>885</v>
          </cell>
          <cell r="AU446">
            <v>0</v>
          </cell>
          <cell r="AV446">
            <v>0</v>
          </cell>
          <cell r="AW446">
            <v>0</v>
          </cell>
          <cell r="AX446">
            <v>0</v>
          </cell>
          <cell r="AY446">
            <v>0</v>
          </cell>
          <cell r="AZ446">
            <v>0</v>
          </cell>
          <cell r="CB446">
            <v>885</v>
          </cell>
          <cell r="CC446">
            <v>774</v>
          </cell>
          <cell r="CD446" t="str">
            <v>WHITTIER</v>
          </cell>
          <cell r="CE446">
            <v>0</v>
          </cell>
          <cell r="CF446">
            <v>0</v>
          </cell>
          <cell r="CG446">
            <v>0</v>
          </cell>
          <cell r="CH446">
            <v>0</v>
          </cell>
          <cell r="CI446">
            <v>0</v>
          </cell>
          <cell r="CJ446">
            <v>0</v>
          </cell>
          <cell r="CK446">
            <v>0</v>
          </cell>
          <cell r="CL446">
            <v>0</v>
          </cell>
          <cell r="DB446">
            <v>885</v>
          </cell>
          <cell r="DC446" t="str">
            <v>WHITTIER</v>
          </cell>
          <cell r="DH446">
            <v>0</v>
          </cell>
          <cell r="DL446">
            <v>0</v>
          </cell>
          <cell r="DM446">
            <v>0</v>
          </cell>
          <cell r="DO446">
            <v>0</v>
          </cell>
          <cell r="DU446">
            <v>0</v>
          </cell>
          <cell r="DW446">
            <v>0</v>
          </cell>
          <cell r="ED446">
            <v>0</v>
          </cell>
          <cell r="EF446">
            <v>885</v>
          </cell>
        </row>
        <row r="447">
          <cell r="A447">
            <v>910</v>
          </cell>
          <cell r="B447">
            <v>810</v>
          </cell>
          <cell r="C447" t="str">
            <v>BRISTOL COUNTY</v>
          </cell>
          <cell r="D447">
            <v>0</v>
          </cell>
          <cell r="E447">
            <v>0</v>
          </cell>
          <cell r="F447">
            <v>0</v>
          </cell>
          <cell r="G447">
            <v>0</v>
          </cell>
          <cell r="H447">
            <v>0</v>
          </cell>
          <cell r="J447">
            <v>0</v>
          </cell>
          <cell r="K447">
            <v>0</v>
          </cell>
          <cell r="L447">
            <v>0</v>
          </cell>
          <cell r="N447">
            <v>0</v>
          </cell>
          <cell r="P447">
            <v>0</v>
          </cell>
          <cell r="Q447">
            <v>0</v>
          </cell>
          <cell r="R447">
            <v>0</v>
          </cell>
          <cell r="S447">
            <v>0</v>
          </cell>
          <cell r="T447">
            <v>0</v>
          </cell>
          <cell r="U447">
            <v>0</v>
          </cell>
          <cell r="W447">
            <v>0</v>
          </cell>
          <cell r="AA447">
            <v>910</v>
          </cell>
          <cell r="AT447">
            <v>910</v>
          </cell>
          <cell r="AU447">
            <v>0</v>
          </cell>
          <cell r="AV447">
            <v>0</v>
          </cell>
          <cell r="AW447">
            <v>0</v>
          </cell>
          <cell r="AX447">
            <v>0</v>
          </cell>
          <cell r="AY447">
            <v>0</v>
          </cell>
          <cell r="AZ447">
            <v>0</v>
          </cell>
          <cell r="CB447">
            <v>910</v>
          </cell>
          <cell r="CC447">
            <v>810</v>
          </cell>
          <cell r="CD447" t="str">
            <v>BRISTOL COUNTY</v>
          </cell>
          <cell r="CE447">
            <v>0</v>
          </cell>
          <cell r="CF447">
            <v>0</v>
          </cell>
          <cell r="CG447">
            <v>0</v>
          </cell>
          <cell r="CH447">
            <v>0</v>
          </cell>
          <cell r="CI447">
            <v>0</v>
          </cell>
          <cell r="CJ447">
            <v>0</v>
          </cell>
          <cell r="CK447">
            <v>0</v>
          </cell>
          <cell r="CL447">
            <v>0</v>
          </cell>
          <cell r="DB447">
            <v>910</v>
          </cell>
          <cell r="DC447" t="str">
            <v>BRISTOL COUNTY</v>
          </cell>
          <cell r="DH447">
            <v>0</v>
          </cell>
          <cell r="DL447">
            <v>0</v>
          </cell>
          <cell r="DM447">
            <v>0</v>
          </cell>
          <cell r="DO447">
            <v>0</v>
          </cell>
          <cell r="DU447">
            <v>0</v>
          </cell>
          <cell r="DW447">
            <v>0</v>
          </cell>
          <cell r="ED447">
            <v>0</v>
          </cell>
          <cell r="EF447">
            <v>910</v>
          </cell>
        </row>
        <row r="448">
          <cell r="A448">
            <v>915</v>
          </cell>
          <cell r="B448">
            <v>830</v>
          </cell>
          <cell r="C448" t="str">
            <v>NORFOLK COUNTY</v>
          </cell>
          <cell r="D448">
            <v>0</v>
          </cell>
          <cell r="E448">
            <v>0</v>
          </cell>
          <cell r="F448">
            <v>0</v>
          </cell>
          <cell r="G448">
            <v>0</v>
          </cell>
          <cell r="H448">
            <v>0</v>
          </cell>
          <cell r="J448">
            <v>0</v>
          </cell>
          <cell r="K448">
            <v>0</v>
          </cell>
          <cell r="L448">
            <v>0</v>
          </cell>
          <cell r="N448">
            <v>0</v>
          </cell>
          <cell r="P448">
            <v>0</v>
          </cell>
          <cell r="Q448">
            <v>0</v>
          </cell>
          <cell r="R448">
            <v>0</v>
          </cell>
          <cell r="S448">
            <v>0</v>
          </cell>
          <cell r="T448">
            <v>0</v>
          </cell>
          <cell r="U448">
            <v>0</v>
          </cell>
          <cell r="W448">
            <v>0</v>
          </cell>
          <cell r="AA448">
            <v>915</v>
          </cell>
          <cell r="AT448">
            <v>915</v>
          </cell>
          <cell r="AU448">
            <v>0</v>
          </cell>
          <cell r="AV448">
            <v>0</v>
          </cell>
          <cell r="AW448">
            <v>0</v>
          </cell>
          <cell r="AX448">
            <v>0</v>
          </cell>
          <cell r="AY448">
            <v>0</v>
          </cell>
          <cell r="AZ448">
            <v>0</v>
          </cell>
          <cell r="CB448">
            <v>915</v>
          </cell>
          <cell r="CC448">
            <v>830</v>
          </cell>
          <cell r="CD448" t="str">
            <v>NORFOLK COUNTY</v>
          </cell>
          <cell r="CE448">
            <v>0</v>
          </cell>
          <cell r="CF448">
            <v>0</v>
          </cell>
          <cell r="CG448">
            <v>0</v>
          </cell>
          <cell r="CH448">
            <v>0</v>
          </cell>
          <cell r="CI448">
            <v>0</v>
          </cell>
          <cell r="CJ448">
            <v>0</v>
          </cell>
          <cell r="CK448">
            <v>0</v>
          </cell>
          <cell r="CL448">
            <v>0</v>
          </cell>
          <cell r="DB448">
            <v>915</v>
          </cell>
          <cell r="DC448" t="str">
            <v>NORFOLK COUNTY</v>
          </cell>
          <cell r="DH448">
            <v>0</v>
          </cell>
          <cell r="DL448">
            <v>0</v>
          </cell>
          <cell r="DM448">
            <v>0</v>
          </cell>
          <cell r="DO448">
            <v>0</v>
          </cell>
          <cell r="DU448">
            <v>0</v>
          </cell>
          <cell r="DW448">
            <v>0</v>
          </cell>
          <cell r="ED448">
            <v>0</v>
          </cell>
          <cell r="EF448">
            <v>915</v>
          </cell>
        </row>
        <row r="449">
          <cell r="A449">
            <v>999</v>
          </cell>
          <cell r="B449" t="str">
            <v>--</v>
          </cell>
          <cell r="C449" t="str">
            <v>STATE TOTALS</v>
          </cell>
          <cell r="D449">
            <v>48483</v>
          </cell>
          <cell r="E449">
            <v>878369010.57025421</v>
          </cell>
          <cell r="F449">
            <v>4215427</v>
          </cell>
          <cell r="G449">
            <v>52331433</v>
          </cell>
          <cell r="H449">
            <v>934915870.57025421</v>
          </cell>
          <cell r="J449">
            <v>52331433</v>
          </cell>
          <cell r="K449">
            <v>159308121.57025412</v>
          </cell>
          <cell r="L449">
            <v>211639554.57025418</v>
          </cell>
          <cell r="N449">
            <v>723276316.00000024</v>
          </cell>
          <cell r="P449">
            <v>52749352</v>
          </cell>
          <cell r="Q449">
            <v>384.11604803795859</v>
          </cell>
          <cell r="R449">
            <v>7784716.4297457933</v>
          </cell>
          <cell r="S449">
            <v>417919</v>
          </cell>
          <cell r="T449">
            <v>159308121.57025412</v>
          </cell>
          <cell r="U449">
            <v>219424270.99999994</v>
          </cell>
          <cell r="W449">
            <v>243804745.80000016</v>
          </cell>
          <cell r="AA449">
            <v>999</v>
          </cell>
          <cell r="AB449">
            <v>48483</v>
          </cell>
          <cell r="AC449">
            <v>0</v>
          </cell>
          <cell r="AD449">
            <v>0</v>
          </cell>
          <cell r="AF449">
            <v>384.11604803795859</v>
          </cell>
          <cell r="AG449">
            <v>885735808</v>
          </cell>
          <cell r="AH449">
            <v>7366797.4297457933</v>
          </cell>
          <cell r="AI449">
            <v>0</v>
          </cell>
          <cell r="AJ449">
            <v>878369010.57025421</v>
          </cell>
          <cell r="AK449">
            <v>4215427</v>
          </cell>
          <cell r="AL449">
            <v>52331433</v>
          </cell>
          <cell r="AM449">
            <v>934915870.57025421</v>
          </cell>
          <cell r="AN449">
            <v>7366797.4297457933</v>
          </cell>
          <cell r="AO449">
            <v>0</v>
          </cell>
          <cell r="AP449">
            <v>417919</v>
          </cell>
          <cell r="AQ449">
            <v>7784716.4297457933</v>
          </cell>
          <cell r="AR449">
            <v>942700587</v>
          </cell>
          <cell r="AS449" t="str">
            <v xml:space="preserve"> </v>
          </cell>
          <cell r="AT449">
            <v>999</v>
          </cell>
          <cell r="AU449">
            <v>8410.0311070406206</v>
          </cell>
          <cell r="AV449">
            <v>384.11604803795859</v>
          </cell>
          <cell r="AW449">
            <v>7366797.4297457933</v>
          </cell>
          <cell r="AX449">
            <v>0</v>
          </cell>
          <cell r="AY449">
            <v>417919</v>
          </cell>
          <cell r="AZ449">
            <v>7784716.4297457933</v>
          </cell>
          <cell r="BA449" t="str">
            <v xml:space="preserve"> </v>
          </cell>
          <cell r="BB449">
            <v>999</v>
          </cell>
          <cell r="BC449">
            <v>0</v>
          </cell>
          <cell r="BD449">
            <v>0</v>
          </cell>
          <cell r="BE449">
            <v>0</v>
          </cell>
          <cell r="BF449">
            <v>0</v>
          </cell>
          <cell r="BH449" t="str">
            <v>--</v>
          </cell>
          <cell r="BI449" t="str">
            <v>--</v>
          </cell>
          <cell r="BJ449" t="str">
            <v>--</v>
          </cell>
          <cell r="CB449">
            <v>999</v>
          </cell>
          <cell r="CC449" t="str">
            <v>S T A T E    T O T A L S</v>
          </cell>
          <cell r="CD449" t="str">
            <v xml:space="preserve">S T A T E   T O T A L S  </v>
          </cell>
          <cell r="CE449">
            <v>878369010.57025421</v>
          </cell>
          <cell r="CF449">
            <v>760887349</v>
          </cell>
          <cell r="CG449">
            <v>117531575.57025422</v>
          </cell>
          <cell r="CH449">
            <v>43699027.200000018</v>
          </cell>
          <cell r="CI449">
            <v>22457993.600000005</v>
          </cell>
          <cell r="CJ449">
            <v>0</v>
          </cell>
          <cell r="CK449">
            <v>183688596.37025425</v>
          </cell>
          <cell r="CL449">
            <v>159308121.57025412</v>
          </cell>
          <cell r="CW449">
            <v>0</v>
          </cell>
          <cell r="CX449">
            <v>0</v>
          </cell>
          <cell r="CY449">
            <v>0</v>
          </cell>
          <cell r="CZ449">
            <v>0</v>
          </cell>
          <cell r="DB449">
            <v>999</v>
          </cell>
          <cell r="DC449" t="str">
            <v>--</v>
          </cell>
          <cell r="DD449">
            <v>0</v>
          </cell>
          <cell r="DE449">
            <v>0</v>
          </cell>
          <cell r="DF449">
            <v>0</v>
          </cell>
          <cell r="DG449">
            <v>0</v>
          </cell>
          <cell r="DH449">
            <v>0</v>
          </cell>
          <cell r="DI449">
            <v>0</v>
          </cell>
          <cell r="DJ449">
            <v>0</v>
          </cell>
          <cell r="DK449">
            <v>0</v>
          </cell>
          <cell r="DL449">
            <v>0</v>
          </cell>
          <cell r="DM449">
            <v>0</v>
          </cell>
          <cell r="DN449" t="str">
            <v xml:space="preserve"> </v>
          </cell>
          <cell r="DO449">
            <v>0</v>
          </cell>
          <cell r="DP449" t="str">
            <v xml:space="preserve"> </v>
          </cell>
          <cell r="DQ449">
            <v>0</v>
          </cell>
          <cell r="DR449">
            <v>0</v>
          </cell>
          <cell r="DS449">
            <v>0</v>
          </cell>
          <cell r="DT449">
            <v>0</v>
          </cell>
          <cell r="DU449">
            <v>0</v>
          </cell>
          <cell r="DW449">
            <v>-4.5360632063151662E-4</v>
          </cell>
          <cell r="DX449">
            <v>0</v>
          </cell>
          <cell r="DY449">
            <v>0</v>
          </cell>
          <cell r="DZ449">
            <v>0</v>
          </cell>
          <cell r="EA449">
            <v>0</v>
          </cell>
          <cell r="EC449" t="str">
            <v>--</v>
          </cell>
          <cell r="ED449" t="str">
            <v>--</v>
          </cell>
          <cell r="EF449" t="str">
            <v>--</v>
          </cell>
        </row>
      </sheetData>
      <sheetData sheetId="8"/>
      <sheetData sheetId="9"/>
      <sheetData sheetId="10"/>
      <sheetData sheetId="11"/>
      <sheetData sheetId="12"/>
      <sheetData sheetId="13"/>
      <sheetData sheetId="14"/>
      <sheetData sheetId="15"/>
      <sheetData sheetId="16"/>
      <sheetData sheetId="17"/>
      <sheetData sheetId="18"/>
      <sheetData sheetId="19">
        <row r="10">
          <cell r="A10">
            <v>409</v>
          </cell>
          <cell r="B10" t="str">
            <v>ALMA DEL MAR</v>
          </cell>
          <cell r="C10">
            <v>944</v>
          </cell>
          <cell r="D10">
            <v>1043.9999999999998</v>
          </cell>
          <cell r="E10">
            <v>0</v>
          </cell>
          <cell r="F10">
            <v>0</v>
          </cell>
          <cell r="G10">
            <v>0</v>
          </cell>
          <cell r="H10">
            <v>0</v>
          </cell>
          <cell r="I10">
            <v>0</v>
          </cell>
          <cell r="J10">
            <v>0</v>
          </cell>
          <cell r="K10">
            <v>0</v>
          </cell>
          <cell r="L10">
            <v>0</v>
          </cell>
          <cell r="R10">
            <v>99.999999999999773</v>
          </cell>
          <cell r="S10">
            <v>10.593220338983024</v>
          </cell>
          <cell r="V10">
            <v>14746017</v>
          </cell>
          <cell r="W10">
            <v>18107487</v>
          </cell>
          <cell r="X10">
            <v>0</v>
          </cell>
          <cell r="Y10">
            <v>0</v>
          </cell>
          <cell r="Z10">
            <v>0</v>
          </cell>
          <cell r="AA10">
            <v>0</v>
          </cell>
          <cell r="AB10">
            <v>0</v>
          </cell>
          <cell r="AC10">
            <v>0</v>
          </cell>
          <cell r="AD10">
            <v>0</v>
          </cell>
          <cell r="AE10">
            <v>0</v>
          </cell>
          <cell r="AK10">
            <v>3361470</v>
          </cell>
          <cell r="AL10">
            <v>22.795782752725714</v>
          </cell>
          <cell r="AM10">
            <v>12.20256241374269</v>
          </cell>
          <cell r="AO10">
            <v>15620.780720338984</v>
          </cell>
          <cell r="AP10">
            <v>17344.336206896554</v>
          </cell>
          <cell r="AQ10" t="str">
            <v/>
          </cell>
          <cell r="AR10" t="str">
            <v/>
          </cell>
          <cell r="AS10" t="str">
            <v/>
          </cell>
          <cell r="AT10" t="str">
            <v/>
          </cell>
          <cell r="AU10" t="str">
            <v/>
          </cell>
          <cell r="AV10" t="str">
            <v/>
          </cell>
          <cell r="AW10" t="str">
            <v/>
          </cell>
          <cell r="BA10" t="str">
            <v/>
          </cell>
          <cell r="BB10" t="str">
            <v/>
          </cell>
          <cell r="BC10" t="str">
            <v/>
          </cell>
          <cell r="BD10">
            <v>1723.5554865575705</v>
          </cell>
          <cell r="BE10">
            <v>11.033734596334366</v>
          </cell>
          <cell r="BH10">
            <v>12.20256241374269</v>
          </cell>
          <cell r="BI10">
            <v>0</v>
          </cell>
        </row>
        <row r="11">
          <cell r="A11">
            <v>410</v>
          </cell>
          <cell r="B11" t="str">
            <v>EXCEL ACADEMY</v>
          </cell>
          <cell r="C11">
            <v>1365</v>
          </cell>
          <cell r="D11">
            <v>1399.9999999999982</v>
          </cell>
          <cell r="E11">
            <v>0</v>
          </cell>
          <cell r="F11">
            <v>0</v>
          </cell>
          <cell r="G11">
            <v>0</v>
          </cell>
          <cell r="H11">
            <v>0</v>
          </cell>
          <cell r="I11">
            <v>0</v>
          </cell>
          <cell r="J11">
            <v>0</v>
          </cell>
          <cell r="K11">
            <v>0</v>
          </cell>
          <cell r="L11">
            <v>0</v>
          </cell>
          <cell r="R11">
            <v>34.999999999998181</v>
          </cell>
          <cell r="S11">
            <v>2.5641025641024218</v>
          </cell>
          <cell r="V11">
            <v>26823383</v>
          </cell>
          <cell r="W11">
            <v>30022696</v>
          </cell>
          <cell r="X11">
            <v>0</v>
          </cell>
          <cell r="Y11">
            <v>0</v>
          </cell>
          <cell r="Z11">
            <v>0</v>
          </cell>
          <cell r="AA11">
            <v>0</v>
          </cell>
          <cell r="AB11">
            <v>0</v>
          </cell>
          <cell r="AC11">
            <v>0</v>
          </cell>
          <cell r="AD11">
            <v>0</v>
          </cell>
          <cell r="AE11">
            <v>0</v>
          </cell>
          <cell r="AK11">
            <v>3199313</v>
          </cell>
          <cell r="AL11">
            <v>11.927328480527599</v>
          </cell>
          <cell r="AM11">
            <v>9.3632259164251774</v>
          </cell>
          <cell r="AO11">
            <v>19650.830036630035</v>
          </cell>
          <cell r="AP11">
            <v>21444.782857142884</v>
          </cell>
          <cell r="AQ11" t="str">
            <v/>
          </cell>
          <cell r="AR11" t="str">
            <v/>
          </cell>
          <cell r="AS11" t="str">
            <v/>
          </cell>
          <cell r="AT11" t="str">
            <v/>
          </cell>
          <cell r="AU11" t="str">
            <v/>
          </cell>
          <cell r="AV11" t="str">
            <v/>
          </cell>
          <cell r="AW11" t="str">
            <v/>
          </cell>
          <cell r="BA11" t="str">
            <v/>
          </cell>
          <cell r="BB11" t="str">
            <v/>
          </cell>
          <cell r="BC11" t="str">
            <v/>
          </cell>
          <cell r="BD11">
            <v>1793.9528205128481</v>
          </cell>
          <cell r="BE11">
            <v>9.1291452685145593</v>
          </cell>
          <cell r="BH11">
            <v>9.3632259164251774</v>
          </cell>
          <cell r="BI11">
            <v>0</v>
          </cell>
        </row>
        <row r="12">
          <cell r="A12">
            <v>412</v>
          </cell>
          <cell r="B12" t="str">
            <v>ACADEMY OF THE PACIFIC RIM</v>
          </cell>
          <cell r="C12">
            <v>510</v>
          </cell>
          <cell r="D12">
            <v>534.99999999999989</v>
          </cell>
          <cell r="E12">
            <v>0</v>
          </cell>
          <cell r="F12">
            <v>0</v>
          </cell>
          <cell r="G12">
            <v>0</v>
          </cell>
          <cell r="H12">
            <v>0</v>
          </cell>
          <cell r="I12">
            <v>0</v>
          </cell>
          <cell r="J12">
            <v>0</v>
          </cell>
          <cell r="K12">
            <v>0</v>
          </cell>
          <cell r="L12">
            <v>0</v>
          </cell>
          <cell r="R12">
            <v>24.999999999999886</v>
          </cell>
          <cell r="S12">
            <v>4.9019607843137081</v>
          </cell>
          <cell r="V12">
            <v>10576881</v>
          </cell>
          <cell r="W12">
            <v>12516016</v>
          </cell>
          <cell r="X12">
            <v>0</v>
          </cell>
          <cell r="Y12">
            <v>0</v>
          </cell>
          <cell r="Z12">
            <v>0</v>
          </cell>
          <cell r="AA12">
            <v>0</v>
          </cell>
          <cell r="AB12">
            <v>0</v>
          </cell>
          <cell r="AC12">
            <v>0</v>
          </cell>
          <cell r="AD12">
            <v>0</v>
          </cell>
          <cell r="AE12">
            <v>0</v>
          </cell>
          <cell r="AK12">
            <v>1939135</v>
          </cell>
          <cell r="AL12">
            <v>18.333712934843447</v>
          </cell>
          <cell r="AM12">
            <v>13.431752150529739</v>
          </cell>
          <cell r="AO12">
            <v>20738.982352941177</v>
          </cell>
          <cell r="AP12">
            <v>23394.422429906546</v>
          </cell>
          <cell r="AQ12" t="str">
            <v/>
          </cell>
          <cell r="AR12" t="str">
            <v/>
          </cell>
          <cell r="AS12" t="str">
            <v/>
          </cell>
          <cell r="AT12" t="str">
            <v/>
          </cell>
          <cell r="AU12" t="str">
            <v/>
          </cell>
          <cell r="AV12" t="str">
            <v/>
          </cell>
          <cell r="AW12" t="str">
            <v/>
          </cell>
          <cell r="BA12" t="str">
            <v/>
          </cell>
          <cell r="BB12" t="str">
            <v/>
          </cell>
          <cell r="BC12" t="str">
            <v/>
          </cell>
          <cell r="BD12">
            <v>2655.4400769653694</v>
          </cell>
          <cell r="BE12">
            <v>12.80410018087883</v>
          </cell>
          <cell r="BH12">
            <v>13.431752150529739</v>
          </cell>
          <cell r="BI12">
            <v>0</v>
          </cell>
        </row>
        <row r="13">
          <cell r="A13">
            <v>413</v>
          </cell>
          <cell r="B13" t="str">
            <v>FOUR RIVERS</v>
          </cell>
          <cell r="C13">
            <v>218</v>
          </cell>
          <cell r="D13">
            <v>219.99999999999991</v>
          </cell>
          <cell r="E13">
            <v>0</v>
          </cell>
          <cell r="F13">
            <v>0</v>
          </cell>
          <cell r="G13">
            <v>0</v>
          </cell>
          <cell r="H13">
            <v>0</v>
          </cell>
          <cell r="I13">
            <v>0</v>
          </cell>
          <cell r="J13">
            <v>0</v>
          </cell>
          <cell r="K13">
            <v>0</v>
          </cell>
          <cell r="L13">
            <v>0</v>
          </cell>
          <cell r="R13">
            <v>1.9999999999999147</v>
          </cell>
          <cell r="S13">
            <v>0.91743119266050055</v>
          </cell>
          <cell r="V13">
            <v>4050697</v>
          </cell>
          <cell r="W13">
            <v>4431630</v>
          </cell>
          <cell r="X13">
            <v>0</v>
          </cell>
          <cell r="Y13">
            <v>0</v>
          </cell>
          <cell r="Z13">
            <v>0</v>
          </cell>
          <cell r="AA13">
            <v>0</v>
          </cell>
          <cell r="AB13">
            <v>0</v>
          </cell>
          <cell r="AC13">
            <v>0</v>
          </cell>
          <cell r="AD13">
            <v>0</v>
          </cell>
          <cell r="AE13">
            <v>0</v>
          </cell>
          <cell r="AK13">
            <v>380933</v>
          </cell>
          <cell r="AL13">
            <v>9.4041346464571305</v>
          </cell>
          <cell r="AM13">
            <v>8.486703453796629</v>
          </cell>
          <cell r="AO13">
            <v>18581.17889908257</v>
          </cell>
          <cell r="AP13">
            <v>20143.772727272735</v>
          </cell>
          <cell r="AQ13" t="str">
            <v/>
          </cell>
          <cell r="AR13" t="str">
            <v/>
          </cell>
          <cell r="AS13" t="str">
            <v/>
          </cell>
          <cell r="AT13" t="str">
            <v/>
          </cell>
          <cell r="AU13" t="str">
            <v/>
          </cell>
          <cell r="AV13" t="str">
            <v/>
          </cell>
          <cell r="AW13" t="str">
            <v/>
          </cell>
          <cell r="BA13" t="str">
            <v/>
          </cell>
          <cell r="BB13" t="str">
            <v/>
          </cell>
          <cell r="BC13" t="str">
            <v/>
          </cell>
          <cell r="BD13">
            <v>1562.5938281901654</v>
          </cell>
          <cell r="BE13">
            <v>8.4095516042166594</v>
          </cell>
          <cell r="BH13">
            <v>8.486703453796629</v>
          </cell>
          <cell r="BI13">
            <v>0</v>
          </cell>
        </row>
        <row r="14">
          <cell r="A14">
            <v>414</v>
          </cell>
          <cell r="B14" t="str">
            <v>BERKSHIRE ARTS AND TECHNOLOGY</v>
          </cell>
          <cell r="C14">
            <v>366</v>
          </cell>
          <cell r="D14">
            <v>362.99999999999989</v>
          </cell>
          <cell r="E14">
            <v>0</v>
          </cell>
          <cell r="F14">
            <v>0</v>
          </cell>
          <cell r="G14">
            <v>0</v>
          </cell>
          <cell r="H14">
            <v>0</v>
          </cell>
          <cell r="I14">
            <v>0</v>
          </cell>
          <cell r="J14">
            <v>0</v>
          </cell>
          <cell r="K14">
            <v>0</v>
          </cell>
          <cell r="L14">
            <v>0</v>
          </cell>
          <cell r="R14">
            <v>-3.0000000000001137</v>
          </cell>
          <cell r="S14">
            <v>-0.8196721311475752</v>
          </cell>
          <cell r="V14">
            <v>6172984</v>
          </cell>
          <cell r="W14">
            <v>6788649</v>
          </cell>
          <cell r="X14">
            <v>0</v>
          </cell>
          <cell r="Y14">
            <v>0</v>
          </cell>
          <cell r="Z14">
            <v>0</v>
          </cell>
          <cell r="AA14">
            <v>0</v>
          </cell>
          <cell r="AB14">
            <v>0</v>
          </cell>
          <cell r="AC14">
            <v>0</v>
          </cell>
          <cell r="AD14">
            <v>0</v>
          </cell>
          <cell r="AE14">
            <v>0</v>
          </cell>
          <cell r="AK14">
            <v>615665</v>
          </cell>
          <cell r="AL14">
            <v>9.9735395393864668</v>
          </cell>
          <cell r="AM14">
            <v>10.793211670534042</v>
          </cell>
          <cell r="AO14">
            <v>16866.076502732241</v>
          </cell>
          <cell r="AP14">
            <v>18701.512396694219</v>
          </cell>
          <cell r="AQ14" t="str">
            <v/>
          </cell>
          <cell r="AR14" t="str">
            <v/>
          </cell>
          <cell r="AS14" t="str">
            <v/>
          </cell>
          <cell r="AT14" t="str">
            <v/>
          </cell>
          <cell r="AU14" t="str">
            <v/>
          </cell>
          <cell r="AV14" t="str">
            <v/>
          </cell>
          <cell r="AW14" t="str">
            <v/>
          </cell>
          <cell r="BA14" t="str">
            <v/>
          </cell>
          <cell r="BB14" t="str">
            <v/>
          </cell>
          <cell r="BC14" t="str">
            <v/>
          </cell>
          <cell r="BD14">
            <v>1835.4358939619779</v>
          </cell>
          <cell r="BE14">
            <v>10.882411766984724</v>
          </cell>
          <cell r="BH14">
            <v>10.793211670534042</v>
          </cell>
          <cell r="BI14">
            <v>0</v>
          </cell>
        </row>
        <row r="15">
          <cell r="A15">
            <v>416</v>
          </cell>
          <cell r="B15" t="str">
            <v>BOSTON PREPARATORY</v>
          </cell>
          <cell r="C15">
            <v>696</v>
          </cell>
          <cell r="D15">
            <v>700</v>
          </cell>
          <cell r="E15">
            <v>0</v>
          </cell>
          <cell r="F15">
            <v>0</v>
          </cell>
          <cell r="G15">
            <v>0</v>
          </cell>
          <cell r="H15">
            <v>0</v>
          </cell>
          <cell r="I15">
            <v>0</v>
          </cell>
          <cell r="J15">
            <v>0</v>
          </cell>
          <cell r="K15">
            <v>0</v>
          </cell>
          <cell r="L15">
            <v>0</v>
          </cell>
          <cell r="R15">
            <v>4</v>
          </cell>
          <cell r="S15">
            <v>0.57471264367816577</v>
          </cell>
          <cell r="V15">
            <v>15636496</v>
          </cell>
          <cell r="W15">
            <v>17486237</v>
          </cell>
          <cell r="X15">
            <v>0</v>
          </cell>
          <cell r="Y15">
            <v>0</v>
          </cell>
          <cell r="Z15">
            <v>0</v>
          </cell>
          <cell r="AA15">
            <v>0</v>
          </cell>
          <cell r="AB15">
            <v>0</v>
          </cell>
          <cell r="AC15">
            <v>0</v>
          </cell>
          <cell r="AD15">
            <v>0</v>
          </cell>
          <cell r="AE15">
            <v>0</v>
          </cell>
          <cell r="AK15">
            <v>1849741</v>
          </cell>
          <cell r="AL15">
            <v>11.829638814220278</v>
          </cell>
          <cell r="AM15">
            <v>11.254926170542113</v>
          </cell>
          <cell r="AO15">
            <v>22466.22988505747</v>
          </cell>
          <cell r="AP15">
            <v>24980.338571428572</v>
          </cell>
          <cell r="AQ15" t="str">
            <v/>
          </cell>
          <cell r="AR15" t="str">
            <v/>
          </cell>
          <cell r="AS15" t="str">
            <v/>
          </cell>
          <cell r="AT15" t="str">
            <v/>
          </cell>
          <cell r="AU15" t="str">
            <v/>
          </cell>
          <cell r="AV15" t="str">
            <v/>
          </cell>
          <cell r="AW15" t="str">
            <v/>
          </cell>
          <cell r="BA15" t="str">
            <v/>
          </cell>
          <cell r="BB15" t="str">
            <v/>
          </cell>
          <cell r="BC15" t="str">
            <v/>
          </cell>
          <cell r="BD15">
            <v>2514.1086863711025</v>
          </cell>
          <cell r="BE15">
            <v>11.190612306710456</v>
          </cell>
          <cell r="BH15">
            <v>11.254926170542113</v>
          </cell>
          <cell r="BI15">
            <v>40963</v>
          </cell>
        </row>
        <row r="16">
          <cell r="A16">
            <v>417</v>
          </cell>
          <cell r="B16" t="str">
            <v>BRIDGE BOSTON</v>
          </cell>
          <cell r="C16">
            <v>336</v>
          </cell>
          <cell r="D16">
            <v>335.00000000000023</v>
          </cell>
          <cell r="E16">
            <v>0</v>
          </cell>
          <cell r="F16">
            <v>0</v>
          </cell>
          <cell r="G16">
            <v>0</v>
          </cell>
          <cell r="H16">
            <v>0</v>
          </cell>
          <cell r="I16">
            <v>0</v>
          </cell>
          <cell r="J16">
            <v>0</v>
          </cell>
          <cell r="K16">
            <v>0</v>
          </cell>
          <cell r="L16">
            <v>0</v>
          </cell>
          <cell r="R16">
            <v>-0.99999999999977263</v>
          </cell>
          <cell r="S16">
            <v>-0.29761904761897995</v>
          </cell>
          <cell r="V16">
            <v>7905173</v>
          </cell>
          <cell r="W16">
            <v>8141120</v>
          </cell>
          <cell r="X16">
            <v>0</v>
          </cell>
          <cell r="Y16">
            <v>0</v>
          </cell>
          <cell r="Z16">
            <v>0</v>
          </cell>
          <cell r="AA16">
            <v>0</v>
          </cell>
          <cell r="AB16">
            <v>0</v>
          </cell>
          <cell r="AC16">
            <v>0</v>
          </cell>
          <cell r="AD16">
            <v>0</v>
          </cell>
          <cell r="AE16">
            <v>0</v>
          </cell>
          <cell r="AK16">
            <v>235947</v>
          </cell>
          <cell r="AL16">
            <v>2.9847164635106616</v>
          </cell>
          <cell r="AM16">
            <v>3.2823355111296415</v>
          </cell>
          <cell r="AO16">
            <v>23527.300595238095</v>
          </cell>
          <cell r="AP16">
            <v>24301.850746268639</v>
          </cell>
          <cell r="AQ16" t="str">
            <v/>
          </cell>
          <cell r="AR16" t="str">
            <v/>
          </cell>
          <cell r="AS16" t="str">
            <v/>
          </cell>
          <cell r="AT16" t="str">
            <v/>
          </cell>
          <cell r="AU16" t="str">
            <v/>
          </cell>
          <cell r="AV16" t="str">
            <v/>
          </cell>
          <cell r="AW16" t="str">
            <v/>
          </cell>
          <cell r="BA16" t="str">
            <v/>
          </cell>
          <cell r="BB16" t="str">
            <v/>
          </cell>
          <cell r="BC16" t="str">
            <v/>
          </cell>
          <cell r="BD16">
            <v>774.55015103054393</v>
          </cell>
          <cell r="BE16">
            <v>3.2921335275807762</v>
          </cell>
          <cell r="BH16">
            <v>3.2823355111296415</v>
          </cell>
          <cell r="BI16">
            <v>0</v>
          </cell>
        </row>
        <row r="17">
          <cell r="A17">
            <v>418</v>
          </cell>
          <cell r="B17" t="str">
            <v>CHRISTA MCAULIFFE</v>
          </cell>
          <cell r="C17">
            <v>388</v>
          </cell>
          <cell r="D17">
            <v>396</v>
          </cell>
          <cell r="E17">
            <v>0</v>
          </cell>
          <cell r="F17">
            <v>0</v>
          </cell>
          <cell r="G17">
            <v>0</v>
          </cell>
          <cell r="H17">
            <v>0</v>
          </cell>
          <cell r="I17">
            <v>0</v>
          </cell>
          <cell r="J17">
            <v>0</v>
          </cell>
          <cell r="K17">
            <v>0</v>
          </cell>
          <cell r="L17">
            <v>0</v>
          </cell>
          <cell r="R17">
            <v>8</v>
          </cell>
          <cell r="S17">
            <v>2.0618556701030855</v>
          </cell>
          <cell r="V17">
            <v>6802489</v>
          </cell>
          <cell r="W17">
            <v>7785783</v>
          </cell>
          <cell r="X17">
            <v>0</v>
          </cell>
          <cell r="Y17">
            <v>0</v>
          </cell>
          <cell r="Z17">
            <v>0</v>
          </cell>
          <cell r="AA17">
            <v>0</v>
          </cell>
          <cell r="AB17">
            <v>0</v>
          </cell>
          <cell r="AC17">
            <v>0</v>
          </cell>
          <cell r="AD17">
            <v>0</v>
          </cell>
          <cell r="AE17">
            <v>0</v>
          </cell>
          <cell r="AK17">
            <v>983294</v>
          </cell>
          <cell r="AL17">
            <v>14.454914958333642</v>
          </cell>
          <cell r="AM17">
            <v>12.393059288230557</v>
          </cell>
          <cell r="AO17">
            <v>17532.188144329895</v>
          </cell>
          <cell r="AP17">
            <v>19661.06818181818</v>
          </cell>
          <cell r="AQ17" t="str">
            <v/>
          </cell>
          <cell r="AR17" t="str">
            <v/>
          </cell>
          <cell r="AS17" t="str">
            <v/>
          </cell>
          <cell r="AT17" t="str">
            <v/>
          </cell>
          <cell r="AU17" t="str">
            <v/>
          </cell>
          <cell r="AV17" t="str">
            <v/>
          </cell>
          <cell r="AW17" t="str">
            <v/>
          </cell>
          <cell r="BA17" t="str">
            <v/>
          </cell>
          <cell r="BB17" t="str">
            <v/>
          </cell>
          <cell r="BC17" t="str">
            <v/>
          </cell>
          <cell r="BD17">
            <v>2128.8800374882849</v>
          </cell>
          <cell r="BE17">
            <v>12.14269445412488</v>
          </cell>
          <cell r="BH17">
            <v>12.393059288230557</v>
          </cell>
          <cell r="BI17">
            <v>0</v>
          </cell>
        </row>
        <row r="18">
          <cell r="A18">
            <v>419</v>
          </cell>
          <cell r="B18" t="str">
            <v>HELEN Y. DAVIS LEADERSHIP ACADEMY</v>
          </cell>
          <cell r="C18">
            <v>138</v>
          </cell>
          <cell r="D18">
            <v>215.99999999999997</v>
          </cell>
          <cell r="E18">
            <v>0</v>
          </cell>
          <cell r="F18">
            <v>0</v>
          </cell>
          <cell r="G18">
            <v>0</v>
          </cell>
          <cell r="H18">
            <v>0</v>
          </cell>
          <cell r="I18">
            <v>0</v>
          </cell>
          <cell r="J18">
            <v>0</v>
          </cell>
          <cell r="K18">
            <v>0</v>
          </cell>
          <cell r="L18">
            <v>0</v>
          </cell>
          <cell r="R18">
            <v>77.999999999999972</v>
          </cell>
          <cell r="S18">
            <v>56.521739130434767</v>
          </cell>
          <cell r="V18">
            <v>2843903</v>
          </cell>
          <cell r="W18">
            <v>4836999</v>
          </cell>
          <cell r="X18">
            <v>0</v>
          </cell>
          <cell r="Y18">
            <v>0</v>
          </cell>
          <cell r="Z18">
            <v>0</v>
          </cell>
          <cell r="AA18">
            <v>0</v>
          </cell>
          <cell r="AB18">
            <v>0</v>
          </cell>
          <cell r="AC18">
            <v>0</v>
          </cell>
          <cell r="AD18">
            <v>0</v>
          </cell>
          <cell r="AE18">
            <v>0</v>
          </cell>
          <cell r="AK18">
            <v>1993096</v>
          </cell>
          <cell r="AL18">
            <v>70.083121681717003</v>
          </cell>
          <cell r="AM18">
            <v>13.561382551282236</v>
          </cell>
          <cell r="AO18">
            <v>20607.992753623188</v>
          </cell>
          <cell r="AP18">
            <v>22393.513888888891</v>
          </cell>
          <cell r="AQ18" t="str">
            <v/>
          </cell>
          <cell r="AR18" t="str">
            <v/>
          </cell>
          <cell r="AS18" t="str">
            <v/>
          </cell>
          <cell r="AT18" t="str">
            <v/>
          </cell>
          <cell r="AU18" t="str">
            <v/>
          </cell>
          <cell r="AV18" t="str">
            <v/>
          </cell>
          <cell r="AW18" t="str">
            <v/>
          </cell>
          <cell r="BA18" t="str">
            <v/>
          </cell>
          <cell r="BB18" t="str">
            <v/>
          </cell>
          <cell r="BC18" t="str">
            <v/>
          </cell>
          <cell r="BD18">
            <v>1785.5211352657025</v>
          </cell>
          <cell r="BE18">
            <v>8.6642166299858658</v>
          </cell>
          <cell r="BH18">
            <v>13.561382551282236</v>
          </cell>
          <cell r="BI18">
            <v>0</v>
          </cell>
        </row>
        <row r="19">
          <cell r="A19">
            <v>420</v>
          </cell>
          <cell r="B19" t="str">
            <v>BENJAMIN BANNEKER</v>
          </cell>
          <cell r="C19">
            <v>329</v>
          </cell>
          <cell r="D19">
            <v>350.00000000000142</v>
          </cell>
          <cell r="E19">
            <v>0</v>
          </cell>
          <cell r="F19">
            <v>0</v>
          </cell>
          <cell r="G19">
            <v>0</v>
          </cell>
          <cell r="H19">
            <v>0</v>
          </cell>
          <cell r="I19">
            <v>0</v>
          </cell>
          <cell r="J19">
            <v>0</v>
          </cell>
          <cell r="K19">
            <v>0</v>
          </cell>
          <cell r="L19">
            <v>0</v>
          </cell>
          <cell r="R19">
            <v>21.000000000001421</v>
          </cell>
          <cell r="S19">
            <v>6.3829787234046975</v>
          </cell>
          <cell r="V19">
            <v>9071654</v>
          </cell>
          <cell r="W19">
            <v>10763344</v>
          </cell>
          <cell r="X19">
            <v>0</v>
          </cell>
          <cell r="Y19">
            <v>0</v>
          </cell>
          <cell r="Z19">
            <v>0</v>
          </cell>
          <cell r="AA19">
            <v>0</v>
          </cell>
          <cell r="AB19">
            <v>0</v>
          </cell>
          <cell r="AC19">
            <v>0</v>
          </cell>
          <cell r="AD19">
            <v>0</v>
          </cell>
          <cell r="AE19">
            <v>0</v>
          </cell>
          <cell r="AK19">
            <v>1691690</v>
          </cell>
          <cell r="AL19">
            <v>18.648087768779533</v>
          </cell>
          <cell r="AM19">
            <v>12.265109045374835</v>
          </cell>
          <cell r="AO19">
            <v>27573.41641337386</v>
          </cell>
          <cell r="AP19">
            <v>30752.411428571304</v>
          </cell>
          <cell r="AQ19" t="str">
            <v/>
          </cell>
          <cell r="AR19" t="str">
            <v/>
          </cell>
          <cell r="AS19" t="str">
            <v/>
          </cell>
          <cell r="AT19" t="str">
            <v/>
          </cell>
          <cell r="AU19" t="str">
            <v/>
          </cell>
          <cell r="AV19" t="str">
            <v/>
          </cell>
          <cell r="AW19" t="str">
            <v/>
          </cell>
          <cell r="BA19" t="str">
            <v/>
          </cell>
          <cell r="BB19" t="str">
            <v/>
          </cell>
          <cell r="BC19" t="str">
            <v/>
          </cell>
          <cell r="BD19">
            <v>3178.9950151974444</v>
          </cell>
          <cell r="BE19">
            <v>11.529202502652325</v>
          </cell>
          <cell r="BH19">
            <v>12.265109045374835</v>
          </cell>
          <cell r="BI19">
            <v>0</v>
          </cell>
        </row>
        <row r="20">
          <cell r="A20">
            <v>426</v>
          </cell>
          <cell r="B20" t="str">
            <v>COMMUNITY DAY - GATEWAY</v>
          </cell>
          <cell r="C20">
            <v>401</v>
          </cell>
          <cell r="D20">
            <v>400.00000000000045</v>
          </cell>
          <cell r="E20">
            <v>0</v>
          </cell>
          <cell r="F20">
            <v>0</v>
          </cell>
          <cell r="G20">
            <v>0</v>
          </cell>
          <cell r="H20">
            <v>0</v>
          </cell>
          <cell r="I20">
            <v>0</v>
          </cell>
          <cell r="J20">
            <v>0</v>
          </cell>
          <cell r="K20">
            <v>0</v>
          </cell>
          <cell r="L20">
            <v>0</v>
          </cell>
          <cell r="R20">
            <v>-0.99999999999954525</v>
          </cell>
          <cell r="S20">
            <v>-0.24937655860337582</v>
          </cell>
          <cell r="V20">
            <v>6927166</v>
          </cell>
          <cell r="W20">
            <v>7148400</v>
          </cell>
          <cell r="X20">
            <v>0</v>
          </cell>
          <cell r="Y20">
            <v>0</v>
          </cell>
          <cell r="Z20">
            <v>0</v>
          </cell>
          <cell r="AA20">
            <v>0</v>
          </cell>
          <cell r="AB20">
            <v>0</v>
          </cell>
          <cell r="AC20">
            <v>0</v>
          </cell>
          <cell r="AD20">
            <v>0</v>
          </cell>
          <cell r="AE20">
            <v>0</v>
          </cell>
          <cell r="AK20">
            <v>221234</v>
          </cell>
          <cell r="AL20">
            <v>3.1937158716854874</v>
          </cell>
          <cell r="AM20">
            <v>3.4430924302888632</v>
          </cell>
          <cell r="AO20">
            <v>17274.728179551123</v>
          </cell>
          <cell r="AP20">
            <v>17870.999999999978</v>
          </cell>
          <cell r="AQ20" t="str">
            <v/>
          </cell>
          <cell r="AR20" t="str">
            <v/>
          </cell>
          <cell r="AS20" t="str">
            <v/>
          </cell>
          <cell r="AT20" t="str">
            <v/>
          </cell>
          <cell r="AU20" t="str">
            <v/>
          </cell>
          <cell r="AV20" t="str">
            <v/>
          </cell>
          <cell r="AW20" t="str">
            <v/>
          </cell>
          <cell r="BA20" t="str">
            <v/>
          </cell>
          <cell r="BB20" t="str">
            <v/>
          </cell>
          <cell r="BC20" t="str">
            <v/>
          </cell>
          <cell r="BD20">
            <v>596.27182044885558</v>
          </cell>
          <cell r="BE20">
            <v>3.451700161364557</v>
          </cell>
          <cell r="BH20">
            <v>3.4430924302888632</v>
          </cell>
          <cell r="BI20">
            <v>246820</v>
          </cell>
        </row>
        <row r="21">
          <cell r="A21">
            <v>428</v>
          </cell>
          <cell r="B21" t="str">
            <v>BROOKE</v>
          </cell>
          <cell r="C21">
            <v>2145</v>
          </cell>
          <cell r="D21">
            <v>2220.9999999999986</v>
          </cell>
          <cell r="E21">
            <v>0</v>
          </cell>
          <cell r="F21">
            <v>0</v>
          </cell>
          <cell r="G21">
            <v>0</v>
          </cell>
          <cell r="H21">
            <v>0</v>
          </cell>
          <cell r="I21">
            <v>0</v>
          </cell>
          <cell r="J21">
            <v>0</v>
          </cell>
          <cell r="K21">
            <v>0</v>
          </cell>
          <cell r="L21">
            <v>0</v>
          </cell>
          <cell r="R21">
            <v>75.999999999998636</v>
          </cell>
          <cell r="S21">
            <v>3.543123543123472</v>
          </cell>
          <cell r="V21">
            <v>44962430</v>
          </cell>
          <cell r="W21">
            <v>50518491</v>
          </cell>
          <cell r="X21">
            <v>0</v>
          </cell>
          <cell r="Y21">
            <v>0</v>
          </cell>
          <cell r="Z21">
            <v>0</v>
          </cell>
          <cell r="AA21">
            <v>0</v>
          </cell>
          <cell r="AB21">
            <v>0</v>
          </cell>
          <cell r="AC21">
            <v>0</v>
          </cell>
          <cell r="AD21">
            <v>0</v>
          </cell>
          <cell r="AE21">
            <v>0</v>
          </cell>
          <cell r="AK21">
            <v>5556061</v>
          </cell>
          <cell r="AL21">
            <v>12.35711904361041</v>
          </cell>
          <cell r="AM21">
            <v>8.8139955004869392</v>
          </cell>
          <cell r="AO21">
            <v>20961.505827505829</v>
          </cell>
          <cell r="AP21">
            <v>22745.831157136439</v>
          </cell>
          <cell r="AQ21" t="str">
            <v/>
          </cell>
          <cell r="AR21" t="str">
            <v/>
          </cell>
          <cell r="AS21" t="str">
            <v/>
          </cell>
          <cell r="AT21" t="str">
            <v/>
          </cell>
          <cell r="AU21" t="str">
            <v/>
          </cell>
          <cell r="AV21" t="str">
            <v/>
          </cell>
          <cell r="AW21" t="str">
            <v/>
          </cell>
          <cell r="BA21" t="str">
            <v/>
          </cell>
          <cell r="BB21" t="str">
            <v/>
          </cell>
          <cell r="BC21" t="str">
            <v/>
          </cell>
          <cell r="BD21">
            <v>1784.3253296306102</v>
          </cell>
          <cell r="BE21">
            <v>8.5123909718795474</v>
          </cell>
          <cell r="BH21">
            <v>8.8139955004869392</v>
          </cell>
          <cell r="BI21">
            <v>77692</v>
          </cell>
        </row>
        <row r="22">
          <cell r="A22">
            <v>429</v>
          </cell>
          <cell r="B22" t="str">
            <v>KIPP ACADEMY LYNN</v>
          </cell>
          <cell r="C22">
            <v>1614</v>
          </cell>
          <cell r="D22">
            <v>1585.9999999999995</v>
          </cell>
          <cell r="E22">
            <v>0</v>
          </cell>
          <cell r="F22">
            <v>0</v>
          </cell>
          <cell r="G22">
            <v>0</v>
          </cell>
          <cell r="H22">
            <v>0</v>
          </cell>
          <cell r="I22">
            <v>0</v>
          </cell>
          <cell r="J22">
            <v>0</v>
          </cell>
          <cell r="K22">
            <v>0</v>
          </cell>
          <cell r="L22">
            <v>0</v>
          </cell>
          <cell r="R22">
            <v>-28.000000000000455</v>
          </cell>
          <cell r="S22">
            <v>-1.7348203221809411</v>
          </cell>
          <cell r="V22">
            <v>26109896</v>
          </cell>
          <cell r="W22">
            <v>27467286</v>
          </cell>
          <cell r="X22">
            <v>0</v>
          </cell>
          <cell r="Y22">
            <v>0</v>
          </cell>
          <cell r="Z22">
            <v>0</v>
          </cell>
          <cell r="AA22">
            <v>0</v>
          </cell>
          <cell r="AB22">
            <v>0</v>
          </cell>
          <cell r="AC22">
            <v>0</v>
          </cell>
          <cell r="AD22">
            <v>0</v>
          </cell>
          <cell r="AE22">
            <v>0</v>
          </cell>
          <cell r="AK22">
            <v>1357390</v>
          </cell>
          <cell r="AL22">
            <v>5.1987568238494708</v>
          </cell>
          <cell r="AM22">
            <v>6.9335771460304123</v>
          </cell>
          <cell r="AO22">
            <v>16177.135068153655</v>
          </cell>
          <cell r="AP22">
            <v>17318.591424968479</v>
          </cell>
          <cell r="AQ22" t="str">
            <v/>
          </cell>
          <cell r="AR22" t="str">
            <v/>
          </cell>
          <cell r="AS22" t="str">
            <v/>
          </cell>
          <cell r="AT22" t="str">
            <v/>
          </cell>
          <cell r="AU22" t="str">
            <v/>
          </cell>
          <cell r="AV22" t="str">
            <v/>
          </cell>
          <cell r="AW22" t="str">
            <v/>
          </cell>
          <cell r="BA22" t="str">
            <v/>
          </cell>
          <cell r="BB22" t="str">
            <v/>
          </cell>
          <cell r="BC22" t="str">
            <v/>
          </cell>
          <cell r="BD22">
            <v>1141.4563568148242</v>
          </cell>
          <cell r="BE22">
            <v>7.0559858220006877</v>
          </cell>
          <cell r="BH22">
            <v>6.9335771460304123</v>
          </cell>
          <cell r="BI22">
            <v>957699</v>
          </cell>
        </row>
        <row r="23">
          <cell r="A23">
            <v>430</v>
          </cell>
          <cell r="B23" t="str">
            <v>ADVANCED MATH AND SCIENCE ACADEMY</v>
          </cell>
          <cell r="C23">
            <v>965</v>
          </cell>
          <cell r="D23">
            <v>966.00000000000125</v>
          </cell>
          <cell r="E23">
            <v>0</v>
          </cell>
          <cell r="F23">
            <v>0</v>
          </cell>
          <cell r="G23">
            <v>0</v>
          </cell>
          <cell r="H23">
            <v>0</v>
          </cell>
          <cell r="I23">
            <v>0</v>
          </cell>
          <cell r="J23">
            <v>0</v>
          </cell>
          <cell r="K23">
            <v>0</v>
          </cell>
          <cell r="L23">
            <v>0</v>
          </cell>
          <cell r="R23">
            <v>1.0000000000012506</v>
          </cell>
          <cell r="S23">
            <v>0.10362694300531938</v>
          </cell>
          <cell r="V23">
            <v>15499693</v>
          </cell>
          <cell r="W23">
            <v>16832428</v>
          </cell>
          <cell r="X23">
            <v>0</v>
          </cell>
          <cell r="Y23">
            <v>0</v>
          </cell>
          <cell r="Z23">
            <v>0</v>
          </cell>
          <cell r="AA23">
            <v>0</v>
          </cell>
          <cell r="AB23">
            <v>0</v>
          </cell>
          <cell r="AC23">
            <v>0</v>
          </cell>
          <cell r="AD23">
            <v>0</v>
          </cell>
          <cell r="AE23">
            <v>0</v>
          </cell>
          <cell r="AK23">
            <v>1332735</v>
          </cell>
          <cell r="AL23">
            <v>8.5984606275750117</v>
          </cell>
          <cell r="AM23">
            <v>8.4948336845696915</v>
          </cell>
          <cell r="AO23">
            <v>16061.858031088082</v>
          </cell>
          <cell r="AP23">
            <v>17424.873706004117</v>
          </cell>
          <cell r="AQ23" t="str">
            <v/>
          </cell>
          <cell r="AR23" t="str">
            <v/>
          </cell>
          <cell r="AS23" t="str">
            <v/>
          </cell>
          <cell r="AT23" t="str">
            <v/>
          </cell>
          <cell r="AU23" t="str">
            <v/>
          </cell>
          <cell r="AV23" t="str">
            <v/>
          </cell>
          <cell r="AW23" t="str">
            <v/>
          </cell>
          <cell r="BA23" t="str">
            <v/>
          </cell>
          <cell r="BB23" t="str">
            <v/>
          </cell>
          <cell r="BC23" t="str">
            <v/>
          </cell>
          <cell r="BD23">
            <v>1363.0156749160342</v>
          </cell>
          <cell r="BE23">
            <v>8.4860398608796572</v>
          </cell>
          <cell r="BH23">
            <v>8.4948336845696915</v>
          </cell>
          <cell r="BI23">
            <v>0</v>
          </cell>
        </row>
        <row r="24">
          <cell r="A24">
            <v>431</v>
          </cell>
          <cell r="B24" t="str">
            <v>COMMUNITY DAY - R. KINGMAN WEBSTER</v>
          </cell>
          <cell r="C24">
            <v>394</v>
          </cell>
          <cell r="D24">
            <v>399.99999999999977</v>
          </cell>
          <cell r="E24">
            <v>0</v>
          </cell>
          <cell r="F24">
            <v>0</v>
          </cell>
          <cell r="G24">
            <v>0</v>
          </cell>
          <cell r="H24">
            <v>0</v>
          </cell>
          <cell r="I24">
            <v>0</v>
          </cell>
          <cell r="J24">
            <v>0</v>
          </cell>
          <cell r="K24">
            <v>0</v>
          </cell>
          <cell r="L24">
            <v>0</v>
          </cell>
          <cell r="R24">
            <v>5.9999999999997726</v>
          </cell>
          <cell r="S24">
            <v>1.5228426395938577</v>
          </cell>
          <cell r="V24">
            <v>6759879</v>
          </cell>
          <cell r="W24">
            <v>7266003</v>
          </cell>
          <cell r="X24">
            <v>0</v>
          </cell>
          <cell r="Y24">
            <v>0</v>
          </cell>
          <cell r="Z24">
            <v>0</v>
          </cell>
          <cell r="AA24">
            <v>0</v>
          </cell>
          <cell r="AB24">
            <v>0</v>
          </cell>
          <cell r="AC24">
            <v>0</v>
          </cell>
          <cell r="AD24">
            <v>0</v>
          </cell>
          <cell r="AE24">
            <v>0</v>
          </cell>
          <cell r="AK24">
            <v>506124</v>
          </cell>
          <cell r="AL24">
            <v>7.4871754361283793</v>
          </cell>
          <cell r="AM24">
            <v>5.9643327965345216</v>
          </cell>
          <cell r="AO24">
            <v>17157.053299492385</v>
          </cell>
          <cell r="AP24">
            <v>18165.007500000011</v>
          </cell>
          <cell r="AQ24" t="str">
            <v/>
          </cell>
          <cell r="AR24" t="str">
            <v/>
          </cell>
          <cell r="AS24" t="str">
            <v/>
          </cell>
          <cell r="AT24" t="str">
            <v/>
          </cell>
          <cell r="AU24" t="str">
            <v/>
          </cell>
          <cell r="AV24" t="str">
            <v/>
          </cell>
          <cell r="AW24" t="str">
            <v/>
          </cell>
          <cell r="BA24" t="str">
            <v/>
          </cell>
          <cell r="BB24" t="str">
            <v/>
          </cell>
          <cell r="BC24" t="str">
            <v/>
          </cell>
          <cell r="BD24">
            <v>1007.9542005076255</v>
          </cell>
          <cell r="BE24">
            <v>5.8748678045865033</v>
          </cell>
          <cell r="BH24">
            <v>5.9643327965345216</v>
          </cell>
          <cell r="BI24">
            <v>311313</v>
          </cell>
        </row>
        <row r="25">
          <cell r="A25">
            <v>432</v>
          </cell>
          <cell r="B25" t="str">
            <v>CAPE COD LIGHTHOUSE</v>
          </cell>
          <cell r="C25">
            <v>250</v>
          </cell>
          <cell r="D25">
            <v>252</v>
          </cell>
          <cell r="E25">
            <v>0</v>
          </cell>
          <cell r="F25">
            <v>0</v>
          </cell>
          <cell r="G25">
            <v>0</v>
          </cell>
          <cell r="H25">
            <v>0</v>
          </cell>
          <cell r="I25">
            <v>0</v>
          </cell>
          <cell r="J25">
            <v>0</v>
          </cell>
          <cell r="K25">
            <v>0</v>
          </cell>
          <cell r="L25">
            <v>0</v>
          </cell>
          <cell r="R25">
            <v>2</v>
          </cell>
          <cell r="S25">
            <v>0.80000000000000071</v>
          </cell>
          <cell r="V25">
            <v>4426670</v>
          </cell>
          <cell r="W25">
            <v>4859268</v>
          </cell>
          <cell r="X25">
            <v>0</v>
          </cell>
          <cell r="Y25">
            <v>0</v>
          </cell>
          <cell r="Z25">
            <v>0</v>
          </cell>
          <cell r="AA25">
            <v>0</v>
          </cell>
          <cell r="AB25">
            <v>0</v>
          </cell>
          <cell r="AC25">
            <v>0</v>
          </cell>
          <cell r="AD25">
            <v>0</v>
          </cell>
          <cell r="AE25">
            <v>0</v>
          </cell>
          <cell r="AK25">
            <v>432598</v>
          </cell>
          <cell r="AL25">
            <v>9.7725378218841641</v>
          </cell>
          <cell r="AM25">
            <v>8.9725378218841634</v>
          </cell>
          <cell r="AO25">
            <v>17706.68</v>
          </cell>
          <cell r="AP25">
            <v>19282.809523809523</v>
          </cell>
          <cell r="AQ25" t="str">
            <v/>
          </cell>
          <cell r="AR25" t="str">
            <v/>
          </cell>
          <cell r="AS25" t="str">
            <v/>
          </cell>
          <cell r="AT25" t="str">
            <v/>
          </cell>
          <cell r="AU25" t="str">
            <v/>
          </cell>
          <cell r="AV25" t="str">
            <v/>
          </cell>
          <cell r="AW25" t="str">
            <v/>
          </cell>
          <cell r="BA25" t="str">
            <v/>
          </cell>
          <cell r="BB25" t="str">
            <v/>
          </cell>
          <cell r="BC25" t="str">
            <v/>
          </cell>
          <cell r="BD25">
            <v>1576.1295238095227</v>
          </cell>
          <cell r="BE25">
            <v>8.9013272042501654</v>
          </cell>
          <cell r="BH25">
            <v>8.9725378218841634</v>
          </cell>
          <cell r="BI25">
            <v>0</v>
          </cell>
        </row>
        <row r="26">
          <cell r="A26">
            <v>435</v>
          </cell>
          <cell r="B26" t="str">
            <v>INNOVATION ACADEMY</v>
          </cell>
          <cell r="C26">
            <v>776</v>
          </cell>
          <cell r="D26">
            <v>800</v>
          </cell>
          <cell r="E26">
            <v>0</v>
          </cell>
          <cell r="F26">
            <v>0</v>
          </cell>
          <cell r="G26">
            <v>0</v>
          </cell>
          <cell r="H26">
            <v>0</v>
          </cell>
          <cell r="I26">
            <v>0</v>
          </cell>
          <cell r="J26">
            <v>0</v>
          </cell>
          <cell r="K26">
            <v>0</v>
          </cell>
          <cell r="L26">
            <v>0</v>
          </cell>
          <cell r="R26">
            <v>24</v>
          </cell>
          <cell r="S26">
            <v>3.0927835051546282</v>
          </cell>
          <cell r="V26">
            <v>11016637</v>
          </cell>
          <cell r="W26">
            <v>12550448</v>
          </cell>
          <cell r="X26">
            <v>0</v>
          </cell>
          <cell r="Y26">
            <v>0</v>
          </cell>
          <cell r="Z26">
            <v>0</v>
          </cell>
          <cell r="AA26">
            <v>0</v>
          </cell>
          <cell r="AB26">
            <v>0</v>
          </cell>
          <cell r="AC26">
            <v>0</v>
          </cell>
          <cell r="AD26">
            <v>0</v>
          </cell>
          <cell r="AE26">
            <v>0</v>
          </cell>
          <cell r="AK26">
            <v>1533811</v>
          </cell>
          <cell r="AL26">
            <v>13.922678944581723</v>
          </cell>
          <cell r="AM26">
            <v>10.829895439427094</v>
          </cell>
          <cell r="AO26">
            <v>14196.697164948453</v>
          </cell>
          <cell r="AP26">
            <v>15688.06</v>
          </cell>
          <cell r="AQ26" t="str">
            <v/>
          </cell>
          <cell r="AR26" t="str">
            <v/>
          </cell>
          <cell r="AS26" t="str">
            <v/>
          </cell>
          <cell r="AT26" t="str">
            <v/>
          </cell>
          <cell r="AU26" t="str">
            <v/>
          </cell>
          <cell r="AV26" t="str">
            <v/>
          </cell>
          <cell r="AW26" t="str">
            <v/>
          </cell>
          <cell r="BA26" t="str">
            <v/>
          </cell>
          <cell r="BB26" t="str">
            <v/>
          </cell>
          <cell r="BC26" t="str">
            <v/>
          </cell>
          <cell r="BD26">
            <v>1491.3628350515464</v>
          </cell>
          <cell r="BE26">
            <v>10.504998576244272</v>
          </cell>
          <cell r="BH26">
            <v>10.829895439427094</v>
          </cell>
          <cell r="BI26">
            <v>0</v>
          </cell>
        </row>
        <row r="27">
          <cell r="A27">
            <v>436</v>
          </cell>
          <cell r="B27" t="str">
            <v>COMMUNITY CS OF CAMBRIDGE</v>
          </cell>
          <cell r="C27">
            <v>288</v>
          </cell>
          <cell r="D27">
            <v>337.0000000000008</v>
          </cell>
          <cell r="E27">
            <v>0</v>
          </cell>
          <cell r="F27">
            <v>0</v>
          </cell>
          <cell r="G27">
            <v>0</v>
          </cell>
          <cell r="H27">
            <v>0</v>
          </cell>
          <cell r="I27">
            <v>0</v>
          </cell>
          <cell r="J27">
            <v>0</v>
          </cell>
          <cell r="K27">
            <v>0</v>
          </cell>
          <cell r="L27">
            <v>0</v>
          </cell>
          <cell r="R27">
            <v>49.000000000000796</v>
          </cell>
          <cell r="S27">
            <v>17.013888888889174</v>
          </cell>
          <cell r="V27">
            <v>8199490</v>
          </cell>
          <cell r="W27">
            <v>10951451</v>
          </cell>
          <cell r="X27">
            <v>0</v>
          </cell>
          <cell r="Y27">
            <v>0</v>
          </cell>
          <cell r="Z27">
            <v>0</v>
          </cell>
          <cell r="AA27">
            <v>0</v>
          </cell>
          <cell r="AB27">
            <v>0</v>
          </cell>
          <cell r="AC27">
            <v>0</v>
          </cell>
          <cell r="AD27">
            <v>0</v>
          </cell>
          <cell r="AE27">
            <v>0</v>
          </cell>
          <cell r="AK27">
            <v>2751961</v>
          </cell>
          <cell r="AL27">
            <v>33.562587429218162</v>
          </cell>
          <cell r="AM27">
            <v>16.548698540328989</v>
          </cell>
          <cell r="AO27">
            <v>28470.451388888891</v>
          </cell>
          <cell r="AP27">
            <v>32496.887240356005</v>
          </cell>
          <cell r="AQ27" t="str">
            <v/>
          </cell>
          <cell r="AR27" t="str">
            <v/>
          </cell>
          <cell r="AS27" t="str">
            <v/>
          </cell>
          <cell r="AT27" t="str">
            <v/>
          </cell>
          <cell r="AU27" t="str">
            <v/>
          </cell>
          <cell r="AV27" t="str">
            <v/>
          </cell>
          <cell r="AW27" t="str">
            <v/>
          </cell>
          <cell r="BA27" t="str">
            <v/>
          </cell>
          <cell r="BB27" t="str">
            <v/>
          </cell>
          <cell r="BC27" t="str">
            <v/>
          </cell>
          <cell r="BD27">
            <v>4026.4358514671148</v>
          </cell>
          <cell r="BE27">
            <v>14.142507951379034</v>
          </cell>
          <cell r="BH27">
            <v>16.548698540328989</v>
          </cell>
          <cell r="BI27">
            <v>0</v>
          </cell>
        </row>
        <row r="28">
          <cell r="A28">
            <v>437</v>
          </cell>
          <cell r="B28" t="str">
            <v>CITY ON A HILL</v>
          </cell>
          <cell r="C28">
            <v>229</v>
          </cell>
          <cell r="D28">
            <v>250</v>
          </cell>
          <cell r="E28">
            <v>0</v>
          </cell>
          <cell r="F28">
            <v>0</v>
          </cell>
          <cell r="G28">
            <v>0</v>
          </cell>
          <cell r="H28">
            <v>0</v>
          </cell>
          <cell r="I28">
            <v>0</v>
          </cell>
          <cell r="J28">
            <v>0</v>
          </cell>
          <cell r="K28">
            <v>0</v>
          </cell>
          <cell r="L28">
            <v>0</v>
          </cell>
          <cell r="R28">
            <v>21</v>
          </cell>
          <cell r="S28">
            <v>9.1703056768559055</v>
          </cell>
          <cell r="V28">
            <v>5695498</v>
          </cell>
          <cell r="W28">
            <v>6711439</v>
          </cell>
          <cell r="X28">
            <v>0</v>
          </cell>
          <cell r="Y28">
            <v>0</v>
          </cell>
          <cell r="Z28">
            <v>0</v>
          </cell>
          <cell r="AA28">
            <v>0</v>
          </cell>
          <cell r="AB28">
            <v>0</v>
          </cell>
          <cell r="AC28">
            <v>0</v>
          </cell>
          <cell r="AD28">
            <v>0</v>
          </cell>
          <cell r="AE28">
            <v>0</v>
          </cell>
          <cell r="AK28">
            <v>1015941</v>
          </cell>
          <cell r="AL28">
            <v>17.837614902156051</v>
          </cell>
          <cell r="AM28">
            <v>8.667309225300146</v>
          </cell>
          <cell r="AO28">
            <v>24871.170305676857</v>
          </cell>
          <cell r="AP28">
            <v>26845.756000000001</v>
          </cell>
          <cell r="AQ28" t="str">
            <v/>
          </cell>
          <cell r="AR28" t="str">
            <v/>
          </cell>
          <cell r="AS28" t="str">
            <v/>
          </cell>
          <cell r="AT28" t="str">
            <v/>
          </cell>
          <cell r="AU28" t="str">
            <v/>
          </cell>
          <cell r="AV28" t="str">
            <v/>
          </cell>
          <cell r="AW28" t="str">
            <v/>
          </cell>
          <cell r="BA28" t="str">
            <v/>
          </cell>
          <cell r="BB28" t="str">
            <v/>
          </cell>
          <cell r="BC28" t="str">
            <v/>
          </cell>
          <cell r="BD28">
            <v>1974.5856943231447</v>
          </cell>
          <cell r="BE28">
            <v>7.9392552503749547</v>
          </cell>
          <cell r="BH28">
            <v>8.667309225300146</v>
          </cell>
          <cell r="BI28">
            <v>13155</v>
          </cell>
        </row>
        <row r="29">
          <cell r="A29">
            <v>438</v>
          </cell>
          <cell r="B29" t="str">
            <v>CODMAN ACADEMY</v>
          </cell>
          <cell r="C29">
            <v>343</v>
          </cell>
          <cell r="D29">
            <v>345.0000000000004</v>
          </cell>
          <cell r="E29">
            <v>0</v>
          </cell>
          <cell r="F29">
            <v>0</v>
          </cell>
          <cell r="G29">
            <v>0</v>
          </cell>
          <cell r="H29">
            <v>0</v>
          </cell>
          <cell r="I29">
            <v>0</v>
          </cell>
          <cell r="J29">
            <v>0</v>
          </cell>
          <cell r="K29">
            <v>0</v>
          </cell>
          <cell r="L29">
            <v>0</v>
          </cell>
          <cell r="R29">
            <v>2.0000000000003979</v>
          </cell>
          <cell r="S29">
            <v>0.58309037900885485</v>
          </cell>
          <cell r="V29">
            <v>7590790</v>
          </cell>
          <cell r="W29">
            <v>8773171</v>
          </cell>
          <cell r="X29">
            <v>0</v>
          </cell>
          <cell r="Y29">
            <v>0</v>
          </cell>
          <cell r="Z29">
            <v>0</v>
          </cell>
          <cell r="AA29">
            <v>0</v>
          </cell>
          <cell r="AB29">
            <v>0</v>
          </cell>
          <cell r="AC29">
            <v>0</v>
          </cell>
          <cell r="AD29">
            <v>0</v>
          </cell>
          <cell r="AE29">
            <v>0</v>
          </cell>
          <cell r="AK29">
            <v>1182381</v>
          </cell>
          <cell r="AL29">
            <v>15.576521020868705</v>
          </cell>
          <cell r="AM29">
            <v>14.993430641859851</v>
          </cell>
          <cell r="AO29">
            <v>22130.583090379008</v>
          </cell>
          <cell r="AP29">
            <v>25429.481159420262</v>
          </cell>
          <cell r="AQ29" t="str">
            <v/>
          </cell>
          <cell r="AR29" t="str">
            <v/>
          </cell>
          <cell r="AS29" t="str">
            <v/>
          </cell>
          <cell r="AT29" t="str">
            <v/>
          </cell>
          <cell r="AU29" t="str">
            <v/>
          </cell>
          <cell r="AV29" t="str">
            <v/>
          </cell>
          <cell r="AW29" t="str">
            <v/>
          </cell>
          <cell r="BA29" t="str">
            <v/>
          </cell>
          <cell r="BB29" t="str">
            <v/>
          </cell>
          <cell r="BC29" t="str">
            <v/>
          </cell>
          <cell r="BD29">
            <v>3298.8980690412536</v>
          </cell>
          <cell r="BE29">
            <v>14.906512203356304</v>
          </cell>
          <cell r="BH29">
            <v>14.993430641859851</v>
          </cell>
          <cell r="BI29">
            <v>3361</v>
          </cell>
        </row>
        <row r="30">
          <cell r="A30">
            <v>439</v>
          </cell>
          <cell r="B30" t="str">
            <v>CONSERVATORY LAB</v>
          </cell>
          <cell r="C30">
            <v>447</v>
          </cell>
          <cell r="D30">
            <v>443.99999999999977</v>
          </cell>
          <cell r="E30">
            <v>0</v>
          </cell>
          <cell r="F30">
            <v>0</v>
          </cell>
          <cell r="G30">
            <v>0</v>
          </cell>
          <cell r="H30">
            <v>0</v>
          </cell>
          <cell r="I30">
            <v>0</v>
          </cell>
          <cell r="J30">
            <v>0</v>
          </cell>
          <cell r="K30">
            <v>0</v>
          </cell>
          <cell r="L30">
            <v>0</v>
          </cell>
          <cell r="R30">
            <v>-3.0000000000002274</v>
          </cell>
          <cell r="S30">
            <v>-0.67114093959736998</v>
          </cell>
          <cell r="V30">
            <v>9222663</v>
          </cell>
          <cell r="W30">
            <v>10426600</v>
          </cell>
          <cell r="X30">
            <v>0</v>
          </cell>
          <cell r="Y30">
            <v>0</v>
          </cell>
          <cell r="Z30">
            <v>0</v>
          </cell>
          <cell r="AA30">
            <v>0</v>
          </cell>
          <cell r="AB30">
            <v>0</v>
          </cell>
          <cell r="AC30">
            <v>0</v>
          </cell>
          <cell r="AD30">
            <v>0</v>
          </cell>
          <cell r="AE30">
            <v>0</v>
          </cell>
          <cell r="AK30">
            <v>1203937</v>
          </cell>
          <cell r="AL30">
            <v>13.054114630448922</v>
          </cell>
          <cell r="AM30">
            <v>13.725255570046292</v>
          </cell>
          <cell r="AO30">
            <v>20632.355704697988</v>
          </cell>
          <cell r="AP30">
            <v>23483.333333333347</v>
          </cell>
          <cell r="AQ30" t="str">
            <v/>
          </cell>
          <cell r="AR30" t="str">
            <v/>
          </cell>
          <cell r="AS30" t="str">
            <v/>
          </cell>
          <cell r="AT30" t="str">
            <v/>
          </cell>
          <cell r="AU30" t="str">
            <v/>
          </cell>
          <cell r="AV30" t="str">
            <v/>
          </cell>
          <cell r="AW30" t="str">
            <v/>
          </cell>
          <cell r="BA30" t="str">
            <v/>
          </cell>
          <cell r="BB30" t="str">
            <v/>
          </cell>
          <cell r="BC30" t="str">
            <v/>
          </cell>
          <cell r="BD30">
            <v>2850.977628635359</v>
          </cell>
          <cell r="BE30">
            <v>13.817993783357419</v>
          </cell>
          <cell r="BH30">
            <v>13.725255570046292</v>
          </cell>
          <cell r="BI30">
            <v>0</v>
          </cell>
        </row>
        <row r="31">
          <cell r="A31">
            <v>440</v>
          </cell>
          <cell r="B31" t="str">
            <v>COMMUNITY DAY - PROSPECT</v>
          </cell>
          <cell r="C31">
            <v>400</v>
          </cell>
          <cell r="D31">
            <v>400.0000000000004</v>
          </cell>
          <cell r="E31">
            <v>0</v>
          </cell>
          <cell r="F31">
            <v>0</v>
          </cell>
          <cell r="G31">
            <v>0</v>
          </cell>
          <cell r="H31">
            <v>0</v>
          </cell>
          <cell r="I31">
            <v>0</v>
          </cell>
          <cell r="J31">
            <v>0</v>
          </cell>
          <cell r="K31">
            <v>0</v>
          </cell>
          <cell r="L31">
            <v>0</v>
          </cell>
          <cell r="R31">
            <v>3.979039320256561E-13</v>
          </cell>
          <cell r="S31">
            <v>8.8817841970012523E-14</v>
          </cell>
          <cell r="V31">
            <v>6489778</v>
          </cell>
          <cell r="W31">
            <v>7126816</v>
          </cell>
          <cell r="X31">
            <v>0</v>
          </cell>
          <cell r="Y31">
            <v>0</v>
          </cell>
          <cell r="Z31">
            <v>0</v>
          </cell>
          <cell r="AA31">
            <v>0</v>
          </cell>
          <cell r="AB31">
            <v>0</v>
          </cell>
          <cell r="AC31">
            <v>0</v>
          </cell>
          <cell r="AD31">
            <v>0</v>
          </cell>
          <cell r="AE31">
            <v>0</v>
          </cell>
          <cell r="AK31">
            <v>637038</v>
          </cell>
          <cell r="AL31">
            <v>9.816021441719581</v>
          </cell>
          <cell r="AM31">
            <v>9.8160214417194922</v>
          </cell>
          <cell r="AO31">
            <v>16224.445</v>
          </cell>
          <cell r="AP31">
            <v>17817.039999999983</v>
          </cell>
          <cell r="AQ31" t="str">
            <v/>
          </cell>
          <cell r="AR31" t="str">
            <v/>
          </cell>
          <cell r="AS31" t="str">
            <v/>
          </cell>
          <cell r="AT31" t="str">
            <v/>
          </cell>
          <cell r="AU31" t="str">
            <v/>
          </cell>
          <cell r="AV31" t="str">
            <v/>
          </cell>
          <cell r="AW31" t="str">
            <v/>
          </cell>
          <cell r="BA31" t="str">
            <v/>
          </cell>
          <cell r="BB31" t="str">
            <v/>
          </cell>
          <cell r="BC31" t="str">
            <v/>
          </cell>
          <cell r="BD31">
            <v>1592.594999999983</v>
          </cell>
          <cell r="BE31">
            <v>9.8160214417194691</v>
          </cell>
          <cell r="BH31">
            <v>9.8160214417194922</v>
          </cell>
          <cell r="BI31">
            <v>172976</v>
          </cell>
        </row>
        <row r="32">
          <cell r="A32">
            <v>441</v>
          </cell>
          <cell r="B32" t="str">
            <v>SPRINGFIELD INTERNATIONAL</v>
          </cell>
          <cell r="C32">
            <v>1519</v>
          </cell>
          <cell r="D32">
            <v>1573.9999999999986</v>
          </cell>
          <cell r="E32">
            <v>0</v>
          </cell>
          <cell r="F32">
            <v>0</v>
          </cell>
          <cell r="G32">
            <v>0</v>
          </cell>
          <cell r="H32">
            <v>0</v>
          </cell>
          <cell r="I32">
            <v>0</v>
          </cell>
          <cell r="J32">
            <v>0</v>
          </cell>
          <cell r="K32">
            <v>0</v>
          </cell>
          <cell r="L32">
            <v>0</v>
          </cell>
          <cell r="R32">
            <v>54.999999999998636</v>
          </cell>
          <cell r="S32">
            <v>3.6208031599735735</v>
          </cell>
          <cell r="V32">
            <v>21416657</v>
          </cell>
          <cell r="W32">
            <v>24972311</v>
          </cell>
          <cell r="X32">
            <v>0</v>
          </cell>
          <cell r="Y32">
            <v>0</v>
          </cell>
          <cell r="Z32">
            <v>0</v>
          </cell>
          <cell r="AA32">
            <v>0</v>
          </cell>
          <cell r="AB32">
            <v>0</v>
          </cell>
          <cell r="AC32">
            <v>0</v>
          </cell>
          <cell r="AD32">
            <v>0</v>
          </cell>
          <cell r="AE32">
            <v>0</v>
          </cell>
          <cell r="AK32">
            <v>3555654</v>
          </cell>
          <cell r="AL32">
            <v>16.602282980018778</v>
          </cell>
          <cell r="AM32">
            <v>12.981479820045205</v>
          </cell>
          <cell r="AO32">
            <v>14099.181698485845</v>
          </cell>
          <cell r="AP32">
            <v>15865.508894536228</v>
          </cell>
          <cell r="AQ32" t="str">
            <v/>
          </cell>
          <cell r="AR32" t="str">
            <v/>
          </cell>
          <cell r="AS32" t="str">
            <v/>
          </cell>
          <cell r="AT32" t="str">
            <v/>
          </cell>
          <cell r="AU32" t="str">
            <v/>
          </cell>
          <cell r="AV32" t="str">
            <v/>
          </cell>
          <cell r="AW32" t="str">
            <v/>
          </cell>
          <cell r="BA32" t="str">
            <v/>
          </cell>
          <cell r="BB32" t="str">
            <v/>
          </cell>
          <cell r="BC32" t="str">
            <v/>
          </cell>
          <cell r="BD32">
            <v>1766.3271960503826</v>
          </cell>
          <cell r="BE32">
            <v>12.527870296473109</v>
          </cell>
          <cell r="BH32">
            <v>12.981479820045205</v>
          </cell>
          <cell r="BI32">
            <v>0</v>
          </cell>
        </row>
        <row r="33">
          <cell r="A33">
            <v>444</v>
          </cell>
          <cell r="B33" t="str">
            <v>NEIGHBORHOOD HOUSE</v>
          </cell>
          <cell r="C33">
            <v>764</v>
          </cell>
          <cell r="D33">
            <v>828.00000000000387</v>
          </cell>
          <cell r="E33">
            <v>0</v>
          </cell>
          <cell r="F33">
            <v>0</v>
          </cell>
          <cell r="G33">
            <v>0</v>
          </cell>
          <cell r="H33">
            <v>0</v>
          </cell>
          <cell r="I33">
            <v>0</v>
          </cell>
          <cell r="J33">
            <v>0</v>
          </cell>
          <cell r="K33">
            <v>0</v>
          </cell>
          <cell r="L33">
            <v>0</v>
          </cell>
          <cell r="R33">
            <v>64.000000000003865</v>
          </cell>
          <cell r="S33">
            <v>8.3769633507858376</v>
          </cell>
          <cell r="V33">
            <v>16194302</v>
          </cell>
          <cell r="W33">
            <v>19230302</v>
          </cell>
          <cell r="X33">
            <v>0</v>
          </cell>
          <cell r="Y33">
            <v>0</v>
          </cell>
          <cell r="Z33">
            <v>0</v>
          </cell>
          <cell r="AA33">
            <v>0</v>
          </cell>
          <cell r="AB33">
            <v>0</v>
          </cell>
          <cell r="AC33">
            <v>0</v>
          </cell>
          <cell r="AD33">
            <v>0</v>
          </cell>
          <cell r="AE33">
            <v>0</v>
          </cell>
          <cell r="AK33">
            <v>3036000</v>
          </cell>
          <cell r="AL33">
            <v>18.747334710690211</v>
          </cell>
          <cell r="AM33">
            <v>10.370371359904373</v>
          </cell>
          <cell r="AO33">
            <v>21196.730366492146</v>
          </cell>
          <cell r="AP33">
            <v>23225.002415458828</v>
          </cell>
          <cell r="AQ33" t="str">
            <v/>
          </cell>
          <cell r="AR33" t="str">
            <v/>
          </cell>
          <cell r="AS33" t="str">
            <v/>
          </cell>
          <cell r="AT33" t="str">
            <v/>
          </cell>
          <cell r="AU33" t="str">
            <v/>
          </cell>
          <cell r="AV33" t="str">
            <v/>
          </cell>
          <cell r="AW33" t="str">
            <v/>
          </cell>
          <cell r="BA33" t="str">
            <v/>
          </cell>
          <cell r="BB33" t="str">
            <v/>
          </cell>
          <cell r="BC33" t="str">
            <v/>
          </cell>
          <cell r="BD33">
            <v>2028.2720489666826</v>
          </cell>
          <cell r="BE33">
            <v>9.5687967620373229</v>
          </cell>
          <cell r="BH33">
            <v>10.370371359904373</v>
          </cell>
          <cell r="BI33">
            <v>0</v>
          </cell>
        </row>
        <row r="34">
          <cell r="A34">
            <v>445</v>
          </cell>
          <cell r="B34" t="str">
            <v>ABBY KELLEY FOSTER</v>
          </cell>
          <cell r="C34">
            <v>1426</v>
          </cell>
          <cell r="D34">
            <v>1426.0000000000043</v>
          </cell>
          <cell r="E34">
            <v>0</v>
          </cell>
          <cell r="F34">
            <v>0</v>
          </cell>
          <cell r="G34">
            <v>0</v>
          </cell>
          <cell r="H34">
            <v>0</v>
          </cell>
          <cell r="I34">
            <v>0</v>
          </cell>
          <cell r="J34">
            <v>0</v>
          </cell>
          <cell r="K34">
            <v>0</v>
          </cell>
          <cell r="L34">
            <v>0</v>
          </cell>
          <cell r="R34">
            <v>4.3200998334214091E-12</v>
          </cell>
          <cell r="S34">
            <v>3.1086244689504383E-13</v>
          </cell>
          <cell r="V34">
            <v>22466730</v>
          </cell>
          <cell r="W34">
            <v>24230132</v>
          </cell>
          <cell r="X34">
            <v>0</v>
          </cell>
          <cell r="Y34">
            <v>0</v>
          </cell>
          <cell r="Z34">
            <v>0</v>
          </cell>
          <cell r="AA34">
            <v>0</v>
          </cell>
          <cell r="AB34">
            <v>0</v>
          </cell>
          <cell r="AC34">
            <v>0</v>
          </cell>
          <cell r="AD34">
            <v>0</v>
          </cell>
          <cell r="AE34">
            <v>0</v>
          </cell>
          <cell r="AK34">
            <v>1763402</v>
          </cell>
          <cell r="AL34">
            <v>7.8489482002943811</v>
          </cell>
          <cell r="AM34">
            <v>7.8489482002940703</v>
          </cell>
          <cell r="AO34">
            <v>15755.070126227209</v>
          </cell>
          <cell r="AP34">
            <v>16991.677419354786</v>
          </cell>
          <cell r="AQ34" t="str">
            <v/>
          </cell>
          <cell r="AR34" t="str">
            <v/>
          </cell>
          <cell r="AS34" t="str">
            <v/>
          </cell>
          <cell r="AT34" t="str">
            <v/>
          </cell>
          <cell r="AU34" t="str">
            <v/>
          </cell>
          <cell r="AV34" t="str">
            <v/>
          </cell>
          <cell r="AW34" t="str">
            <v/>
          </cell>
          <cell r="BA34" t="str">
            <v/>
          </cell>
          <cell r="BB34" t="str">
            <v/>
          </cell>
          <cell r="BC34" t="str">
            <v/>
          </cell>
          <cell r="BD34">
            <v>1236.6072931275776</v>
          </cell>
          <cell r="BE34">
            <v>7.8489482002940703</v>
          </cell>
          <cell r="BH34">
            <v>7.8489482002940703</v>
          </cell>
          <cell r="BI34">
            <v>1276058</v>
          </cell>
        </row>
        <row r="35">
          <cell r="A35">
            <v>446</v>
          </cell>
          <cell r="B35" t="str">
            <v>FOXBOROUGH REGIONAL</v>
          </cell>
          <cell r="C35">
            <v>1689</v>
          </cell>
          <cell r="D35">
            <v>1700.0000000000002</v>
          </cell>
          <cell r="E35">
            <v>0</v>
          </cell>
          <cell r="F35">
            <v>0</v>
          </cell>
          <cell r="G35">
            <v>0</v>
          </cell>
          <cell r="H35">
            <v>0</v>
          </cell>
          <cell r="I35">
            <v>0</v>
          </cell>
          <cell r="J35">
            <v>0</v>
          </cell>
          <cell r="K35">
            <v>0</v>
          </cell>
          <cell r="L35">
            <v>0</v>
          </cell>
          <cell r="R35">
            <v>11.000000000000227</v>
          </cell>
          <cell r="S35">
            <v>0.65127294256959178</v>
          </cell>
          <cell r="V35">
            <v>26628552</v>
          </cell>
          <cell r="W35">
            <v>29819913</v>
          </cell>
          <cell r="X35">
            <v>0</v>
          </cell>
          <cell r="Y35">
            <v>0</v>
          </cell>
          <cell r="Z35">
            <v>0</v>
          </cell>
          <cell r="AA35">
            <v>0</v>
          </cell>
          <cell r="AB35">
            <v>0</v>
          </cell>
          <cell r="AC35">
            <v>0</v>
          </cell>
          <cell r="AD35">
            <v>0</v>
          </cell>
          <cell r="AE35">
            <v>0</v>
          </cell>
          <cell r="AK35">
            <v>3191361</v>
          </cell>
          <cell r="AL35">
            <v>11.984733529633896</v>
          </cell>
          <cell r="AM35">
            <v>11.333460587064305</v>
          </cell>
          <cell r="AO35">
            <v>15765.868561278863</v>
          </cell>
          <cell r="AP35">
            <v>17541.125294117646</v>
          </cell>
          <cell r="AQ35" t="str">
            <v/>
          </cell>
          <cell r="AR35" t="str">
            <v/>
          </cell>
          <cell r="AS35" t="str">
            <v/>
          </cell>
          <cell r="AT35" t="str">
            <v/>
          </cell>
          <cell r="AU35" t="str">
            <v/>
          </cell>
          <cell r="AV35" t="str">
            <v/>
          </cell>
          <cell r="AW35" t="str">
            <v/>
          </cell>
          <cell r="BA35" t="str">
            <v/>
          </cell>
          <cell r="BB35" t="str">
            <v/>
          </cell>
          <cell r="BC35" t="str">
            <v/>
          </cell>
          <cell r="BD35">
            <v>1775.2567328387831</v>
          </cell>
          <cell r="BE35">
            <v>11.260126430324501</v>
          </cell>
          <cell r="BH35">
            <v>11.333460587064305</v>
          </cell>
          <cell r="BI35">
            <v>0</v>
          </cell>
        </row>
        <row r="36">
          <cell r="A36">
            <v>447</v>
          </cell>
          <cell r="B36" t="str">
            <v>BENJAMIN FRANKLIN CLASSICAL</v>
          </cell>
          <cell r="C36">
            <v>818</v>
          </cell>
          <cell r="D36">
            <v>870.00000000000193</v>
          </cell>
          <cell r="E36">
            <v>0</v>
          </cell>
          <cell r="F36">
            <v>0</v>
          </cell>
          <cell r="G36">
            <v>0</v>
          </cell>
          <cell r="H36">
            <v>0</v>
          </cell>
          <cell r="I36">
            <v>0</v>
          </cell>
          <cell r="J36">
            <v>0</v>
          </cell>
          <cell r="K36">
            <v>0</v>
          </cell>
          <cell r="L36">
            <v>0</v>
          </cell>
          <cell r="R36">
            <v>52.000000000001933</v>
          </cell>
          <cell r="S36">
            <v>6.3569682151591644</v>
          </cell>
          <cell r="V36">
            <v>12951788</v>
          </cell>
          <cell r="W36">
            <v>15007783</v>
          </cell>
          <cell r="X36">
            <v>0</v>
          </cell>
          <cell r="Y36">
            <v>0</v>
          </cell>
          <cell r="Z36">
            <v>0</v>
          </cell>
          <cell r="AA36">
            <v>0</v>
          </cell>
          <cell r="AB36">
            <v>0</v>
          </cell>
          <cell r="AC36">
            <v>0</v>
          </cell>
          <cell r="AD36">
            <v>0</v>
          </cell>
          <cell r="AE36">
            <v>0</v>
          </cell>
          <cell r="AK36">
            <v>2055995</v>
          </cell>
          <cell r="AL36">
            <v>15.874217521163869</v>
          </cell>
          <cell r="AM36">
            <v>9.5172493060047039</v>
          </cell>
          <cell r="AO36">
            <v>15833.481662591686</v>
          </cell>
          <cell r="AP36">
            <v>17250.325287356285</v>
          </cell>
          <cell r="AQ36" t="str">
            <v/>
          </cell>
          <cell r="AR36" t="str">
            <v/>
          </cell>
          <cell r="AS36" t="str">
            <v/>
          </cell>
          <cell r="AT36" t="str">
            <v/>
          </cell>
          <cell r="AU36" t="str">
            <v/>
          </cell>
          <cell r="AV36" t="str">
            <v/>
          </cell>
          <cell r="AW36" t="str">
            <v/>
          </cell>
          <cell r="BA36" t="str">
            <v/>
          </cell>
          <cell r="BB36" t="str">
            <v/>
          </cell>
          <cell r="BC36" t="str">
            <v/>
          </cell>
          <cell r="BD36">
            <v>1416.8436247645986</v>
          </cell>
          <cell r="BE36">
            <v>8.9484022210481129</v>
          </cell>
          <cell r="BH36">
            <v>9.5172493060047039</v>
          </cell>
          <cell r="BI36">
            <v>0</v>
          </cell>
        </row>
        <row r="37">
          <cell r="A37">
            <v>449</v>
          </cell>
          <cell r="B37" t="str">
            <v>BOSTON COLLEGIATE</v>
          </cell>
          <cell r="C37">
            <v>702</v>
          </cell>
          <cell r="D37">
            <v>700.00000000000102</v>
          </cell>
          <cell r="E37">
            <v>0</v>
          </cell>
          <cell r="F37">
            <v>0</v>
          </cell>
          <cell r="G37">
            <v>0</v>
          </cell>
          <cell r="H37">
            <v>0</v>
          </cell>
          <cell r="I37">
            <v>0</v>
          </cell>
          <cell r="J37">
            <v>0</v>
          </cell>
          <cell r="K37">
            <v>0</v>
          </cell>
          <cell r="L37">
            <v>0</v>
          </cell>
          <cell r="R37">
            <v>-1.9999999999989768</v>
          </cell>
          <cell r="S37">
            <v>-0.28490028490013586</v>
          </cell>
          <cell r="V37">
            <v>13716976</v>
          </cell>
          <cell r="W37">
            <v>15074264</v>
          </cell>
          <cell r="X37">
            <v>0</v>
          </cell>
          <cell r="Y37">
            <v>0</v>
          </cell>
          <cell r="Z37">
            <v>0</v>
          </cell>
          <cell r="AA37">
            <v>0</v>
          </cell>
          <cell r="AB37">
            <v>0</v>
          </cell>
          <cell r="AC37">
            <v>0</v>
          </cell>
          <cell r="AD37">
            <v>0</v>
          </cell>
          <cell r="AE37">
            <v>0</v>
          </cell>
          <cell r="AK37">
            <v>1357288</v>
          </cell>
          <cell r="AL37">
            <v>9.8949506071892124</v>
          </cell>
          <cell r="AM37">
            <v>10.179850892089348</v>
          </cell>
          <cell r="AO37">
            <v>19539.85185185185</v>
          </cell>
          <cell r="AP37">
            <v>21534.662857142826</v>
          </cell>
          <cell r="AQ37" t="str">
            <v/>
          </cell>
          <cell r="AR37" t="str">
            <v/>
          </cell>
          <cell r="AS37" t="str">
            <v/>
          </cell>
          <cell r="AT37" t="str">
            <v/>
          </cell>
          <cell r="AU37" t="str">
            <v/>
          </cell>
          <cell r="AV37" t="str">
            <v/>
          </cell>
          <cell r="AW37" t="str">
            <v/>
          </cell>
          <cell r="BA37" t="str">
            <v/>
          </cell>
          <cell r="BB37" t="str">
            <v/>
          </cell>
          <cell r="BC37" t="str">
            <v/>
          </cell>
          <cell r="BD37">
            <v>1994.811005290976</v>
          </cell>
          <cell r="BE37">
            <v>10.208936180352479</v>
          </cell>
          <cell r="BH37">
            <v>10.179850892089348</v>
          </cell>
          <cell r="BI37">
            <v>9488</v>
          </cell>
        </row>
        <row r="38">
          <cell r="A38">
            <v>450</v>
          </cell>
          <cell r="B38" t="str">
            <v>HILLTOWN COOPERATIVE</v>
          </cell>
          <cell r="C38">
            <v>217</v>
          </cell>
          <cell r="D38">
            <v>218</v>
          </cell>
          <cell r="E38">
            <v>0</v>
          </cell>
          <cell r="F38">
            <v>0</v>
          </cell>
          <cell r="G38">
            <v>0</v>
          </cell>
          <cell r="H38">
            <v>0</v>
          </cell>
          <cell r="I38">
            <v>0</v>
          </cell>
          <cell r="J38">
            <v>0</v>
          </cell>
          <cell r="K38">
            <v>0</v>
          </cell>
          <cell r="L38">
            <v>0</v>
          </cell>
          <cell r="R38">
            <v>1</v>
          </cell>
          <cell r="S38">
            <v>0.46082949308756671</v>
          </cell>
          <cell r="V38">
            <v>3306871</v>
          </cell>
          <cell r="W38">
            <v>3571670</v>
          </cell>
          <cell r="X38">
            <v>0</v>
          </cell>
          <cell r="Y38">
            <v>0</v>
          </cell>
          <cell r="Z38">
            <v>0</v>
          </cell>
          <cell r="AA38">
            <v>0</v>
          </cell>
          <cell r="AB38">
            <v>0</v>
          </cell>
          <cell r="AC38">
            <v>0</v>
          </cell>
          <cell r="AD38">
            <v>0</v>
          </cell>
          <cell r="AE38">
            <v>0</v>
          </cell>
          <cell r="AK38">
            <v>264799</v>
          </cell>
          <cell r="AL38">
            <v>8.0075394534591773</v>
          </cell>
          <cell r="AM38">
            <v>7.5467099603716106</v>
          </cell>
          <cell r="AO38">
            <v>15239.036866359447</v>
          </cell>
          <cell r="AP38">
            <v>16383.80733944954</v>
          </cell>
          <cell r="AQ38" t="str">
            <v/>
          </cell>
          <cell r="AR38" t="str">
            <v/>
          </cell>
          <cell r="AS38" t="str">
            <v/>
          </cell>
          <cell r="AT38" t="str">
            <v/>
          </cell>
          <cell r="AU38" t="str">
            <v/>
          </cell>
          <cell r="AV38" t="str">
            <v/>
          </cell>
          <cell r="AW38" t="str">
            <v/>
          </cell>
          <cell r="BA38" t="str">
            <v/>
          </cell>
          <cell r="BB38" t="str">
            <v/>
          </cell>
          <cell r="BC38" t="str">
            <v/>
          </cell>
          <cell r="BD38">
            <v>1144.7704730900932</v>
          </cell>
          <cell r="BE38">
            <v>7.5120920247735867</v>
          </cell>
          <cell r="BH38">
            <v>7.5467099603716106</v>
          </cell>
          <cell r="BI38">
            <v>0</v>
          </cell>
        </row>
        <row r="39">
          <cell r="A39">
            <v>453</v>
          </cell>
          <cell r="B39" t="str">
            <v>HOLYOKE COMMUNITY</v>
          </cell>
          <cell r="C39">
            <v>653</v>
          </cell>
          <cell r="D39">
            <v>702.00000000000205</v>
          </cell>
          <cell r="E39">
            <v>0</v>
          </cell>
          <cell r="F39">
            <v>0</v>
          </cell>
          <cell r="G39">
            <v>0</v>
          </cell>
          <cell r="H39">
            <v>0</v>
          </cell>
          <cell r="I39">
            <v>0</v>
          </cell>
          <cell r="J39">
            <v>0</v>
          </cell>
          <cell r="K39">
            <v>0</v>
          </cell>
          <cell r="L39">
            <v>0</v>
          </cell>
          <cell r="R39">
            <v>49.000000000002046</v>
          </cell>
          <cell r="S39">
            <v>7.5038284839206826</v>
          </cell>
          <cell r="V39">
            <v>11082986</v>
          </cell>
          <cell r="W39">
            <v>12647375</v>
          </cell>
          <cell r="X39">
            <v>0</v>
          </cell>
          <cell r="Y39">
            <v>0</v>
          </cell>
          <cell r="Z39">
            <v>0</v>
          </cell>
          <cell r="AA39">
            <v>0</v>
          </cell>
          <cell r="AB39">
            <v>0</v>
          </cell>
          <cell r="AC39">
            <v>0</v>
          </cell>
          <cell r="AD39">
            <v>0</v>
          </cell>
          <cell r="AE39">
            <v>0</v>
          </cell>
          <cell r="AK39">
            <v>1564389</v>
          </cell>
          <cell r="AL39">
            <v>14.115230317894479</v>
          </cell>
          <cell r="AM39">
            <v>6.6114018339737965</v>
          </cell>
          <cell r="AO39">
            <v>16972.413476263398</v>
          </cell>
          <cell r="AP39">
            <v>18016.20370370365</v>
          </cell>
          <cell r="AQ39" t="str">
            <v/>
          </cell>
          <cell r="AR39" t="str">
            <v/>
          </cell>
          <cell r="AS39" t="str">
            <v/>
          </cell>
          <cell r="AT39" t="str">
            <v/>
          </cell>
          <cell r="AU39" t="str">
            <v/>
          </cell>
          <cell r="AV39" t="str">
            <v/>
          </cell>
          <cell r="AW39" t="str">
            <v/>
          </cell>
          <cell r="BA39" t="str">
            <v/>
          </cell>
          <cell r="BB39" t="str">
            <v/>
          </cell>
          <cell r="BC39" t="str">
            <v/>
          </cell>
          <cell r="BD39">
            <v>1043.7902274402513</v>
          </cell>
          <cell r="BE39">
            <v>6.1499222187818781</v>
          </cell>
          <cell r="BH39">
            <v>6.6114018339737965</v>
          </cell>
          <cell r="BI39">
            <v>554561</v>
          </cell>
        </row>
        <row r="40">
          <cell r="A40">
            <v>454</v>
          </cell>
          <cell r="B40" t="str">
            <v>LAWRENCE FAMILY DEVELOPMENT</v>
          </cell>
          <cell r="C40">
            <v>796</v>
          </cell>
          <cell r="D40">
            <v>860</v>
          </cell>
          <cell r="E40">
            <v>0</v>
          </cell>
          <cell r="F40">
            <v>0</v>
          </cell>
          <cell r="G40">
            <v>0</v>
          </cell>
          <cell r="H40">
            <v>0</v>
          </cell>
          <cell r="I40">
            <v>0</v>
          </cell>
          <cell r="J40">
            <v>0</v>
          </cell>
          <cell r="K40">
            <v>0</v>
          </cell>
          <cell r="L40">
            <v>0</v>
          </cell>
          <cell r="R40">
            <v>64</v>
          </cell>
          <cell r="S40">
            <v>8.040201005025116</v>
          </cell>
          <cell r="V40">
            <v>13430195</v>
          </cell>
          <cell r="W40">
            <v>15535700</v>
          </cell>
          <cell r="X40">
            <v>0</v>
          </cell>
          <cell r="Y40">
            <v>0</v>
          </cell>
          <cell r="Z40">
            <v>0</v>
          </cell>
          <cell r="AA40">
            <v>0</v>
          </cell>
          <cell r="AB40">
            <v>0</v>
          </cell>
          <cell r="AC40">
            <v>0</v>
          </cell>
          <cell r="AD40">
            <v>0</v>
          </cell>
          <cell r="AE40">
            <v>0</v>
          </cell>
          <cell r="AK40">
            <v>2105505</v>
          </cell>
          <cell r="AL40">
            <v>15.677397089171086</v>
          </cell>
          <cell r="AM40">
            <v>7.6371960841459696</v>
          </cell>
          <cell r="AO40">
            <v>16872.104271356784</v>
          </cell>
          <cell r="AP40">
            <v>18064.767441860466</v>
          </cell>
          <cell r="AQ40" t="str">
            <v/>
          </cell>
          <cell r="AR40" t="str">
            <v/>
          </cell>
          <cell r="AS40" t="str">
            <v/>
          </cell>
          <cell r="AT40" t="str">
            <v/>
          </cell>
          <cell r="AU40" t="str">
            <v/>
          </cell>
          <cell r="AV40" t="str">
            <v/>
          </cell>
          <cell r="AW40" t="str">
            <v/>
          </cell>
          <cell r="BA40" t="str">
            <v/>
          </cell>
          <cell r="BB40" t="str">
            <v/>
          </cell>
          <cell r="BC40" t="str">
            <v/>
          </cell>
          <cell r="BD40">
            <v>1192.6631705036816</v>
          </cell>
          <cell r="BE40">
            <v>7.0688466081164858</v>
          </cell>
          <cell r="BH40">
            <v>7.6371960841459696</v>
          </cell>
          <cell r="BI40">
            <v>240010</v>
          </cell>
        </row>
        <row r="41">
          <cell r="A41">
            <v>455</v>
          </cell>
          <cell r="B41" t="str">
            <v>HILL VIEW MONTESSORI</v>
          </cell>
          <cell r="C41">
            <v>306</v>
          </cell>
          <cell r="D41">
            <v>305.99999999999977</v>
          </cell>
          <cell r="E41">
            <v>0</v>
          </cell>
          <cell r="F41">
            <v>0</v>
          </cell>
          <cell r="G41">
            <v>0</v>
          </cell>
          <cell r="H41">
            <v>0</v>
          </cell>
          <cell r="I41">
            <v>0</v>
          </cell>
          <cell r="J41">
            <v>0</v>
          </cell>
          <cell r="K41">
            <v>0</v>
          </cell>
          <cell r="L41">
            <v>0</v>
          </cell>
          <cell r="R41">
            <v>-2.2737367544323206E-13</v>
          </cell>
          <cell r="S41">
            <v>-7.7715611723760958E-14</v>
          </cell>
          <cell r="V41">
            <v>4129526</v>
          </cell>
          <cell r="W41">
            <v>4544046</v>
          </cell>
          <cell r="X41">
            <v>0</v>
          </cell>
          <cell r="Y41">
            <v>0</v>
          </cell>
          <cell r="Z41">
            <v>0</v>
          </cell>
          <cell r="AA41">
            <v>0</v>
          </cell>
          <cell r="AB41">
            <v>0</v>
          </cell>
          <cell r="AC41">
            <v>0</v>
          </cell>
          <cell r="AD41">
            <v>0</v>
          </cell>
          <cell r="AE41">
            <v>0</v>
          </cell>
          <cell r="AK41">
            <v>414520</v>
          </cell>
          <cell r="AL41">
            <v>10.037955930051057</v>
          </cell>
          <cell r="AM41">
            <v>10.037955930051135</v>
          </cell>
          <cell r="AO41">
            <v>13495.183006535948</v>
          </cell>
          <cell r="AP41">
            <v>14849.823529411775</v>
          </cell>
          <cell r="AQ41" t="str">
            <v/>
          </cell>
          <cell r="AR41" t="str">
            <v/>
          </cell>
          <cell r="AS41" t="str">
            <v/>
          </cell>
          <cell r="AT41" t="str">
            <v/>
          </cell>
          <cell r="AU41" t="str">
            <v/>
          </cell>
          <cell r="AV41" t="str">
            <v/>
          </cell>
          <cell r="AW41" t="str">
            <v/>
          </cell>
          <cell r="BA41" t="str">
            <v/>
          </cell>
          <cell r="BB41" t="str">
            <v/>
          </cell>
          <cell r="BC41" t="str">
            <v/>
          </cell>
          <cell r="BD41">
            <v>1354.6405228758267</v>
          </cell>
          <cell r="BE41">
            <v>10.037955930051123</v>
          </cell>
          <cell r="BH41">
            <v>10.037955930051135</v>
          </cell>
          <cell r="BI41">
            <v>0</v>
          </cell>
        </row>
        <row r="42">
          <cell r="A42">
            <v>456</v>
          </cell>
          <cell r="B42" t="str">
            <v>LOWELL COMMUNITY</v>
          </cell>
          <cell r="C42">
            <v>822</v>
          </cell>
          <cell r="D42">
            <v>815.0000000000008</v>
          </cell>
          <cell r="E42">
            <v>0</v>
          </cell>
          <cell r="F42">
            <v>0</v>
          </cell>
          <cell r="G42">
            <v>0</v>
          </cell>
          <cell r="H42">
            <v>0</v>
          </cell>
          <cell r="I42">
            <v>0</v>
          </cell>
          <cell r="J42">
            <v>0</v>
          </cell>
          <cell r="K42">
            <v>0</v>
          </cell>
          <cell r="L42">
            <v>0</v>
          </cell>
          <cell r="R42">
            <v>-6.9999999999992042</v>
          </cell>
          <cell r="S42">
            <v>-0.85158150851571968</v>
          </cell>
          <cell r="V42">
            <v>13428041</v>
          </cell>
          <cell r="W42">
            <v>14266440</v>
          </cell>
          <cell r="X42">
            <v>0</v>
          </cell>
          <cell r="Y42">
            <v>0</v>
          </cell>
          <cell r="Z42">
            <v>0</v>
          </cell>
          <cell r="AA42">
            <v>0</v>
          </cell>
          <cell r="AB42">
            <v>0</v>
          </cell>
          <cell r="AC42">
            <v>0</v>
          </cell>
          <cell r="AD42">
            <v>0</v>
          </cell>
          <cell r="AE42">
            <v>0</v>
          </cell>
          <cell r="AK42">
            <v>838399</v>
          </cell>
          <cell r="AL42">
            <v>6.2436434324262269</v>
          </cell>
          <cell r="AM42">
            <v>7.0952249409419466</v>
          </cell>
          <cell r="AO42">
            <v>16335.816301703164</v>
          </cell>
          <cell r="AP42">
            <v>17504.834355828203</v>
          </cell>
          <cell r="AQ42" t="str">
            <v/>
          </cell>
          <cell r="AR42" t="str">
            <v/>
          </cell>
          <cell r="AS42" t="str">
            <v/>
          </cell>
          <cell r="AT42" t="str">
            <v/>
          </cell>
          <cell r="AU42" t="str">
            <v/>
          </cell>
          <cell r="AV42" t="str">
            <v/>
          </cell>
          <cell r="AW42" t="str">
            <v/>
          </cell>
          <cell r="BA42" t="str">
            <v/>
          </cell>
          <cell r="BB42" t="str">
            <v/>
          </cell>
          <cell r="BC42" t="str">
            <v/>
          </cell>
          <cell r="BD42">
            <v>1169.0180541250393</v>
          </cell>
          <cell r="BE42">
            <v>7.1561655232567523</v>
          </cell>
          <cell r="BH42">
            <v>7.0952249409419466</v>
          </cell>
          <cell r="BI42">
            <v>0</v>
          </cell>
        </row>
        <row r="43">
          <cell r="A43">
            <v>458</v>
          </cell>
          <cell r="B43" t="str">
            <v>LOWELL MIDDLESEX ACADEMY</v>
          </cell>
          <cell r="C43">
            <v>74</v>
          </cell>
          <cell r="D43">
            <v>120</v>
          </cell>
          <cell r="E43">
            <v>0</v>
          </cell>
          <cell r="F43">
            <v>0</v>
          </cell>
          <cell r="G43">
            <v>0</v>
          </cell>
          <cell r="H43">
            <v>0</v>
          </cell>
          <cell r="I43">
            <v>0</v>
          </cell>
          <cell r="J43">
            <v>0</v>
          </cell>
          <cell r="K43">
            <v>0</v>
          </cell>
          <cell r="L43">
            <v>0</v>
          </cell>
          <cell r="R43">
            <v>46</v>
          </cell>
          <cell r="S43">
            <v>62.162162162162168</v>
          </cell>
          <cell r="V43">
            <v>1268636</v>
          </cell>
          <cell r="W43">
            <v>2259948</v>
          </cell>
          <cell r="X43">
            <v>0</v>
          </cell>
          <cell r="Y43">
            <v>0</v>
          </cell>
          <cell r="Z43">
            <v>0</v>
          </cell>
          <cell r="AA43">
            <v>0</v>
          </cell>
          <cell r="AB43">
            <v>0</v>
          </cell>
          <cell r="AC43">
            <v>0</v>
          </cell>
          <cell r="AD43">
            <v>0</v>
          </cell>
          <cell r="AE43">
            <v>0</v>
          </cell>
          <cell r="AK43">
            <v>991312</v>
          </cell>
          <cell r="AL43">
            <v>78.139986568251246</v>
          </cell>
          <cell r="AM43">
            <v>15.977824406089077</v>
          </cell>
          <cell r="AO43">
            <v>17143.72972972973</v>
          </cell>
          <cell r="AP43">
            <v>18832.900000000001</v>
          </cell>
          <cell r="AQ43" t="str">
            <v/>
          </cell>
          <cell r="AR43" t="str">
            <v/>
          </cell>
          <cell r="AS43" t="str">
            <v/>
          </cell>
          <cell r="AT43" t="str">
            <v/>
          </cell>
          <cell r="AU43" t="str">
            <v/>
          </cell>
          <cell r="AV43" t="str">
            <v/>
          </cell>
          <cell r="AW43" t="str">
            <v/>
          </cell>
          <cell r="BA43" t="str">
            <v/>
          </cell>
          <cell r="BB43" t="str">
            <v/>
          </cell>
          <cell r="BC43" t="str">
            <v/>
          </cell>
          <cell r="BD43">
            <v>1689.1702702702714</v>
          </cell>
          <cell r="BE43">
            <v>9.8529917170882886</v>
          </cell>
          <cell r="BH43">
            <v>15.977824406089077</v>
          </cell>
          <cell r="BI43">
            <v>0</v>
          </cell>
        </row>
        <row r="44">
          <cell r="A44">
            <v>463</v>
          </cell>
          <cell r="B44" t="str">
            <v>KIPP ACADEMY BOSTON</v>
          </cell>
          <cell r="C44">
            <v>600</v>
          </cell>
          <cell r="D44">
            <v>588.00000000000227</v>
          </cell>
          <cell r="E44">
            <v>0</v>
          </cell>
          <cell r="F44">
            <v>0</v>
          </cell>
          <cell r="G44">
            <v>0</v>
          </cell>
          <cell r="H44">
            <v>0</v>
          </cell>
          <cell r="I44">
            <v>0</v>
          </cell>
          <cell r="J44">
            <v>0</v>
          </cell>
          <cell r="K44">
            <v>0</v>
          </cell>
          <cell r="L44">
            <v>0</v>
          </cell>
          <cell r="R44">
            <v>-11.999999999997726</v>
          </cell>
          <cell r="S44">
            <v>-1.9999999999996243</v>
          </cell>
          <cell r="V44">
            <v>13151826</v>
          </cell>
          <cell r="W44">
            <v>14255361</v>
          </cell>
          <cell r="X44">
            <v>0</v>
          </cell>
          <cell r="Y44">
            <v>0</v>
          </cell>
          <cell r="Z44">
            <v>0</v>
          </cell>
          <cell r="AA44">
            <v>0</v>
          </cell>
          <cell r="AB44">
            <v>0</v>
          </cell>
          <cell r="AC44">
            <v>0</v>
          </cell>
          <cell r="AD44">
            <v>0</v>
          </cell>
          <cell r="AE44">
            <v>0</v>
          </cell>
          <cell r="AK44">
            <v>1103535</v>
          </cell>
          <cell r="AL44">
            <v>8.3907360088249394</v>
          </cell>
          <cell r="AM44">
            <v>10.390736008824565</v>
          </cell>
          <cell r="AO44">
            <v>21919.71</v>
          </cell>
          <cell r="AP44">
            <v>24243.811224489702</v>
          </cell>
          <cell r="AQ44" t="str">
            <v/>
          </cell>
          <cell r="AR44" t="str">
            <v/>
          </cell>
          <cell r="AS44" t="str">
            <v/>
          </cell>
          <cell r="AT44" t="str">
            <v/>
          </cell>
          <cell r="AU44" t="str">
            <v/>
          </cell>
          <cell r="AV44" t="str">
            <v/>
          </cell>
          <cell r="AW44" t="str">
            <v/>
          </cell>
          <cell r="BA44" t="str">
            <v/>
          </cell>
          <cell r="BB44" t="str">
            <v/>
          </cell>
          <cell r="BC44" t="str">
            <v/>
          </cell>
          <cell r="BD44">
            <v>2324.1012244897029</v>
          </cell>
          <cell r="BE44">
            <v>10.602791845739311</v>
          </cell>
          <cell r="BH44">
            <v>10.390736008824565</v>
          </cell>
          <cell r="BI44">
            <v>0</v>
          </cell>
        </row>
        <row r="45">
          <cell r="A45">
            <v>464</v>
          </cell>
          <cell r="B45" t="str">
            <v>MARBLEHEAD COMMUNITY</v>
          </cell>
          <cell r="C45">
            <v>225</v>
          </cell>
          <cell r="D45">
            <v>230.00000000000014</v>
          </cell>
          <cell r="E45">
            <v>0</v>
          </cell>
          <cell r="F45">
            <v>0</v>
          </cell>
          <cell r="G45">
            <v>0</v>
          </cell>
          <cell r="H45">
            <v>0</v>
          </cell>
          <cell r="I45">
            <v>0</v>
          </cell>
          <cell r="J45">
            <v>0</v>
          </cell>
          <cell r="K45">
            <v>0</v>
          </cell>
          <cell r="L45">
            <v>0</v>
          </cell>
          <cell r="R45">
            <v>5.0000000000001421</v>
          </cell>
          <cell r="S45">
            <v>2.2222222222222809</v>
          </cell>
          <cell r="V45">
            <v>3746928</v>
          </cell>
          <cell r="W45">
            <v>4102000</v>
          </cell>
          <cell r="X45">
            <v>0</v>
          </cell>
          <cell r="Y45">
            <v>0</v>
          </cell>
          <cell r="Z45">
            <v>0</v>
          </cell>
          <cell r="AA45">
            <v>0</v>
          </cell>
          <cell r="AB45">
            <v>0</v>
          </cell>
          <cell r="AC45">
            <v>0</v>
          </cell>
          <cell r="AD45">
            <v>0</v>
          </cell>
          <cell r="AE45">
            <v>0</v>
          </cell>
          <cell r="AK45">
            <v>355072</v>
          </cell>
          <cell r="AL45">
            <v>9.4763496923346189</v>
          </cell>
          <cell r="AM45">
            <v>7.2541274701123379</v>
          </cell>
          <cell r="AO45">
            <v>16653.013333333332</v>
          </cell>
          <cell r="AP45">
            <v>17834.782608695641</v>
          </cell>
          <cell r="AQ45" t="str">
            <v/>
          </cell>
          <cell r="AR45" t="str">
            <v/>
          </cell>
          <cell r="AS45" t="str">
            <v/>
          </cell>
          <cell r="AT45" t="str">
            <v/>
          </cell>
          <cell r="AU45" t="str">
            <v/>
          </cell>
          <cell r="AV45" t="str">
            <v/>
          </cell>
          <cell r="AW45" t="str">
            <v/>
          </cell>
          <cell r="BA45" t="str">
            <v/>
          </cell>
          <cell r="BB45" t="str">
            <v/>
          </cell>
          <cell r="BC45" t="str">
            <v/>
          </cell>
          <cell r="BD45">
            <v>1181.7692753623087</v>
          </cell>
          <cell r="BE45">
            <v>7.0964290468490399</v>
          </cell>
          <cell r="BH45">
            <v>7.2541274701123379</v>
          </cell>
          <cell r="BI45">
            <v>0</v>
          </cell>
        </row>
        <row r="46">
          <cell r="A46">
            <v>466</v>
          </cell>
          <cell r="B46" t="str">
            <v>MARTHA'S VINEYARD</v>
          </cell>
          <cell r="C46">
            <v>165</v>
          </cell>
          <cell r="D46">
            <v>180</v>
          </cell>
          <cell r="E46">
            <v>0</v>
          </cell>
          <cell r="F46">
            <v>0</v>
          </cell>
          <cell r="G46">
            <v>0</v>
          </cell>
          <cell r="H46">
            <v>0</v>
          </cell>
          <cell r="I46">
            <v>0</v>
          </cell>
          <cell r="J46">
            <v>0</v>
          </cell>
          <cell r="K46">
            <v>0</v>
          </cell>
          <cell r="L46">
            <v>0</v>
          </cell>
          <cell r="R46">
            <v>15</v>
          </cell>
          <cell r="S46">
            <v>9.0909090909090828</v>
          </cell>
          <cell r="V46">
            <v>4806129</v>
          </cell>
          <cell r="W46">
            <v>5889239</v>
          </cell>
          <cell r="X46">
            <v>0</v>
          </cell>
          <cell r="Y46">
            <v>0</v>
          </cell>
          <cell r="Z46">
            <v>0</v>
          </cell>
          <cell r="AA46">
            <v>0</v>
          </cell>
          <cell r="AB46">
            <v>0</v>
          </cell>
          <cell r="AC46">
            <v>0</v>
          </cell>
          <cell r="AD46">
            <v>0</v>
          </cell>
          <cell r="AE46">
            <v>0</v>
          </cell>
          <cell r="AK46">
            <v>1083110</v>
          </cell>
          <cell r="AL46">
            <v>22.536015991247837</v>
          </cell>
          <cell r="AM46">
            <v>13.445106900338754</v>
          </cell>
          <cell r="AO46">
            <v>29128.054545454546</v>
          </cell>
          <cell r="AP46">
            <v>32717.994444444445</v>
          </cell>
          <cell r="AQ46" t="str">
            <v/>
          </cell>
          <cell r="AR46" t="str">
            <v/>
          </cell>
          <cell r="AS46" t="str">
            <v/>
          </cell>
          <cell r="AT46" t="str">
            <v/>
          </cell>
          <cell r="AU46" t="str">
            <v/>
          </cell>
          <cell r="AV46" t="str">
            <v/>
          </cell>
          <cell r="AW46" t="str">
            <v/>
          </cell>
          <cell r="BA46" t="str">
            <v/>
          </cell>
          <cell r="BB46" t="str">
            <v/>
          </cell>
          <cell r="BC46" t="str">
            <v/>
          </cell>
          <cell r="BD46">
            <v>3589.9398989898982</v>
          </cell>
          <cell r="BE46">
            <v>12.324681325310527</v>
          </cell>
          <cell r="BH46">
            <v>13.445106900338754</v>
          </cell>
          <cell r="BI46">
            <v>0</v>
          </cell>
        </row>
        <row r="47">
          <cell r="A47">
            <v>469</v>
          </cell>
          <cell r="B47" t="str">
            <v>MATCH</v>
          </cell>
          <cell r="C47">
            <v>1225</v>
          </cell>
          <cell r="D47">
            <v>1229.9999999999927</v>
          </cell>
          <cell r="E47">
            <v>0</v>
          </cell>
          <cell r="F47">
            <v>0</v>
          </cell>
          <cell r="G47">
            <v>0</v>
          </cell>
          <cell r="H47">
            <v>0</v>
          </cell>
          <cell r="I47">
            <v>0</v>
          </cell>
          <cell r="J47">
            <v>0</v>
          </cell>
          <cell r="K47">
            <v>0</v>
          </cell>
          <cell r="L47">
            <v>0</v>
          </cell>
          <cell r="R47">
            <v>4.999999999992724</v>
          </cell>
          <cell r="S47">
            <v>0.40816326530552782</v>
          </cell>
          <cell r="V47">
            <v>27628847</v>
          </cell>
          <cell r="W47">
            <v>30401210</v>
          </cell>
          <cell r="X47">
            <v>0</v>
          </cell>
          <cell r="Y47">
            <v>0</v>
          </cell>
          <cell r="Z47">
            <v>0</v>
          </cell>
          <cell r="AA47">
            <v>0</v>
          </cell>
          <cell r="AB47">
            <v>0</v>
          </cell>
          <cell r="AC47">
            <v>0</v>
          </cell>
          <cell r="AD47">
            <v>0</v>
          </cell>
          <cell r="AE47">
            <v>0</v>
          </cell>
          <cell r="AK47">
            <v>2772363</v>
          </cell>
          <cell r="AL47">
            <v>10.034305810879474</v>
          </cell>
          <cell r="AM47">
            <v>9.6261425455739449</v>
          </cell>
          <cell r="AO47">
            <v>22554.16081632653</v>
          </cell>
          <cell r="AP47">
            <v>24716.430894309091</v>
          </cell>
          <cell r="AQ47" t="str">
            <v/>
          </cell>
          <cell r="AR47" t="str">
            <v/>
          </cell>
          <cell r="AS47" t="str">
            <v/>
          </cell>
          <cell r="AT47" t="str">
            <v/>
          </cell>
          <cell r="AU47" t="str">
            <v/>
          </cell>
          <cell r="AV47" t="str">
            <v/>
          </cell>
          <cell r="AW47" t="str">
            <v/>
          </cell>
          <cell r="BA47" t="str">
            <v/>
          </cell>
          <cell r="BB47" t="str">
            <v/>
          </cell>
          <cell r="BC47" t="str">
            <v/>
          </cell>
          <cell r="BD47">
            <v>2162.2700779825609</v>
          </cell>
          <cell r="BE47">
            <v>9.5870118848196526</v>
          </cell>
          <cell r="BH47">
            <v>9.6261425455739449</v>
          </cell>
          <cell r="BI47">
            <v>0</v>
          </cell>
        </row>
        <row r="48">
          <cell r="A48">
            <v>470</v>
          </cell>
          <cell r="B48" t="str">
            <v>MYSTIC VALLEY REGIONAL</v>
          </cell>
          <cell r="C48">
            <v>1586</v>
          </cell>
          <cell r="D48">
            <v>1704.000000000003</v>
          </cell>
          <cell r="E48">
            <v>0</v>
          </cell>
          <cell r="F48">
            <v>0</v>
          </cell>
          <cell r="G48">
            <v>0</v>
          </cell>
          <cell r="H48">
            <v>0</v>
          </cell>
          <cell r="I48">
            <v>0</v>
          </cell>
          <cell r="J48">
            <v>0</v>
          </cell>
          <cell r="K48">
            <v>0</v>
          </cell>
          <cell r="L48">
            <v>0</v>
          </cell>
          <cell r="R48">
            <v>118.00000000000296</v>
          </cell>
          <cell r="S48">
            <v>7.4401008827240211</v>
          </cell>
          <cell r="V48">
            <v>23567603</v>
          </cell>
          <cell r="W48">
            <v>28093091</v>
          </cell>
          <cell r="X48">
            <v>0</v>
          </cell>
          <cell r="Y48">
            <v>0</v>
          </cell>
          <cell r="Z48">
            <v>0</v>
          </cell>
          <cell r="AA48">
            <v>0</v>
          </cell>
          <cell r="AB48">
            <v>0</v>
          </cell>
          <cell r="AC48">
            <v>0</v>
          </cell>
          <cell r="AD48">
            <v>0</v>
          </cell>
          <cell r="AE48">
            <v>0</v>
          </cell>
          <cell r="AK48">
            <v>4525488</v>
          </cell>
          <cell r="AL48">
            <v>19.202156451803766</v>
          </cell>
          <cell r="AM48">
            <v>11.762055569079745</v>
          </cell>
          <cell r="AO48">
            <v>14859.774905422446</v>
          </cell>
          <cell r="AP48">
            <v>16486.555751173681</v>
          </cell>
          <cell r="AQ48" t="str">
            <v/>
          </cell>
          <cell r="AR48" t="str">
            <v/>
          </cell>
          <cell r="AS48" t="str">
            <v/>
          </cell>
          <cell r="AT48" t="str">
            <v/>
          </cell>
          <cell r="AU48" t="str">
            <v/>
          </cell>
          <cell r="AV48" t="str">
            <v/>
          </cell>
          <cell r="AW48" t="str">
            <v/>
          </cell>
          <cell r="BA48" t="str">
            <v/>
          </cell>
          <cell r="BB48" t="str">
            <v/>
          </cell>
          <cell r="BC48" t="str">
            <v/>
          </cell>
          <cell r="BD48">
            <v>1626.7808457512347</v>
          </cell>
          <cell r="BE48">
            <v>10.947547026150506</v>
          </cell>
          <cell r="BH48">
            <v>11.762055569079745</v>
          </cell>
          <cell r="BI48">
            <v>82808</v>
          </cell>
        </row>
        <row r="49">
          <cell r="A49">
            <v>474</v>
          </cell>
          <cell r="B49" t="str">
            <v>SIZER SCHOOL, A NORTH CENTRAL CHARTER ESSENTIAL SCHOOL</v>
          </cell>
          <cell r="C49">
            <v>350</v>
          </cell>
          <cell r="D49">
            <v>397.99999999999989</v>
          </cell>
          <cell r="E49">
            <v>0</v>
          </cell>
          <cell r="F49">
            <v>0</v>
          </cell>
          <cell r="G49">
            <v>0</v>
          </cell>
          <cell r="H49">
            <v>0</v>
          </cell>
          <cell r="I49">
            <v>0</v>
          </cell>
          <cell r="J49">
            <v>0</v>
          </cell>
          <cell r="K49">
            <v>0</v>
          </cell>
          <cell r="L49">
            <v>0</v>
          </cell>
          <cell r="R49">
            <v>47.999999999999886</v>
          </cell>
          <cell r="S49">
            <v>13.71428571428568</v>
          </cell>
          <cell r="V49">
            <v>5199755</v>
          </cell>
          <cell r="W49">
            <v>6417000</v>
          </cell>
          <cell r="X49">
            <v>0</v>
          </cell>
          <cell r="Y49">
            <v>0</v>
          </cell>
          <cell r="Z49">
            <v>0</v>
          </cell>
          <cell r="AA49">
            <v>0</v>
          </cell>
          <cell r="AB49">
            <v>0</v>
          </cell>
          <cell r="AC49">
            <v>0</v>
          </cell>
          <cell r="AD49">
            <v>0</v>
          </cell>
          <cell r="AE49">
            <v>0</v>
          </cell>
          <cell r="AK49">
            <v>1217245</v>
          </cell>
          <cell r="AL49">
            <v>23.409660647472808</v>
          </cell>
          <cell r="AM49">
            <v>9.6953749331871286</v>
          </cell>
          <cell r="AO49">
            <v>14856.442857142858</v>
          </cell>
          <cell r="AP49">
            <v>16123.115577889452</v>
          </cell>
          <cell r="AQ49" t="str">
            <v/>
          </cell>
          <cell r="AR49" t="str">
            <v/>
          </cell>
          <cell r="AS49" t="str">
            <v/>
          </cell>
          <cell r="AT49" t="str">
            <v/>
          </cell>
          <cell r="AU49" t="str">
            <v/>
          </cell>
          <cell r="AV49" t="str">
            <v/>
          </cell>
          <cell r="AW49" t="str">
            <v/>
          </cell>
          <cell r="BA49" t="str">
            <v/>
          </cell>
          <cell r="BB49" t="str">
            <v/>
          </cell>
          <cell r="BC49" t="str">
            <v/>
          </cell>
          <cell r="BD49">
            <v>1266.6727207465938</v>
          </cell>
          <cell r="BE49">
            <v>8.5260834839585353</v>
          </cell>
          <cell r="BH49">
            <v>9.6953749331871286</v>
          </cell>
          <cell r="BI49">
            <v>0</v>
          </cell>
        </row>
        <row r="50">
          <cell r="A50">
            <v>478</v>
          </cell>
          <cell r="B50" t="str">
            <v>FRANCIS W. PARKER CHARTER ESSENTIAL</v>
          </cell>
          <cell r="C50">
            <v>386</v>
          </cell>
          <cell r="D50">
            <v>399.99999999999966</v>
          </cell>
          <cell r="E50">
            <v>0</v>
          </cell>
          <cell r="F50">
            <v>0</v>
          </cell>
          <cell r="G50">
            <v>0</v>
          </cell>
          <cell r="H50">
            <v>0</v>
          </cell>
          <cell r="I50">
            <v>0</v>
          </cell>
          <cell r="J50">
            <v>0</v>
          </cell>
          <cell r="K50">
            <v>0</v>
          </cell>
          <cell r="L50">
            <v>0</v>
          </cell>
          <cell r="R50">
            <v>13.999999999999659</v>
          </cell>
          <cell r="S50">
            <v>3.626943005181249</v>
          </cell>
          <cell r="V50">
            <v>6230380</v>
          </cell>
          <cell r="W50">
            <v>6895916</v>
          </cell>
          <cell r="X50">
            <v>0</v>
          </cell>
          <cell r="Y50">
            <v>0</v>
          </cell>
          <cell r="Z50">
            <v>0</v>
          </cell>
          <cell r="AA50">
            <v>0</v>
          </cell>
          <cell r="AB50">
            <v>0</v>
          </cell>
          <cell r="AC50">
            <v>0</v>
          </cell>
          <cell r="AD50">
            <v>0</v>
          </cell>
          <cell r="AE50">
            <v>0</v>
          </cell>
          <cell r="AK50">
            <v>665536</v>
          </cell>
          <cell r="AL50">
            <v>10.682109277443752</v>
          </cell>
          <cell r="AM50">
            <v>7.055166272262503</v>
          </cell>
          <cell r="AO50">
            <v>16140.880829015545</v>
          </cell>
          <cell r="AP50">
            <v>17239.790000000015</v>
          </cell>
          <cell r="AQ50" t="str">
            <v/>
          </cell>
          <cell r="AR50" t="str">
            <v/>
          </cell>
          <cell r="AS50" t="str">
            <v/>
          </cell>
          <cell r="AT50" t="str">
            <v/>
          </cell>
          <cell r="AU50" t="str">
            <v/>
          </cell>
          <cell r="AV50" t="str">
            <v/>
          </cell>
          <cell r="AW50" t="str">
            <v/>
          </cell>
          <cell r="BA50" t="str">
            <v/>
          </cell>
          <cell r="BB50" t="str">
            <v/>
          </cell>
          <cell r="BC50" t="str">
            <v/>
          </cell>
          <cell r="BD50">
            <v>1098.9091709844706</v>
          </cell>
          <cell r="BE50">
            <v>6.8082354527333022</v>
          </cell>
          <cell r="BH50">
            <v>7.055166272262503</v>
          </cell>
          <cell r="BI50">
            <v>0</v>
          </cell>
        </row>
        <row r="51">
          <cell r="A51">
            <v>479</v>
          </cell>
          <cell r="B51" t="str">
            <v>PIONEER VALLEY PERFORMING ARTS</v>
          </cell>
          <cell r="C51">
            <v>400</v>
          </cell>
          <cell r="D51">
            <v>400.00000000000057</v>
          </cell>
          <cell r="E51">
            <v>0</v>
          </cell>
          <cell r="F51">
            <v>0</v>
          </cell>
          <cell r="G51">
            <v>0</v>
          </cell>
          <cell r="H51">
            <v>0</v>
          </cell>
          <cell r="I51">
            <v>0</v>
          </cell>
          <cell r="J51">
            <v>0</v>
          </cell>
          <cell r="K51">
            <v>0</v>
          </cell>
          <cell r="L51">
            <v>0</v>
          </cell>
          <cell r="R51">
            <v>5.6843418860808015E-13</v>
          </cell>
          <cell r="S51">
            <v>1.3322676295501878E-13</v>
          </cell>
          <cell r="V51">
            <v>6622904</v>
          </cell>
          <cell r="W51">
            <v>7201014</v>
          </cell>
          <cell r="X51">
            <v>0</v>
          </cell>
          <cell r="Y51">
            <v>0</v>
          </cell>
          <cell r="Z51">
            <v>0</v>
          </cell>
          <cell r="AA51">
            <v>0</v>
          </cell>
          <cell r="AB51">
            <v>0</v>
          </cell>
          <cell r="AC51">
            <v>0</v>
          </cell>
          <cell r="AD51">
            <v>0</v>
          </cell>
          <cell r="AE51">
            <v>0</v>
          </cell>
          <cell r="AK51">
            <v>578110</v>
          </cell>
          <cell r="AL51">
            <v>8.728950321490391</v>
          </cell>
          <cell r="AM51">
            <v>8.7289503214902577</v>
          </cell>
          <cell r="AO51">
            <v>16557.259999999998</v>
          </cell>
          <cell r="AP51">
            <v>18002.534999999974</v>
          </cell>
          <cell r="AQ51" t="str">
            <v/>
          </cell>
          <cell r="AR51" t="str">
            <v/>
          </cell>
          <cell r="AS51" t="str">
            <v/>
          </cell>
          <cell r="AT51" t="str">
            <v/>
          </cell>
          <cell r="AU51" t="str">
            <v/>
          </cell>
          <cell r="AV51" t="str">
            <v/>
          </cell>
          <cell r="AW51" t="str">
            <v/>
          </cell>
          <cell r="BA51" t="str">
            <v/>
          </cell>
          <cell r="BB51" t="str">
            <v/>
          </cell>
          <cell r="BC51" t="str">
            <v/>
          </cell>
          <cell r="BD51">
            <v>1445.274999999976</v>
          </cell>
          <cell r="BE51">
            <v>8.7289503214902364</v>
          </cell>
          <cell r="BH51">
            <v>8.7289503214902577</v>
          </cell>
          <cell r="BI51">
            <v>0</v>
          </cell>
        </row>
        <row r="52">
          <cell r="A52">
            <v>481</v>
          </cell>
          <cell r="B52" t="str">
            <v>BOSTON RENAISSANCE</v>
          </cell>
          <cell r="C52">
            <v>939</v>
          </cell>
          <cell r="D52">
            <v>944.00000000000091</v>
          </cell>
          <cell r="E52">
            <v>0</v>
          </cell>
          <cell r="F52">
            <v>0</v>
          </cell>
          <cell r="G52">
            <v>0</v>
          </cell>
          <cell r="H52">
            <v>0</v>
          </cell>
          <cell r="I52">
            <v>0</v>
          </cell>
          <cell r="J52">
            <v>0</v>
          </cell>
          <cell r="K52">
            <v>0</v>
          </cell>
          <cell r="L52">
            <v>0</v>
          </cell>
          <cell r="R52">
            <v>5.0000000000009095</v>
          </cell>
          <cell r="S52">
            <v>0.5324813631523817</v>
          </cell>
          <cell r="V52">
            <v>20180455</v>
          </cell>
          <cell r="W52">
            <v>21911048</v>
          </cell>
          <cell r="X52">
            <v>0</v>
          </cell>
          <cell r="Y52">
            <v>0</v>
          </cell>
          <cell r="Z52">
            <v>0</v>
          </cell>
          <cell r="AA52">
            <v>0</v>
          </cell>
          <cell r="AB52">
            <v>0</v>
          </cell>
          <cell r="AC52">
            <v>0</v>
          </cell>
          <cell r="AD52">
            <v>0</v>
          </cell>
          <cell r="AE52">
            <v>0</v>
          </cell>
          <cell r="AK52">
            <v>1730593</v>
          </cell>
          <cell r="AL52">
            <v>8.5755895989461095</v>
          </cell>
          <cell r="AM52">
            <v>8.0431082357937278</v>
          </cell>
          <cell r="AO52">
            <v>21491.432374866879</v>
          </cell>
          <cell r="AP52">
            <v>23210.855932203369</v>
          </cell>
          <cell r="AQ52" t="str">
            <v/>
          </cell>
          <cell r="AR52" t="str">
            <v/>
          </cell>
          <cell r="AS52" t="str">
            <v/>
          </cell>
          <cell r="AT52" t="str">
            <v/>
          </cell>
          <cell r="AU52" t="str">
            <v/>
          </cell>
          <cell r="AV52" t="str">
            <v/>
          </cell>
          <cell r="AW52" t="str">
            <v/>
          </cell>
          <cell r="BA52" t="str">
            <v/>
          </cell>
          <cell r="BB52" t="str">
            <v/>
          </cell>
          <cell r="BC52" t="str">
            <v/>
          </cell>
          <cell r="BD52">
            <v>1719.4235573364895</v>
          </cell>
          <cell r="BE52">
            <v>8.0005070269177025</v>
          </cell>
          <cell r="BH52">
            <v>8.0431082357937278</v>
          </cell>
          <cell r="BI52">
            <v>0</v>
          </cell>
        </row>
        <row r="53">
          <cell r="A53">
            <v>482</v>
          </cell>
          <cell r="B53" t="str">
            <v>RIVER VALLEY</v>
          </cell>
          <cell r="C53">
            <v>288</v>
          </cell>
          <cell r="D53">
            <v>287.99999999999994</v>
          </cell>
          <cell r="E53">
            <v>0</v>
          </cell>
          <cell r="F53">
            <v>0</v>
          </cell>
          <cell r="G53">
            <v>0</v>
          </cell>
          <cell r="H53">
            <v>0</v>
          </cell>
          <cell r="I53">
            <v>0</v>
          </cell>
          <cell r="J53">
            <v>0</v>
          </cell>
          <cell r="K53">
            <v>0</v>
          </cell>
          <cell r="L53">
            <v>0</v>
          </cell>
          <cell r="R53">
            <v>-5.6843418860808015E-14</v>
          </cell>
          <cell r="S53">
            <v>-2.2204460492503131E-14</v>
          </cell>
          <cell r="V53">
            <v>4794280</v>
          </cell>
          <cell r="W53">
            <v>5139315</v>
          </cell>
          <cell r="X53">
            <v>0</v>
          </cell>
          <cell r="Y53">
            <v>0</v>
          </cell>
          <cell r="Z53">
            <v>0</v>
          </cell>
          <cell r="AA53">
            <v>0</v>
          </cell>
          <cell r="AB53">
            <v>0</v>
          </cell>
          <cell r="AC53">
            <v>0</v>
          </cell>
          <cell r="AD53">
            <v>0</v>
          </cell>
          <cell r="AE53">
            <v>0</v>
          </cell>
          <cell r="AK53">
            <v>345035</v>
          </cell>
          <cell r="AL53">
            <v>7.1968053597203374</v>
          </cell>
          <cell r="AM53">
            <v>7.1968053597203596</v>
          </cell>
          <cell r="AO53">
            <v>16646.805555555555</v>
          </cell>
          <cell r="AP53">
            <v>17844.843750000004</v>
          </cell>
          <cell r="AQ53" t="str">
            <v/>
          </cell>
          <cell r="AR53" t="str">
            <v/>
          </cell>
          <cell r="AS53" t="str">
            <v/>
          </cell>
          <cell r="AT53" t="str">
            <v/>
          </cell>
          <cell r="AU53" t="str">
            <v/>
          </cell>
          <cell r="AV53" t="str">
            <v/>
          </cell>
          <cell r="AW53" t="str">
            <v/>
          </cell>
          <cell r="BA53" t="str">
            <v/>
          </cell>
          <cell r="BB53" t="str">
            <v/>
          </cell>
          <cell r="BC53" t="str">
            <v/>
          </cell>
          <cell r="BD53">
            <v>1198.0381944444489</v>
          </cell>
          <cell r="BE53">
            <v>7.1968053597203596</v>
          </cell>
          <cell r="BH53">
            <v>7.1968053597203596</v>
          </cell>
          <cell r="BI53">
            <v>0</v>
          </cell>
        </row>
        <row r="54">
          <cell r="A54">
            <v>483</v>
          </cell>
          <cell r="B54" t="str">
            <v>RISING TIDE</v>
          </cell>
          <cell r="C54">
            <v>655</v>
          </cell>
          <cell r="D54">
            <v>700.00000000000045</v>
          </cell>
          <cell r="E54">
            <v>0</v>
          </cell>
          <cell r="F54">
            <v>0</v>
          </cell>
          <cell r="G54">
            <v>0</v>
          </cell>
          <cell r="H54">
            <v>0</v>
          </cell>
          <cell r="I54">
            <v>0</v>
          </cell>
          <cell r="J54">
            <v>0</v>
          </cell>
          <cell r="K54">
            <v>0</v>
          </cell>
          <cell r="L54">
            <v>0</v>
          </cell>
          <cell r="R54">
            <v>45.000000000000455</v>
          </cell>
          <cell r="S54">
            <v>6.8702290076336547</v>
          </cell>
          <cell r="V54">
            <v>10889770</v>
          </cell>
          <cell r="W54">
            <v>12619476</v>
          </cell>
          <cell r="X54">
            <v>0</v>
          </cell>
          <cell r="Y54">
            <v>0</v>
          </cell>
          <cell r="Z54">
            <v>0</v>
          </cell>
          <cell r="AA54">
            <v>0</v>
          </cell>
          <cell r="AB54">
            <v>0</v>
          </cell>
          <cell r="AC54">
            <v>0</v>
          </cell>
          <cell r="AD54">
            <v>0</v>
          </cell>
          <cell r="AE54">
            <v>0</v>
          </cell>
          <cell r="AK54">
            <v>1729706</v>
          </cell>
          <cell r="AL54">
            <v>15.883769813320203</v>
          </cell>
          <cell r="AM54">
            <v>9.0135408056865494</v>
          </cell>
          <cell r="AO54">
            <v>16625.603053435116</v>
          </cell>
          <cell r="AP54">
            <v>18027.822857142844</v>
          </cell>
          <cell r="AQ54" t="str">
            <v/>
          </cell>
          <cell r="AR54" t="str">
            <v/>
          </cell>
          <cell r="AS54" t="str">
            <v/>
          </cell>
          <cell r="AT54" t="str">
            <v/>
          </cell>
          <cell r="AU54" t="str">
            <v/>
          </cell>
          <cell r="AV54" t="str">
            <v/>
          </cell>
          <cell r="AW54" t="str">
            <v/>
          </cell>
          <cell r="BA54" t="str">
            <v/>
          </cell>
          <cell r="BB54" t="str">
            <v/>
          </cell>
          <cell r="BC54" t="str">
            <v/>
          </cell>
          <cell r="BD54">
            <v>1402.2198037077287</v>
          </cell>
          <cell r="BE54">
            <v>8.4340988967495321</v>
          </cell>
          <cell r="BH54">
            <v>9.0135408056865494</v>
          </cell>
          <cell r="BI54">
            <v>0</v>
          </cell>
        </row>
        <row r="55">
          <cell r="A55">
            <v>484</v>
          </cell>
          <cell r="B55" t="str">
            <v>ROXBURY PREPARATORY</v>
          </cell>
          <cell r="C55">
            <v>1521</v>
          </cell>
          <cell r="D55">
            <v>1661.0000000000027</v>
          </cell>
          <cell r="E55">
            <v>0</v>
          </cell>
          <cell r="F55">
            <v>0</v>
          </cell>
          <cell r="G55">
            <v>0</v>
          </cell>
          <cell r="H55">
            <v>0</v>
          </cell>
          <cell r="I55">
            <v>0</v>
          </cell>
          <cell r="J55">
            <v>0</v>
          </cell>
          <cell r="K55">
            <v>0</v>
          </cell>
          <cell r="L55">
            <v>0</v>
          </cell>
          <cell r="R55">
            <v>140.00000000000273</v>
          </cell>
          <cell r="S55">
            <v>9.2044707429324681</v>
          </cell>
          <cell r="V55">
            <v>34553623</v>
          </cell>
          <cell r="W55">
            <v>41923052</v>
          </cell>
          <cell r="X55">
            <v>0</v>
          </cell>
          <cell r="Y55">
            <v>0</v>
          </cell>
          <cell r="Z55">
            <v>0</v>
          </cell>
          <cell r="AA55">
            <v>0</v>
          </cell>
          <cell r="AB55">
            <v>0</v>
          </cell>
          <cell r="AC55">
            <v>0</v>
          </cell>
          <cell r="AD55">
            <v>0</v>
          </cell>
          <cell r="AE55">
            <v>0</v>
          </cell>
          <cell r="AK55">
            <v>7369429</v>
          </cell>
          <cell r="AL55">
            <v>21.32751462849496</v>
          </cell>
          <cell r="AM55">
            <v>12.123043885562492</v>
          </cell>
          <cell r="AO55">
            <v>22717.700854700855</v>
          </cell>
          <cell r="AP55">
            <v>25239.645996387677</v>
          </cell>
          <cell r="AQ55" t="str">
            <v/>
          </cell>
          <cell r="AR55" t="str">
            <v/>
          </cell>
          <cell r="AS55" t="str">
            <v/>
          </cell>
          <cell r="AT55" t="str">
            <v/>
          </cell>
          <cell r="AU55" t="str">
            <v/>
          </cell>
          <cell r="AV55" t="str">
            <v/>
          </cell>
          <cell r="AW55" t="str">
            <v/>
          </cell>
          <cell r="BA55" t="str">
            <v/>
          </cell>
          <cell r="BB55" t="str">
            <v/>
          </cell>
          <cell r="BC55" t="str">
            <v/>
          </cell>
          <cell r="BD55">
            <v>2521.9451416868214</v>
          </cell>
          <cell r="BE55">
            <v>11.101234045719766</v>
          </cell>
          <cell r="BH55">
            <v>12.123043885562492</v>
          </cell>
          <cell r="BI55">
            <v>0</v>
          </cell>
        </row>
        <row r="56">
          <cell r="A56">
            <v>485</v>
          </cell>
          <cell r="B56" t="str">
            <v>SALEM ACADEMY</v>
          </cell>
          <cell r="C56">
            <v>495</v>
          </cell>
          <cell r="D56">
            <v>497.00000000000023</v>
          </cell>
          <cell r="E56">
            <v>0</v>
          </cell>
          <cell r="F56">
            <v>0</v>
          </cell>
          <cell r="G56">
            <v>0</v>
          </cell>
          <cell r="H56">
            <v>0</v>
          </cell>
          <cell r="I56">
            <v>0</v>
          </cell>
          <cell r="J56">
            <v>0</v>
          </cell>
          <cell r="K56">
            <v>0</v>
          </cell>
          <cell r="L56">
            <v>0</v>
          </cell>
          <cell r="R56">
            <v>2.0000000000002274</v>
          </cell>
          <cell r="S56">
            <v>0.40404040404045105</v>
          </cell>
          <cell r="V56">
            <v>8432299</v>
          </cell>
          <cell r="W56">
            <v>9826803</v>
          </cell>
          <cell r="X56">
            <v>0</v>
          </cell>
          <cell r="Y56">
            <v>0</v>
          </cell>
          <cell r="Z56">
            <v>0</v>
          </cell>
          <cell r="AA56">
            <v>0</v>
          </cell>
          <cell r="AB56">
            <v>0</v>
          </cell>
          <cell r="AC56">
            <v>0</v>
          </cell>
          <cell r="AD56">
            <v>0</v>
          </cell>
          <cell r="AE56">
            <v>0</v>
          </cell>
          <cell r="AK56">
            <v>1394504</v>
          </cell>
          <cell r="AL56">
            <v>16.53764886657838</v>
          </cell>
          <cell r="AM56">
            <v>16.133608462537929</v>
          </cell>
          <cell r="AO56">
            <v>17034.947474747474</v>
          </cell>
          <cell r="AP56">
            <v>19772.239436619708</v>
          </cell>
          <cell r="AQ56" t="str">
            <v/>
          </cell>
          <cell r="AR56" t="str">
            <v/>
          </cell>
          <cell r="AS56" t="str">
            <v/>
          </cell>
          <cell r="AT56" t="str">
            <v/>
          </cell>
          <cell r="AU56" t="str">
            <v/>
          </cell>
          <cell r="AV56" t="str">
            <v/>
          </cell>
          <cell r="AW56" t="str">
            <v/>
          </cell>
          <cell r="BA56" t="str">
            <v/>
          </cell>
          <cell r="BB56" t="str">
            <v/>
          </cell>
          <cell r="BC56" t="str">
            <v/>
          </cell>
          <cell r="BD56">
            <v>2737.2919618722335</v>
          </cell>
          <cell r="BE56">
            <v>16.068684484821461</v>
          </cell>
          <cell r="BH56">
            <v>16.133608462537929</v>
          </cell>
          <cell r="BI56">
            <v>0</v>
          </cell>
        </row>
        <row r="57">
          <cell r="A57">
            <v>486</v>
          </cell>
          <cell r="B57" t="str">
            <v>LEARNING FIRST</v>
          </cell>
          <cell r="C57">
            <v>671</v>
          </cell>
          <cell r="D57">
            <v>702.00000000000102</v>
          </cell>
          <cell r="E57">
            <v>0</v>
          </cell>
          <cell r="F57">
            <v>0</v>
          </cell>
          <cell r="G57">
            <v>0</v>
          </cell>
          <cell r="H57">
            <v>0</v>
          </cell>
          <cell r="I57">
            <v>0</v>
          </cell>
          <cell r="J57">
            <v>0</v>
          </cell>
          <cell r="K57">
            <v>0</v>
          </cell>
          <cell r="L57">
            <v>0</v>
          </cell>
          <cell r="R57">
            <v>31.000000000001023</v>
          </cell>
          <cell r="S57">
            <v>4.61997019374083</v>
          </cell>
          <cell r="V57">
            <v>10379117</v>
          </cell>
          <cell r="W57">
            <v>12075435</v>
          </cell>
          <cell r="X57">
            <v>0</v>
          </cell>
          <cell r="Y57">
            <v>0</v>
          </cell>
          <cell r="Z57">
            <v>0</v>
          </cell>
          <cell r="AA57">
            <v>0</v>
          </cell>
          <cell r="AB57">
            <v>0</v>
          </cell>
          <cell r="AC57">
            <v>0</v>
          </cell>
          <cell r="AD57">
            <v>0</v>
          </cell>
          <cell r="AE57">
            <v>0</v>
          </cell>
          <cell r="AK57">
            <v>1696318</v>
          </cell>
          <cell r="AL57">
            <v>16.343567569379935</v>
          </cell>
          <cell r="AM57">
            <v>11.723597375639105</v>
          </cell>
          <cell r="AO57">
            <v>15468.132637853949</v>
          </cell>
          <cell r="AP57">
            <v>17201.474358974334</v>
          </cell>
          <cell r="AQ57" t="str">
            <v/>
          </cell>
          <cell r="AR57" t="str">
            <v/>
          </cell>
          <cell r="AS57" t="str">
            <v/>
          </cell>
          <cell r="AT57" t="str">
            <v/>
          </cell>
          <cell r="AU57" t="str">
            <v/>
          </cell>
          <cell r="AV57" t="str">
            <v/>
          </cell>
          <cell r="AW57" t="str">
            <v/>
          </cell>
          <cell r="BA57" t="str">
            <v/>
          </cell>
          <cell r="BB57" t="str">
            <v/>
          </cell>
          <cell r="BC57" t="str">
            <v/>
          </cell>
          <cell r="BD57">
            <v>1733.341721120385</v>
          </cell>
          <cell r="BE57">
            <v>11.205888659620843</v>
          </cell>
          <cell r="BH57">
            <v>11.723597375639105</v>
          </cell>
          <cell r="BI57">
            <v>0</v>
          </cell>
        </row>
        <row r="58">
          <cell r="A58">
            <v>487</v>
          </cell>
          <cell r="B58" t="str">
            <v>PROSPECT HILL ACADEMY</v>
          </cell>
          <cell r="C58">
            <v>1096</v>
          </cell>
          <cell r="D58">
            <v>1104.0000000000016</v>
          </cell>
          <cell r="E58">
            <v>0</v>
          </cell>
          <cell r="F58">
            <v>0</v>
          </cell>
          <cell r="G58">
            <v>0</v>
          </cell>
          <cell r="H58">
            <v>0</v>
          </cell>
          <cell r="I58">
            <v>0</v>
          </cell>
          <cell r="J58">
            <v>0</v>
          </cell>
          <cell r="K58">
            <v>0</v>
          </cell>
          <cell r="L58">
            <v>0</v>
          </cell>
          <cell r="R58">
            <v>8.0000000000015916</v>
          </cell>
          <cell r="S58">
            <v>0.72992700729941351</v>
          </cell>
          <cell r="V58">
            <v>23434864</v>
          </cell>
          <cell r="W58">
            <v>26086060</v>
          </cell>
          <cell r="X58">
            <v>0</v>
          </cell>
          <cell r="Y58">
            <v>0</v>
          </cell>
          <cell r="Z58">
            <v>0</v>
          </cell>
          <cell r="AA58">
            <v>0</v>
          </cell>
          <cell r="AB58">
            <v>0</v>
          </cell>
          <cell r="AC58">
            <v>0</v>
          </cell>
          <cell r="AD58">
            <v>0</v>
          </cell>
          <cell r="AE58">
            <v>0</v>
          </cell>
          <cell r="AK58">
            <v>2651196</v>
          </cell>
          <cell r="AL58">
            <v>11.313041970288374</v>
          </cell>
          <cell r="AM58">
            <v>10.583114962988962</v>
          </cell>
          <cell r="AO58">
            <v>21382.175182481751</v>
          </cell>
          <cell r="AP58">
            <v>23628.677536231851</v>
          </cell>
          <cell r="AQ58" t="str">
            <v/>
          </cell>
          <cell r="AR58" t="str">
            <v/>
          </cell>
          <cell r="AS58" t="str">
            <v/>
          </cell>
          <cell r="AT58" t="str">
            <v/>
          </cell>
          <cell r="AU58" t="str">
            <v/>
          </cell>
          <cell r="AV58" t="str">
            <v/>
          </cell>
          <cell r="AW58" t="str">
            <v/>
          </cell>
          <cell r="BA58" t="str">
            <v/>
          </cell>
          <cell r="BB58" t="str">
            <v/>
          </cell>
          <cell r="BC58" t="str">
            <v/>
          </cell>
          <cell r="BD58">
            <v>2246.5023537501002</v>
          </cell>
          <cell r="BE58">
            <v>10.5064257241267</v>
          </cell>
          <cell r="BH58">
            <v>10.583114962988962</v>
          </cell>
          <cell r="BI58">
            <v>0</v>
          </cell>
        </row>
        <row r="59">
          <cell r="A59">
            <v>488</v>
          </cell>
          <cell r="B59" t="str">
            <v>SOUTH SHORE</v>
          </cell>
          <cell r="C59">
            <v>1050</v>
          </cell>
          <cell r="D59">
            <v>1074.9999999999984</v>
          </cell>
          <cell r="E59">
            <v>0</v>
          </cell>
          <cell r="F59">
            <v>0</v>
          </cell>
          <cell r="G59">
            <v>0</v>
          </cell>
          <cell r="H59">
            <v>0</v>
          </cell>
          <cell r="I59">
            <v>0</v>
          </cell>
          <cell r="J59">
            <v>0</v>
          </cell>
          <cell r="K59">
            <v>0</v>
          </cell>
          <cell r="L59">
            <v>0</v>
          </cell>
          <cell r="R59">
            <v>24.999999999998408</v>
          </cell>
          <cell r="S59">
            <v>2.3809523809522393</v>
          </cell>
          <cell r="V59">
            <v>17415561</v>
          </cell>
          <cell r="W59">
            <v>19420493</v>
          </cell>
          <cell r="X59">
            <v>0</v>
          </cell>
          <cell r="Y59">
            <v>0</v>
          </cell>
          <cell r="Z59">
            <v>0</v>
          </cell>
          <cell r="AA59">
            <v>0</v>
          </cell>
          <cell r="AB59">
            <v>0</v>
          </cell>
          <cell r="AC59">
            <v>0</v>
          </cell>
          <cell r="AD59">
            <v>0</v>
          </cell>
          <cell r="AE59">
            <v>0</v>
          </cell>
          <cell r="AK59">
            <v>2004932</v>
          </cell>
          <cell r="AL59">
            <v>11.512302130261553</v>
          </cell>
          <cell r="AM59">
            <v>9.1313497493093134</v>
          </cell>
          <cell r="AO59">
            <v>16586.248571428572</v>
          </cell>
          <cell r="AP59">
            <v>18065.574883720958</v>
          </cell>
          <cell r="AQ59" t="str">
            <v/>
          </cell>
          <cell r="AR59" t="str">
            <v/>
          </cell>
          <cell r="AS59" t="str">
            <v/>
          </cell>
          <cell r="AT59" t="str">
            <v/>
          </cell>
          <cell r="AU59" t="str">
            <v/>
          </cell>
          <cell r="AV59" t="str">
            <v/>
          </cell>
          <cell r="AW59" t="str">
            <v/>
          </cell>
          <cell r="BA59" t="str">
            <v/>
          </cell>
          <cell r="BB59" t="str">
            <v/>
          </cell>
          <cell r="BC59" t="str">
            <v/>
          </cell>
          <cell r="BD59">
            <v>1479.3263122923854</v>
          </cell>
          <cell r="BE59">
            <v>8.9189927783951628</v>
          </cell>
          <cell r="BH59">
            <v>9.1313497493093134</v>
          </cell>
          <cell r="BI59">
            <v>0</v>
          </cell>
        </row>
        <row r="60">
          <cell r="A60">
            <v>489</v>
          </cell>
          <cell r="B60" t="str">
            <v>STURGIS</v>
          </cell>
          <cell r="C60">
            <v>846</v>
          </cell>
          <cell r="D60">
            <v>850.00000000000023</v>
          </cell>
          <cell r="E60">
            <v>0</v>
          </cell>
          <cell r="F60">
            <v>0</v>
          </cell>
          <cell r="G60">
            <v>0</v>
          </cell>
          <cell r="H60">
            <v>0</v>
          </cell>
          <cell r="I60">
            <v>0</v>
          </cell>
          <cell r="J60">
            <v>0</v>
          </cell>
          <cell r="K60">
            <v>0</v>
          </cell>
          <cell r="L60">
            <v>0</v>
          </cell>
          <cell r="R60">
            <v>4.0000000000002274</v>
          </cell>
          <cell r="S60">
            <v>0.47281323877070847</v>
          </cell>
          <cell r="V60">
            <v>16008227</v>
          </cell>
          <cell r="W60">
            <v>17789976</v>
          </cell>
          <cell r="X60">
            <v>0</v>
          </cell>
          <cell r="Y60">
            <v>0</v>
          </cell>
          <cell r="Z60">
            <v>0</v>
          </cell>
          <cell r="AA60">
            <v>0</v>
          </cell>
          <cell r="AB60">
            <v>0</v>
          </cell>
          <cell r="AC60">
            <v>0</v>
          </cell>
          <cell r="AD60">
            <v>0</v>
          </cell>
          <cell r="AE60">
            <v>0</v>
          </cell>
          <cell r="AK60">
            <v>1781749</v>
          </cell>
          <cell r="AL60">
            <v>11.130208236052619</v>
          </cell>
          <cell r="AM60">
            <v>10.65739499728191</v>
          </cell>
          <cell r="AO60">
            <v>18922.25413711584</v>
          </cell>
          <cell r="AP60">
            <v>20929.38352941176</v>
          </cell>
          <cell r="AQ60" t="str">
            <v/>
          </cell>
          <cell r="AR60" t="str">
            <v/>
          </cell>
          <cell r="AS60" t="str">
            <v/>
          </cell>
          <cell r="AT60" t="str">
            <v/>
          </cell>
          <cell r="AU60" t="str">
            <v/>
          </cell>
          <cell r="AV60" t="str">
            <v/>
          </cell>
          <cell r="AW60" t="str">
            <v/>
          </cell>
          <cell r="BA60" t="str">
            <v/>
          </cell>
          <cell r="BB60" t="str">
            <v/>
          </cell>
          <cell r="BC60" t="str">
            <v/>
          </cell>
          <cell r="BD60">
            <v>2007.1293922959194</v>
          </cell>
          <cell r="BE60">
            <v>10.607242550235885</v>
          </cell>
          <cell r="BH60">
            <v>10.65739499728191</v>
          </cell>
          <cell r="BI60">
            <v>0</v>
          </cell>
        </row>
        <row r="61">
          <cell r="A61">
            <v>491</v>
          </cell>
          <cell r="B61" t="str">
            <v>ATLANTIS</v>
          </cell>
          <cell r="C61">
            <v>1277</v>
          </cell>
          <cell r="D61">
            <v>1314.9999999999975</v>
          </cell>
          <cell r="E61">
            <v>0</v>
          </cell>
          <cell r="F61">
            <v>0</v>
          </cell>
          <cell r="G61">
            <v>0</v>
          </cell>
          <cell r="H61">
            <v>0</v>
          </cell>
          <cell r="I61">
            <v>0</v>
          </cell>
          <cell r="J61">
            <v>0</v>
          </cell>
          <cell r="K61">
            <v>0</v>
          </cell>
          <cell r="L61">
            <v>0</v>
          </cell>
          <cell r="R61">
            <v>37.999999999997499</v>
          </cell>
          <cell r="S61">
            <v>2.9757243539543898</v>
          </cell>
          <cell r="V61">
            <v>18284053</v>
          </cell>
          <cell r="W61">
            <v>21649211</v>
          </cell>
          <cell r="X61">
            <v>0</v>
          </cell>
          <cell r="Y61">
            <v>0</v>
          </cell>
          <cell r="Z61">
            <v>0</v>
          </cell>
          <cell r="AA61">
            <v>0</v>
          </cell>
          <cell r="AB61">
            <v>0</v>
          </cell>
          <cell r="AC61">
            <v>0</v>
          </cell>
          <cell r="AD61">
            <v>0</v>
          </cell>
          <cell r="AE61">
            <v>0</v>
          </cell>
          <cell r="AK61">
            <v>3365158</v>
          </cell>
          <cell r="AL61">
            <v>18.404879924598781</v>
          </cell>
          <cell r="AM61">
            <v>15.42915557064439</v>
          </cell>
          <cell r="AO61">
            <v>14317.974158183242</v>
          </cell>
          <cell r="AP61">
            <v>16463.278326996227</v>
          </cell>
          <cell r="AQ61" t="str">
            <v/>
          </cell>
          <cell r="AR61" t="str">
            <v/>
          </cell>
          <cell r="AS61" t="str">
            <v/>
          </cell>
          <cell r="AT61" t="str">
            <v/>
          </cell>
          <cell r="AU61" t="str">
            <v/>
          </cell>
          <cell r="AV61" t="str">
            <v/>
          </cell>
          <cell r="AW61" t="str">
            <v/>
          </cell>
          <cell r="BA61" t="str">
            <v/>
          </cell>
          <cell r="BB61" t="str">
            <v/>
          </cell>
          <cell r="BC61" t="str">
            <v/>
          </cell>
          <cell r="BD61">
            <v>2145.3041688129852</v>
          </cell>
          <cell r="BE61">
            <v>14.983294040846307</v>
          </cell>
          <cell r="BH61">
            <v>15.42915557064439</v>
          </cell>
          <cell r="BI61">
            <v>0</v>
          </cell>
        </row>
        <row r="62">
          <cell r="A62">
            <v>492</v>
          </cell>
          <cell r="B62" t="str">
            <v>MARTIN LUTHER KING JR CS OF EXCELLENCE</v>
          </cell>
          <cell r="C62">
            <v>350</v>
          </cell>
          <cell r="D62">
            <v>359.99999999999994</v>
          </cell>
          <cell r="E62">
            <v>0</v>
          </cell>
          <cell r="F62">
            <v>0</v>
          </cell>
          <cell r="G62">
            <v>0</v>
          </cell>
          <cell r="H62">
            <v>0</v>
          </cell>
          <cell r="I62">
            <v>0</v>
          </cell>
          <cell r="J62">
            <v>0</v>
          </cell>
          <cell r="K62">
            <v>0</v>
          </cell>
          <cell r="L62">
            <v>0</v>
          </cell>
          <cell r="R62">
            <v>9.9999999999999432</v>
          </cell>
          <cell r="S62">
            <v>2.857142857142847</v>
          </cell>
          <cell r="V62">
            <v>5613947</v>
          </cell>
          <cell r="W62">
            <v>6360078</v>
          </cell>
          <cell r="X62">
            <v>0</v>
          </cell>
          <cell r="Y62">
            <v>0</v>
          </cell>
          <cell r="Z62">
            <v>0</v>
          </cell>
          <cell r="AA62">
            <v>0</v>
          </cell>
          <cell r="AB62">
            <v>0</v>
          </cell>
          <cell r="AC62">
            <v>0</v>
          </cell>
          <cell r="AD62">
            <v>0</v>
          </cell>
          <cell r="AE62">
            <v>0</v>
          </cell>
          <cell r="AK62">
            <v>746131</v>
          </cell>
          <cell r="AL62">
            <v>13.290666976371535</v>
          </cell>
          <cell r="AM62">
            <v>10.433524119228688</v>
          </cell>
          <cell r="AO62">
            <v>16039.848571428571</v>
          </cell>
          <cell r="AP62">
            <v>17666.883333333335</v>
          </cell>
          <cell r="AQ62" t="str">
            <v/>
          </cell>
          <cell r="AR62" t="str">
            <v/>
          </cell>
          <cell r="AS62" t="str">
            <v/>
          </cell>
          <cell r="AT62" t="str">
            <v/>
          </cell>
          <cell r="AU62" t="str">
            <v/>
          </cell>
          <cell r="AV62" t="str">
            <v/>
          </cell>
          <cell r="AW62" t="str">
            <v/>
          </cell>
          <cell r="BA62" t="str">
            <v/>
          </cell>
          <cell r="BB62" t="str">
            <v/>
          </cell>
          <cell r="BC62" t="str">
            <v/>
          </cell>
          <cell r="BD62">
            <v>1627.0347619047643</v>
          </cell>
          <cell r="BE62">
            <v>10.143704004805665</v>
          </cell>
          <cell r="BH62">
            <v>10.433524119228688</v>
          </cell>
          <cell r="BI62">
            <v>0</v>
          </cell>
        </row>
        <row r="63">
          <cell r="A63">
            <v>493</v>
          </cell>
          <cell r="B63" t="str">
            <v>PHOENIX ACADEMY CHELSEA</v>
          </cell>
          <cell r="C63">
            <v>185</v>
          </cell>
          <cell r="D63">
            <v>215.00000000000003</v>
          </cell>
          <cell r="E63">
            <v>0</v>
          </cell>
          <cell r="F63">
            <v>0</v>
          </cell>
          <cell r="G63">
            <v>0</v>
          </cell>
          <cell r="H63">
            <v>0</v>
          </cell>
          <cell r="I63">
            <v>0</v>
          </cell>
          <cell r="J63">
            <v>0</v>
          </cell>
          <cell r="K63">
            <v>0</v>
          </cell>
          <cell r="L63">
            <v>0</v>
          </cell>
          <cell r="R63">
            <v>30.000000000000028</v>
          </cell>
          <cell r="S63">
            <v>16.216216216216228</v>
          </cell>
          <cell r="V63">
            <v>3791162</v>
          </cell>
          <cell r="W63">
            <v>4796448</v>
          </cell>
          <cell r="X63">
            <v>0</v>
          </cell>
          <cell r="Y63">
            <v>0</v>
          </cell>
          <cell r="Z63">
            <v>0</v>
          </cell>
          <cell r="AA63">
            <v>0</v>
          </cell>
          <cell r="AB63">
            <v>0</v>
          </cell>
          <cell r="AC63">
            <v>0</v>
          </cell>
          <cell r="AD63">
            <v>0</v>
          </cell>
          <cell r="AE63">
            <v>0</v>
          </cell>
          <cell r="AK63">
            <v>1005286</v>
          </cell>
          <cell r="AL63">
            <v>26.516566688524513</v>
          </cell>
          <cell r="AM63">
            <v>10.300350472308285</v>
          </cell>
          <cell r="AO63">
            <v>20492.767567567567</v>
          </cell>
          <cell r="AP63">
            <v>22309.060465116276</v>
          </cell>
          <cell r="AQ63" t="str">
            <v/>
          </cell>
          <cell r="AR63" t="str">
            <v/>
          </cell>
          <cell r="AS63" t="str">
            <v/>
          </cell>
          <cell r="AT63" t="str">
            <v/>
          </cell>
          <cell r="AU63" t="str">
            <v/>
          </cell>
          <cell r="AV63" t="str">
            <v/>
          </cell>
          <cell r="AW63" t="str">
            <v/>
          </cell>
          <cell r="BA63" t="str">
            <v/>
          </cell>
          <cell r="BB63" t="str">
            <v/>
          </cell>
          <cell r="BC63" t="str">
            <v/>
          </cell>
          <cell r="BD63">
            <v>1816.2928975487084</v>
          </cell>
          <cell r="BE63">
            <v>8.8630922668699199</v>
          </cell>
          <cell r="BH63">
            <v>10.300350472308285</v>
          </cell>
          <cell r="BI63">
            <v>0</v>
          </cell>
        </row>
        <row r="64">
          <cell r="A64">
            <v>494</v>
          </cell>
          <cell r="B64" t="str">
            <v>PIONEER CS OF SCIENCE</v>
          </cell>
          <cell r="C64">
            <v>775</v>
          </cell>
          <cell r="D64">
            <v>779.99999999999886</v>
          </cell>
          <cell r="E64">
            <v>0</v>
          </cell>
          <cell r="F64">
            <v>0</v>
          </cell>
          <cell r="G64">
            <v>0</v>
          </cell>
          <cell r="H64">
            <v>0</v>
          </cell>
          <cell r="I64">
            <v>0</v>
          </cell>
          <cell r="J64">
            <v>0</v>
          </cell>
          <cell r="K64">
            <v>0</v>
          </cell>
          <cell r="L64">
            <v>0</v>
          </cell>
          <cell r="R64">
            <v>4.9999999999988631</v>
          </cell>
          <cell r="S64">
            <v>0.64516129032243796</v>
          </cell>
          <cell r="V64">
            <v>12563805</v>
          </cell>
          <cell r="W64">
            <v>13461474</v>
          </cell>
          <cell r="X64">
            <v>0</v>
          </cell>
          <cell r="Y64">
            <v>0</v>
          </cell>
          <cell r="Z64">
            <v>0</v>
          </cell>
          <cell r="AA64">
            <v>0</v>
          </cell>
          <cell r="AB64">
            <v>0</v>
          </cell>
          <cell r="AC64">
            <v>0</v>
          </cell>
          <cell r="AD64">
            <v>0</v>
          </cell>
          <cell r="AE64">
            <v>0</v>
          </cell>
          <cell r="AK64">
            <v>897669</v>
          </cell>
          <cell r="AL64">
            <v>7.1448816660239389</v>
          </cell>
          <cell r="AM64">
            <v>6.499720375701501</v>
          </cell>
          <cell r="AO64">
            <v>16211.36129032258</v>
          </cell>
          <cell r="AP64">
            <v>17258.300000000025</v>
          </cell>
          <cell r="AQ64" t="str">
            <v/>
          </cell>
          <cell r="AR64" t="str">
            <v/>
          </cell>
          <cell r="AS64" t="str">
            <v/>
          </cell>
          <cell r="AT64" t="str">
            <v/>
          </cell>
          <cell r="AU64" t="str">
            <v/>
          </cell>
          <cell r="AV64" t="str">
            <v/>
          </cell>
          <cell r="AW64" t="str">
            <v/>
          </cell>
          <cell r="BA64" t="str">
            <v/>
          </cell>
          <cell r="BB64" t="str">
            <v/>
          </cell>
          <cell r="BC64" t="str">
            <v/>
          </cell>
          <cell r="BD64">
            <v>1046.9387096774444</v>
          </cell>
          <cell r="BE64">
            <v>6.4580555014983165</v>
          </cell>
          <cell r="BH64">
            <v>6.499720375701501</v>
          </cell>
          <cell r="BI64">
            <v>0</v>
          </cell>
        </row>
        <row r="65">
          <cell r="A65">
            <v>496</v>
          </cell>
          <cell r="B65" t="str">
            <v>GLOBAL LEARNING</v>
          </cell>
          <cell r="C65">
            <v>504</v>
          </cell>
          <cell r="D65">
            <v>517</v>
          </cell>
          <cell r="E65">
            <v>0</v>
          </cell>
          <cell r="F65">
            <v>0</v>
          </cell>
          <cell r="G65">
            <v>0</v>
          </cell>
          <cell r="H65">
            <v>0</v>
          </cell>
          <cell r="I65">
            <v>0</v>
          </cell>
          <cell r="J65">
            <v>0</v>
          </cell>
          <cell r="K65">
            <v>0</v>
          </cell>
          <cell r="L65">
            <v>0</v>
          </cell>
          <cell r="R65">
            <v>13</v>
          </cell>
          <cell r="S65">
            <v>2.5793650793650702</v>
          </cell>
          <cell r="V65">
            <v>7578895</v>
          </cell>
          <cell r="W65">
            <v>8979875</v>
          </cell>
          <cell r="X65">
            <v>0</v>
          </cell>
          <cell r="Y65">
            <v>0</v>
          </cell>
          <cell r="Z65">
            <v>0</v>
          </cell>
          <cell r="AA65">
            <v>0</v>
          </cell>
          <cell r="AB65">
            <v>0</v>
          </cell>
          <cell r="AC65">
            <v>0</v>
          </cell>
          <cell r="AD65">
            <v>0</v>
          </cell>
          <cell r="AE65">
            <v>0</v>
          </cell>
          <cell r="AK65">
            <v>1400980</v>
          </cell>
          <cell r="AL65">
            <v>18.485280505931279</v>
          </cell>
          <cell r="AM65">
            <v>15.905915426566208</v>
          </cell>
          <cell r="AO65">
            <v>15037.49007936508</v>
          </cell>
          <cell r="AP65">
            <v>17369.197292069632</v>
          </cell>
          <cell r="AQ65" t="str">
            <v/>
          </cell>
          <cell r="AR65" t="str">
            <v/>
          </cell>
          <cell r="AS65" t="str">
            <v/>
          </cell>
          <cell r="AT65" t="str">
            <v/>
          </cell>
          <cell r="AU65" t="str">
            <v/>
          </cell>
          <cell r="AV65" t="str">
            <v/>
          </cell>
          <cell r="AW65" t="str">
            <v/>
          </cell>
          <cell r="BA65" t="str">
            <v/>
          </cell>
          <cell r="BB65" t="str">
            <v/>
          </cell>
          <cell r="BC65" t="str">
            <v/>
          </cell>
          <cell r="BD65">
            <v>2331.7072127045521</v>
          </cell>
          <cell r="BE65">
            <v>15.505960106362405</v>
          </cell>
          <cell r="BH65">
            <v>15.905915426566208</v>
          </cell>
          <cell r="BI65">
            <v>228523</v>
          </cell>
        </row>
        <row r="66">
          <cell r="A66">
            <v>497</v>
          </cell>
          <cell r="B66" t="str">
            <v>PIONEER VALLEY CHINESE IMMERSION</v>
          </cell>
          <cell r="C66">
            <v>572</v>
          </cell>
          <cell r="D66">
            <v>583.99999999999955</v>
          </cell>
          <cell r="E66">
            <v>0</v>
          </cell>
          <cell r="F66">
            <v>0</v>
          </cell>
          <cell r="G66">
            <v>0</v>
          </cell>
          <cell r="H66">
            <v>0</v>
          </cell>
          <cell r="I66">
            <v>0</v>
          </cell>
          <cell r="J66">
            <v>0</v>
          </cell>
          <cell r="K66">
            <v>0</v>
          </cell>
          <cell r="L66">
            <v>0</v>
          </cell>
          <cell r="R66">
            <v>11.999999999999545</v>
          </cell>
          <cell r="S66">
            <v>2.0979020979020158</v>
          </cell>
          <cell r="V66">
            <v>9451489</v>
          </cell>
          <cell r="W66">
            <v>10372664</v>
          </cell>
          <cell r="X66">
            <v>0</v>
          </cell>
          <cell r="Y66">
            <v>0</v>
          </cell>
          <cell r="Z66">
            <v>0</v>
          </cell>
          <cell r="AA66">
            <v>0</v>
          </cell>
          <cell r="AB66">
            <v>0</v>
          </cell>
          <cell r="AC66">
            <v>0</v>
          </cell>
          <cell r="AD66">
            <v>0</v>
          </cell>
          <cell r="AE66">
            <v>0</v>
          </cell>
          <cell r="AK66">
            <v>921175</v>
          </cell>
          <cell r="AL66">
            <v>9.7463479034890721</v>
          </cell>
          <cell r="AM66">
            <v>7.6484458055870563</v>
          </cell>
          <cell r="AO66">
            <v>16523.582167832166</v>
          </cell>
          <cell r="AP66">
            <v>17761.410958904122</v>
          </cell>
          <cell r="AQ66" t="str">
            <v/>
          </cell>
          <cell r="AR66" t="str">
            <v/>
          </cell>
          <cell r="AS66" t="str">
            <v/>
          </cell>
          <cell r="AT66" t="str">
            <v/>
          </cell>
          <cell r="AU66" t="str">
            <v/>
          </cell>
          <cell r="AV66" t="str">
            <v/>
          </cell>
          <cell r="AW66" t="str">
            <v/>
          </cell>
          <cell r="BA66" t="str">
            <v/>
          </cell>
          <cell r="BB66" t="str">
            <v/>
          </cell>
          <cell r="BC66" t="str">
            <v/>
          </cell>
          <cell r="BD66">
            <v>1237.8287910719555</v>
          </cell>
          <cell r="BE66">
            <v>7.4912859602667803</v>
          </cell>
          <cell r="BH66">
            <v>7.6484458055870563</v>
          </cell>
          <cell r="BI66">
            <v>0</v>
          </cell>
        </row>
        <row r="67">
          <cell r="A67">
            <v>498</v>
          </cell>
          <cell r="B67" t="str">
            <v>VERITAS PREPARATORY</v>
          </cell>
          <cell r="C67">
            <v>380</v>
          </cell>
          <cell r="D67">
            <v>505</v>
          </cell>
          <cell r="E67">
            <v>0</v>
          </cell>
          <cell r="F67">
            <v>0</v>
          </cell>
          <cell r="G67">
            <v>0</v>
          </cell>
          <cell r="H67">
            <v>0</v>
          </cell>
          <cell r="I67">
            <v>0</v>
          </cell>
          <cell r="J67">
            <v>0</v>
          </cell>
          <cell r="K67">
            <v>0</v>
          </cell>
          <cell r="L67">
            <v>0</v>
          </cell>
          <cell r="R67">
            <v>125</v>
          </cell>
          <cell r="S67">
            <v>32.894736842105267</v>
          </cell>
          <cell r="V67">
            <v>5445142</v>
          </cell>
          <cell r="W67">
            <v>8521835</v>
          </cell>
          <cell r="X67">
            <v>0</v>
          </cell>
          <cell r="Y67">
            <v>0</v>
          </cell>
          <cell r="Z67">
            <v>0</v>
          </cell>
          <cell r="AA67">
            <v>0</v>
          </cell>
          <cell r="AB67">
            <v>0</v>
          </cell>
          <cell r="AC67">
            <v>0</v>
          </cell>
          <cell r="AD67">
            <v>0</v>
          </cell>
          <cell r="AE67">
            <v>0</v>
          </cell>
          <cell r="AK67">
            <v>3076693</v>
          </cell>
          <cell r="AL67">
            <v>56.503448394917896</v>
          </cell>
          <cell r="AM67">
            <v>23.608711552812629</v>
          </cell>
          <cell r="AO67">
            <v>14329.32105263158</v>
          </cell>
          <cell r="AP67">
            <v>16874.920792079207</v>
          </cell>
          <cell r="AQ67" t="str">
            <v/>
          </cell>
          <cell r="AR67" t="str">
            <v/>
          </cell>
          <cell r="AS67" t="str">
            <v/>
          </cell>
          <cell r="AT67" t="str">
            <v/>
          </cell>
          <cell r="AU67" t="str">
            <v/>
          </cell>
          <cell r="AV67" t="str">
            <v/>
          </cell>
          <cell r="AW67" t="str">
            <v/>
          </cell>
          <cell r="BA67" t="str">
            <v/>
          </cell>
          <cell r="BB67" t="str">
            <v/>
          </cell>
          <cell r="BC67" t="str">
            <v/>
          </cell>
          <cell r="BD67">
            <v>2545.5997394476271</v>
          </cell>
          <cell r="BE67">
            <v>17.764971069443149</v>
          </cell>
          <cell r="BH67">
            <v>23.608711552812629</v>
          </cell>
          <cell r="BI67">
            <v>0</v>
          </cell>
        </row>
        <row r="68">
          <cell r="A68">
            <v>499</v>
          </cell>
          <cell r="B68" t="str">
            <v>HAMPDEN CS OF SCIENCE EAST</v>
          </cell>
          <cell r="C68">
            <v>554</v>
          </cell>
          <cell r="D68">
            <v>560.00000000000011</v>
          </cell>
          <cell r="E68">
            <v>0</v>
          </cell>
          <cell r="F68">
            <v>0</v>
          </cell>
          <cell r="G68">
            <v>0</v>
          </cell>
          <cell r="H68">
            <v>0</v>
          </cell>
          <cell r="I68">
            <v>0</v>
          </cell>
          <cell r="J68">
            <v>0</v>
          </cell>
          <cell r="K68">
            <v>0</v>
          </cell>
          <cell r="L68">
            <v>0</v>
          </cell>
          <cell r="R68">
            <v>6.0000000000001137</v>
          </cell>
          <cell r="S68">
            <v>1.0830324909747446</v>
          </cell>
          <cell r="V68">
            <v>8188630</v>
          </cell>
          <cell r="W68">
            <v>9358097</v>
          </cell>
          <cell r="X68">
            <v>0</v>
          </cell>
          <cell r="Y68">
            <v>0</v>
          </cell>
          <cell r="Z68">
            <v>0</v>
          </cell>
          <cell r="AA68">
            <v>0</v>
          </cell>
          <cell r="AB68">
            <v>0</v>
          </cell>
          <cell r="AC68">
            <v>0</v>
          </cell>
          <cell r="AD68">
            <v>0</v>
          </cell>
          <cell r="AE68">
            <v>0</v>
          </cell>
          <cell r="AK68">
            <v>1169467</v>
          </cell>
          <cell r="AL68">
            <v>14.281595334018027</v>
          </cell>
          <cell r="AM68">
            <v>13.198562843043282</v>
          </cell>
          <cell r="AO68">
            <v>14780.920577617329</v>
          </cell>
          <cell r="AP68">
            <v>16710.887499999997</v>
          </cell>
          <cell r="AQ68" t="str">
            <v/>
          </cell>
          <cell r="AR68" t="str">
            <v/>
          </cell>
          <cell r="AS68" t="str">
            <v/>
          </cell>
          <cell r="AT68" t="str">
            <v/>
          </cell>
          <cell r="AU68" t="str">
            <v/>
          </cell>
          <cell r="AV68" t="str">
            <v/>
          </cell>
          <cell r="AW68" t="str">
            <v/>
          </cell>
          <cell r="BA68" t="str">
            <v/>
          </cell>
          <cell r="BB68" t="str">
            <v/>
          </cell>
          <cell r="BC68" t="str">
            <v/>
          </cell>
          <cell r="BD68">
            <v>1929.9669223826677</v>
          </cell>
          <cell r="BE68">
            <v>13.057149669724954</v>
          </cell>
          <cell r="BH68">
            <v>13.198562843043282</v>
          </cell>
          <cell r="BI68">
            <v>0</v>
          </cell>
        </row>
        <row r="69">
          <cell r="A69">
            <v>3501</v>
          </cell>
          <cell r="B69" t="str">
            <v>PAULO FREIRE SOCIAL JUSTICE</v>
          </cell>
          <cell r="C69">
            <v>243</v>
          </cell>
          <cell r="D69">
            <v>284.99999999999989</v>
          </cell>
          <cell r="E69">
            <v>0</v>
          </cell>
          <cell r="F69">
            <v>0</v>
          </cell>
          <cell r="G69">
            <v>0</v>
          </cell>
          <cell r="H69">
            <v>0</v>
          </cell>
          <cell r="I69">
            <v>0</v>
          </cell>
          <cell r="J69">
            <v>0</v>
          </cell>
          <cell r="K69">
            <v>0</v>
          </cell>
          <cell r="L69">
            <v>0</v>
          </cell>
          <cell r="R69">
            <v>41.999999999999886</v>
          </cell>
          <cell r="S69">
            <v>17.283950617283892</v>
          </cell>
          <cell r="V69">
            <v>4154717</v>
          </cell>
          <cell r="W69">
            <v>5428892</v>
          </cell>
          <cell r="X69">
            <v>0</v>
          </cell>
          <cell r="Y69">
            <v>0</v>
          </cell>
          <cell r="Z69">
            <v>0</v>
          </cell>
          <cell r="AA69">
            <v>0</v>
          </cell>
          <cell r="AB69">
            <v>0</v>
          </cell>
          <cell r="AC69">
            <v>0</v>
          </cell>
          <cell r="AD69">
            <v>0</v>
          </cell>
          <cell r="AE69">
            <v>0</v>
          </cell>
          <cell r="AK69">
            <v>1274175</v>
          </cell>
          <cell r="AL69">
            <v>30.668153811679598</v>
          </cell>
          <cell r="AM69">
            <v>13.384203194395706</v>
          </cell>
          <cell r="AO69">
            <v>17097.600823045268</v>
          </cell>
          <cell r="AP69">
            <v>19048.74385964913</v>
          </cell>
          <cell r="AQ69" t="str">
            <v/>
          </cell>
          <cell r="AR69" t="str">
            <v/>
          </cell>
          <cell r="AS69" t="str">
            <v/>
          </cell>
          <cell r="AT69" t="str">
            <v/>
          </cell>
          <cell r="AU69" t="str">
            <v/>
          </cell>
          <cell r="AV69" t="str">
            <v/>
          </cell>
          <cell r="AW69" t="str">
            <v/>
          </cell>
          <cell r="BA69" t="str">
            <v/>
          </cell>
          <cell r="BB69" t="str">
            <v/>
          </cell>
          <cell r="BC69" t="str">
            <v/>
          </cell>
          <cell r="BD69">
            <v>1951.1430366038621</v>
          </cell>
          <cell r="BE69">
            <v>11.411794302590007</v>
          </cell>
          <cell r="BH69">
            <v>13.384203194395706</v>
          </cell>
          <cell r="BI69">
            <v>0</v>
          </cell>
        </row>
        <row r="70">
          <cell r="A70">
            <v>3502</v>
          </cell>
          <cell r="B70" t="str">
            <v>BAYSTATE ACADEMY</v>
          </cell>
          <cell r="C70">
            <v>456</v>
          </cell>
          <cell r="D70">
            <v>479.99999999999994</v>
          </cell>
          <cell r="E70">
            <v>0</v>
          </cell>
          <cell r="F70">
            <v>0</v>
          </cell>
          <cell r="G70">
            <v>0</v>
          </cell>
          <cell r="H70">
            <v>0</v>
          </cell>
          <cell r="I70">
            <v>0</v>
          </cell>
          <cell r="J70">
            <v>0</v>
          </cell>
          <cell r="K70">
            <v>0</v>
          </cell>
          <cell r="L70">
            <v>0</v>
          </cell>
          <cell r="R70">
            <v>23.999999999999943</v>
          </cell>
          <cell r="S70">
            <v>5.2631578947368363</v>
          </cell>
          <cell r="V70">
            <v>7165272</v>
          </cell>
          <cell r="W70">
            <v>8445080</v>
          </cell>
          <cell r="X70">
            <v>0</v>
          </cell>
          <cell r="Y70">
            <v>0</v>
          </cell>
          <cell r="Z70">
            <v>0</v>
          </cell>
          <cell r="AA70">
            <v>0</v>
          </cell>
          <cell r="AB70">
            <v>0</v>
          </cell>
          <cell r="AC70">
            <v>0</v>
          </cell>
          <cell r="AD70">
            <v>0</v>
          </cell>
          <cell r="AE70">
            <v>0</v>
          </cell>
          <cell r="AK70">
            <v>1279808</v>
          </cell>
          <cell r="AL70">
            <v>17.861261931159067</v>
          </cell>
          <cell r="AM70">
            <v>12.598104036422232</v>
          </cell>
          <cell r="AO70">
            <v>15713.315789473685</v>
          </cell>
          <cell r="AP70">
            <v>17593.916666666668</v>
          </cell>
          <cell r="AQ70" t="str">
            <v/>
          </cell>
          <cell r="AR70" t="str">
            <v/>
          </cell>
          <cell r="AS70" t="str">
            <v/>
          </cell>
          <cell r="AT70" t="str">
            <v/>
          </cell>
          <cell r="AU70" t="str">
            <v/>
          </cell>
          <cell r="AV70" t="str">
            <v/>
          </cell>
          <cell r="AW70" t="str">
            <v/>
          </cell>
          <cell r="BA70" t="str">
            <v/>
          </cell>
          <cell r="BB70" t="str">
            <v/>
          </cell>
          <cell r="BC70" t="str">
            <v/>
          </cell>
          <cell r="BD70">
            <v>1880.6008771929828</v>
          </cell>
          <cell r="BE70">
            <v>11.968198834601118</v>
          </cell>
          <cell r="BH70">
            <v>12.598104036422232</v>
          </cell>
          <cell r="BI70">
            <v>0</v>
          </cell>
        </row>
        <row r="71">
          <cell r="A71">
            <v>3503</v>
          </cell>
          <cell r="B71" t="str">
            <v>COLLEGIATE CS OF LOWELL</v>
          </cell>
          <cell r="C71">
            <v>1117</v>
          </cell>
          <cell r="D71">
            <v>1199.9999999999986</v>
          </cell>
          <cell r="E71">
            <v>0</v>
          </cell>
          <cell r="F71">
            <v>0</v>
          </cell>
          <cell r="G71">
            <v>0</v>
          </cell>
          <cell r="H71">
            <v>0</v>
          </cell>
          <cell r="I71">
            <v>0</v>
          </cell>
          <cell r="J71">
            <v>0</v>
          </cell>
          <cell r="K71">
            <v>0</v>
          </cell>
          <cell r="L71">
            <v>0</v>
          </cell>
          <cell r="R71">
            <v>82.999999999998636</v>
          </cell>
          <cell r="S71">
            <v>7.4306177260518025</v>
          </cell>
          <cell r="V71">
            <v>15932161</v>
          </cell>
          <cell r="W71">
            <v>19594328</v>
          </cell>
          <cell r="X71">
            <v>0</v>
          </cell>
          <cell r="Y71">
            <v>0</v>
          </cell>
          <cell r="Z71">
            <v>0</v>
          </cell>
          <cell r="AA71">
            <v>0</v>
          </cell>
          <cell r="AB71">
            <v>0</v>
          </cell>
          <cell r="AC71">
            <v>0</v>
          </cell>
          <cell r="AD71">
            <v>0</v>
          </cell>
          <cell r="AE71">
            <v>0</v>
          </cell>
          <cell r="AK71">
            <v>3662167</v>
          </cell>
          <cell r="AL71">
            <v>22.986002965950437</v>
          </cell>
          <cell r="AM71">
            <v>15.555385239898634</v>
          </cell>
          <cell r="AO71">
            <v>14263.34914950761</v>
          </cell>
          <cell r="AP71">
            <v>16328.606666666685</v>
          </cell>
          <cell r="AQ71" t="str">
            <v/>
          </cell>
          <cell r="AR71" t="str">
            <v/>
          </cell>
          <cell r="AS71" t="str">
            <v/>
          </cell>
          <cell r="AT71" t="str">
            <v/>
          </cell>
          <cell r="AU71" t="str">
            <v/>
          </cell>
          <cell r="AV71" t="str">
            <v/>
          </cell>
          <cell r="AW71" t="str">
            <v/>
          </cell>
          <cell r="BA71" t="str">
            <v/>
          </cell>
          <cell r="BB71" t="str">
            <v/>
          </cell>
          <cell r="BC71" t="str">
            <v/>
          </cell>
          <cell r="BD71">
            <v>2065.2575171590743</v>
          </cell>
          <cell r="BE71">
            <v>14.479471094138985</v>
          </cell>
          <cell r="BH71">
            <v>15.555385239898634</v>
          </cell>
          <cell r="BI71">
            <v>0</v>
          </cell>
        </row>
        <row r="72">
          <cell r="A72">
            <v>3506</v>
          </cell>
          <cell r="B72" t="str">
            <v>PIONEER CS OF SCIENCE II</v>
          </cell>
          <cell r="C72">
            <v>376</v>
          </cell>
          <cell r="D72">
            <v>581.99999999999966</v>
          </cell>
          <cell r="E72">
            <v>0</v>
          </cell>
          <cell r="F72">
            <v>0</v>
          </cell>
          <cell r="G72">
            <v>0</v>
          </cell>
          <cell r="H72">
            <v>0</v>
          </cell>
          <cell r="I72">
            <v>0</v>
          </cell>
          <cell r="J72">
            <v>0</v>
          </cell>
          <cell r="K72">
            <v>0</v>
          </cell>
          <cell r="L72">
            <v>0</v>
          </cell>
          <cell r="R72">
            <v>205.99999999999966</v>
          </cell>
          <cell r="S72">
            <v>54.787234042553102</v>
          </cell>
          <cell r="V72">
            <v>6323761</v>
          </cell>
          <cell r="W72">
            <v>10294224</v>
          </cell>
          <cell r="X72">
            <v>0</v>
          </cell>
          <cell r="Y72">
            <v>0</v>
          </cell>
          <cell r="Z72">
            <v>0</v>
          </cell>
          <cell r="AA72">
            <v>0</v>
          </cell>
          <cell r="AB72">
            <v>0</v>
          </cell>
          <cell r="AC72">
            <v>0</v>
          </cell>
          <cell r="AD72">
            <v>0</v>
          </cell>
          <cell r="AE72">
            <v>0</v>
          </cell>
          <cell r="AK72">
            <v>3970463</v>
          </cell>
          <cell r="AL72">
            <v>62.786417766262836</v>
          </cell>
          <cell r="AM72">
            <v>7.9991837237097343</v>
          </cell>
          <cell r="AO72">
            <v>16818.513297872341</v>
          </cell>
          <cell r="AP72">
            <v>17687.670103092794</v>
          </cell>
          <cell r="AQ72" t="str">
            <v/>
          </cell>
          <cell r="AR72" t="str">
            <v/>
          </cell>
          <cell r="AS72" t="str">
            <v/>
          </cell>
          <cell r="AT72" t="str">
            <v/>
          </cell>
          <cell r="AU72" t="str">
            <v/>
          </cell>
          <cell r="AV72" t="str">
            <v/>
          </cell>
          <cell r="AW72" t="str">
            <v/>
          </cell>
          <cell r="BA72" t="str">
            <v/>
          </cell>
          <cell r="BB72" t="str">
            <v/>
          </cell>
          <cell r="BC72" t="str">
            <v/>
          </cell>
          <cell r="BD72">
            <v>869.15680522045295</v>
          </cell>
          <cell r="BE72">
            <v>5.1678575259705539</v>
          </cell>
          <cell r="BH72">
            <v>7.9991837237097343</v>
          </cell>
          <cell r="BI72">
            <v>0</v>
          </cell>
        </row>
        <row r="73">
          <cell r="A73">
            <v>3508</v>
          </cell>
          <cell r="B73" t="str">
            <v>PHOENIX ACADEMY SPRINGFIELD</v>
          </cell>
          <cell r="C73">
            <v>175</v>
          </cell>
          <cell r="D73">
            <v>213.00000000000003</v>
          </cell>
          <cell r="E73">
            <v>0</v>
          </cell>
          <cell r="F73">
            <v>0</v>
          </cell>
          <cell r="G73">
            <v>0</v>
          </cell>
          <cell r="H73">
            <v>0</v>
          </cell>
          <cell r="I73">
            <v>0</v>
          </cell>
          <cell r="J73">
            <v>0</v>
          </cell>
          <cell r="K73">
            <v>0</v>
          </cell>
          <cell r="L73">
            <v>0</v>
          </cell>
          <cell r="R73">
            <v>38.000000000000028</v>
          </cell>
          <cell r="S73">
            <v>21.71428571428573</v>
          </cell>
          <cell r="V73">
            <v>3076354</v>
          </cell>
          <cell r="W73">
            <v>4101992</v>
          </cell>
          <cell r="X73">
            <v>0</v>
          </cell>
          <cell r="Y73">
            <v>0</v>
          </cell>
          <cell r="Z73">
            <v>0</v>
          </cell>
          <cell r="AA73">
            <v>0</v>
          </cell>
          <cell r="AB73">
            <v>0</v>
          </cell>
          <cell r="AC73">
            <v>0</v>
          </cell>
          <cell r="AD73">
            <v>0</v>
          </cell>
          <cell r="AE73">
            <v>0</v>
          </cell>
          <cell r="AK73">
            <v>1025638</v>
          </cell>
          <cell r="AL73">
            <v>33.339401122237568</v>
          </cell>
          <cell r="AM73">
            <v>11.625115407951839</v>
          </cell>
          <cell r="AO73">
            <v>17579.165714285715</v>
          </cell>
          <cell r="AP73">
            <v>19258.178403755865</v>
          </cell>
          <cell r="AQ73" t="str">
            <v/>
          </cell>
          <cell r="AR73" t="str">
            <v/>
          </cell>
          <cell r="AS73" t="str">
            <v/>
          </cell>
          <cell r="AT73" t="str">
            <v/>
          </cell>
          <cell r="AU73" t="str">
            <v/>
          </cell>
          <cell r="AV73" t="str">
            <v/>
          </cell>
          <cell r="AW73" t="str">
            <v/>
          </cell>
          <cell r="BA73" t="str">
            <v/>
          </cell>
          <cell r="BB73" t="str">
            <v/>
          </cell>
          <cell r="BC73" t="str">
            <v/>
          </cell>
          <cell r="BD73">
            <v>1679.0126894701498</v>
          </cell>
          <cell r="BE73">
            <v>9.5511511567679221</v>
          </cell>
          <cell r="BH73">
            <v>11.625115407951839</v>
          </cell>
          <cell r="BI73">
            <v>0</v>
          </cell>
        </row>
        <row r="74">
          <cell r="A74">
            <v>3509</v>
          </cell>
          <cell r="B74" t="str">
            <v>ARGOSY COLLEGIATE</v>
          </cell>
          <cell r="C74">
            <v>566</v>
          </cell>
          <cell r="D74">
            <v>595.99999999999909</v>
          </cell>
          <cell r="E74">
            <v>0</v>
          </cell>
          <cell r="F74">
            <v>0</v>
          </cell>
          <cell r="G74">
            <v>0</v>
          </cell>
          <cell r="H74">
            <v>0</v>
          </cell>
          <cell r="I74">
            <v>0</v>
          </cell>
          <cell r="J74">
            <v>0</v>
          </cell>
          <cell r="K74">
            <v>0</v>
          </cell>
          <cell r="L74">
            <v>0</v>
          </cell>
          <cell r="R74">
            <v>29.999999999999091</v>
          </cell>
          <cell r="S74">
            <v>5.3003533568902972</v>
          </cell>
          <cell r="V74">
            <v>8623422</v>
          </cell>
          <cell r="W74">
            <v>10510248</v>
          </cell>
          <cell r="X74">
            <v>0</v>
          </cell>
          <cell r="Y74">
            <v>0</v>
          </cell>
          <cell r="Z74">
            <v>0</v>
          </cell>
          <cell r="AA74">
            <v>0</v>
          </cell>
          <cell r="AB74">
            <v>0</v>
          </cell>
          <cell r="AC74">
            <v>0</v>
          </cell>
          <cell r="AD74">
            <v>0</v>
          </cell>
          <cell r="AE74">
            <v>0</v>
          </cell>
          <cell r="AK74">
            <v>1886826</v>
          </cell>
          <cell r="AL74">
            <v>21.880246612075815</v>
          </cell>
          <cell r="AM74">
            <v>16.579893255185517</v>
          </cell>
          <cell r="AO74">
            <v>15235.727915194346</v>
          </cell>
          <cell r="AP74">
            <v>17634.644295302041</v>
          </cell>
          <cell r="AQ74" t="str">
            <v/>
          </cell>
          <cell r="AR74" t="str">
            <v/>
          </cell>
          <cell r="AS74" t="str">
            <v/>
          </cell>
          <cell r="AT74" t="str">
            <v/>
          </cell>
          <cell r="AU74" t="str">
            <v/>
          </cell>
          <cell r="AV74" t="str">
            <v/>
          </cell>
          <cell r="AW74" t="str">
            <v/>
          </cell>
          <cell r="BA74" t="str">
            <v/>
          </cell>
          <cell r="BB74" t="str">
            <v/>
          </cell>
          <cell r="BC74" t="str">
            <v/>
          </cell>
          <cell r="BD74">
            <v>2398.9163801076957</v>
          </cell>
          <cell r="BE74">
            <v>15.745334869857409</v>
          </cell>
          <cell r="BH74">
            <v>16.579893255185517</v>
          </cell>
          <cell r="BI74">
            <v>0</v>
          </cell>
        </row>
        <row r="75">
          <cell r="A75">
            <v>3510</v>
          </cell>
          <cell r="B75" t="str">
            <v>SPRINGFIELD PREPARATORY</v>
          </cell>
          <cell r="C75">
            <v>433</v>
          </cell>
          <cell r="D75">
            <v>485.99999999999966</v>
          </cell>
          <cell r="E75">
            <v>0</v>
          </cell>
          <cell r="F75">
            <v>0</v>
          </cell>
          <cell r="G75">
            <v>0</v>
          </cell>
          <cell r="H75">
            <v>0</v>
          </cell>
          <cell r="I75">
            <v>0</v>
          </cell>
          <cell r="J75">
            <v>0</v>
          </cell>
          <cell r="K75">
            <v>0</v>
          </cell>
          <cell r="L75">
            <v>0</v>
          </cell>
          <cell r="R75">
            <v>52.999999999999659</v>
          </cell>
          <cell r="S75">
            <v>12.240184757505702</v>
          </cell>
          <cell r="V75">
            <v>6740592</v>
          </cell>
          <cell r="W75">
            <v>8130042</v>
          </cell>
          <cell r="X75">
            <v>0</v>
          </cell>
          <cell r="Y75">
            <v>0</v>
          </cell>
          <cell r="Z75">
            <v>0</v>
          </cell>
          <cell r="AA75">
            <v>0</v>
          </cell>
          <cell r="AB75">
            <v>0</v>
          </cell>
          <cell r="AC75">
            <v>0</v>
          </cell>
          <cell r="AD75">
            <v>0</v>
          </cell>
          <cell r="AE75">
            <v>0</v>
          </cell>
          <cell r="AK75">
            <v>1389450</v>
          </cell>
          <cell r="AL75">
            <v>20.613174629172025</v>
          </cell>
          <cell r="AM75">
            <v>8.3729898716663236</v>
          </cell>
          <cell r="AO75">
            <v>15567.187066974597</v>
          </cell>
          <cell r="AP75">
            <v>16728.481481481493</v>
          </cell>
          <cell r="AQ75" t="str">
            <v/>
          </cell>
          <cell r="AR75" t="str">
            <v/>
          </cell>
          <cell r="AS75" t="str">
            <v/>
          </cell>
          <cell r="AT75" t="str">
            <v/>
          </cell>
          <cell r="AU75" t="str">
            <v/>
          </cell>
          <cell r="AV75" t="str">
            <v/>
          </cell>
          <cell r="AW75" t="str">
            <v/>
          </cell>
          <cell r="BA75" t="str">
            <v/>
          </cell>
          <cell r="BB75" t="str">
            <v/>
          </cell>
          <cell r="BC75" t="str">
            <v/>
          </cell>
          <cell r="BD75">
            <v>1161.2944145068959</v>
          </cell>
          <cell r="BE75">
            <v>7.4598860379249565</v>
          </cell>
          <cell r="BH75">
            <v>8.3729898716663236</v>
          </cell>
          <cell r="BI75">
            <v>0</v>
          </cell>
        </row>
        <row r="76">
          <cell r="A76">
            <v>3513</v>
          </cell>
          <cell r="B76" t="str">
            <v>NEW HEIGHTS CS OF BROCKTON</v>
          </cell>
          <cell r="C76">
            <v>744</v>
          </cell>
          <cell r="D76">
            <v>734.99999999999807</v>
          </cell>
          <cell r="E76">
            <v>0</v>
          </cell>
          <cell r="F76">
            <v>0</v>
          </cell>
          <cell r="G76">
            <v>0</v>
          </cell>
          <cell r="H76">
            <v>0</v>
          </cell>
          <cell r="I76">
            <v>0</v>
          </cell>
          <cell r="J76">
            <v>0</v>
          </cell>
          <cell r="K76">
            <v>0</v>
          </cell>
          <cell r="L76">
            <v>0</v>
          </cell>
          <cell r="R76">
            <v>-9.0000000000019327</v>
          </cell>
          <cell r="S76">
            <v>-1.209677419355093</v>
          </cell>
          <cell r="V76">
            <v>12105978</v>
          </cell>
          <cell r="W76">
            <v>12845835</v>
          </cell>
          <cell r="X76">
            <v>0</v>
          </cell>
          <cell r="Y76">
            <v>0</v>
          </cell>
          <cell r="Z76">
            <v>0</v>
          </cell>
          <cell r="AA76">
            <v>0</v>
          </cell>
          <cell r="AB76">
            <v>0</v>
          </cell>
          <cell r="AC76">
            <v>0</v>
          </cell>
          <cell r="AD76">
            <v>0</v>
          </cell>
          <cell r="AE76">
            <v>0</v>
          </cell>
          <cell r="AK76">
            <v>739857</v>
          </cell>
          <cell r="AL76">
            <v>6.111501276476794</v>
          </cell>
          <cell r="AM76">
            <v>7.321178695831887</v>
          </cell>
          <cell r="AO76">
            <v>16271.475806451614</v>
          </cell>
          <cell r="AP76">
            <v>17477.326530612292</v>
          </cell>
          <cell r="AQ76" t="str">
            <v/>
          </cell>
          <cell r="AR76" t="str">
            <v/>
          </cell>
          <cell r="AS76" t="str">
            <v/>
          </cell>
          <cell r="AT76" t="str">
            <v/>
          </cell>
          <cell r="AU76" t="str">
            <v/>
          </cell>
          <cell r="AV76" t="str">
            <v/>
          </cell>
          <cell r="AW76" t="str">
            <v/>
          </cell>
          <cell r="BA76" t="str">
            <v/>
          </cell>
          <cell r="BB76" t="str">
            <v/>
          </cell>
          <cell r="BC76" t="str">
            <v/>
          </cell>
          <cell r="BD76">
            <v>1205.8507241606785</v>
          </cell>
          <cell r="BE76">
            <v>7.4108257819033296</v>
          </cell>
          <cell r="BH76">
            <v>7.321178695831887</v>
          </cell>
          <cell r="BI76">
            <v>0</v>
          </cell>
        </row>
        <row r="77">
          <cell r="A77">
            <v>3514</v>
          </cell>
          <cell r="B77" t="str">
            <v>LIBERTAS ACADEMY</v>
          </cell>
          <cell r="C77">
            <v>332</v>
          </cell>
          <cell r="D77">
            <v>449.99999999999989</v>
          </cell>
          <cell r="E77">
            <v>0</v>
          </cell>
          <cell r="F77">
            <v>0</v>
          </cell>
          <cell r="G77">
            <v>0</v>
          </cell>
          <cell r="H77">
            <v>0</v>
          </cell>
          <cell r="I77">
            <v>0</v>
          </cell>
          <cell r="J77">
            <v>0</v>
          </cell>
          <cell r="K77">
            <v>0</v>
          </cell>
          <cell r="L77">
            <v>0</v>
          </cell>
          <cell r="R77">
            <v>117.99999999999989</v>
          </cell>
          <cell r="S77">
            <v>35.542168674698772</v>
          </cell>
          <cell r="V77">
            <v>5210275</v>
          </cell>
          <cell r="W77">
            <v>8002375</v>
          </cell>
          <cell r="X77">
            <v>0</v>
          </cell>
          <cell r="Y77">
            <v>0</v>
          </cell>
          <cell r="Z77">
            <v>0</v>
          </cell>
          <cell r="AA77">
            <v>0</v>
          </cell>
          <cell r="AB77">
            <v>0</v>
          </cell>
          <cell r="AC77">
            <v>0</v>
          </cell>
          <cell r="AD77">
            <v>0</v>
          </cell>
          <cell r="AE77">
            <v>0</v>
          </cell>
          <cell r="AK77">
            <v>2792100</v>
          </cell>
          <cell r="AL77">
            <v>53.588342266003238</v>
          </cell>
          <cell r="AM77">
            <v>18.046173591304466</v>
          </cell>
          <cell r="AO77">
            <v>15693.599397590362</v>
          </cell>
          <cell r="AP77">
            <v>17783.055555555558</v>
          </cell>
          <cell r="AQ77" t="str">
            <v/>
          </cell>
          <cell r="AR77" t="str">
            <v/>
          </cell>
          <cell r="AS77" t="str">
            <v/>
          </cell>
          <cell r="AT77" t="str">
            <v/>
          </cell>
          <cell r="AU77" t="str">
            <v/>
          </cell>
          <cell r="AV77" t="str">
            <v/>
          </cell>
          <cell r="AW77" t="str">
            <v/>
          </cell>
          <cell r="BA77" t="str">
            <v/>
          </cell>
          <cell r="BB77" t="str">
            <v/>
          </cell>
          <cell r="BC77" t="str">
            <v/>
          </cell>
          <cell r="BD77">
            <v>2089.4561579651963</v>
          </cell>
          <cell r="BE77">
            <v>13.314065849584612</v>
          </cell>
          <cell r="BH77">
            <v>18.046173591304466</v>
          </cell>
          <cell r="BI77">
            <v>0</v>
          </cell>
        </row>
        <row r="78">
          <cell r="A78">
            <v>3515</v>
          </cell>
          <cell r="B78" t="str">
            <v>OLD STURBRIDGE ACADEMY</v>
          </cell>
          <cell r="C78">
            <v>320</v>
          </cell>
          <cell r="D78">
            <v>420.00000000000057</v>
          </cell>
          <cell r="E78">
            <v>0</v>
          </cell>
          <cell r="F78">
            <v>0</v>
          </cell>
          <cell r="G78">
            <v>0</v>
          </cell>
          <cell r="H78">
            <v>0</v>
          </cell>
          <cell r="I78">
            <v>0</v>
          </cell>
          <cell r="J78">
            <v>0</v>
          </cell>
          <cell r="K78">
            <v>0</v>
          </cell>
          <cell r="L78">
            <v>0</v>
          </cell>
          <cell r="R78">
            <v>100.00000000000057</v>
          </cell>
          <cell r="S78">
            <v>31.250000000000178</v>
          </cell>
          <cell r="V78">
            <v>4818130</v>
          </cell>
          <cell r="W78">
            <v>6884011</v>
          </cell>
          <cell r="X78">
            <v>0</v>
          </cell>
          <cell r="Y78">
            <v>0</v>
          </cell>
          <cell r="Z78">
            <v>0</v>
          </cell>
          <cell r="AA78">
            <v>0</v>
          </cell>
          <cell r="AB78">
            <v>0</v>
          </cell>
          <cell r="AC78">
            <v>0</v>
          </cell>
          <cell r="AD78">
            <v>0</v>
          </cell>
          <cell r="AE78">
            <v>0</v>
          </cell>
          <cell r="AK78">
            <v>2065881</v>
          </cell>
          <cell r="AL78">
            <v>42.877236604242718</v>
          </cell>
          <cell r="AM78">
            <v>11.62723660424254</v>
          </cell>
          <cell r="AO78">
            <v>15056.65625</v>
          </cell>
          <cell r="AP78">
            <v>16390.502380952359</v>
          </cell>
          <cell r="AQ78" t="str">
            <v/>
          </cell>
          <cell r="AR78" t="str">
            <v/>
          </cell>
          <cell r="AS78" t="str">
            <v/>
          </cell>
          <cell r="AT78" t="str">
            <v/>
          </cell>
          <cell r="AU78" t="str">
            <v/>
          </cell>
          <cell r="AV78" t="str">
            <v/>
          </cell>
          <cell r="AW78" t="str">
            <v/>
          </cell>
          <cell r="BA78" t="str">
            <v/>
          </cell>
          <cell r="BB78" t="str">
            <v/>
          </cell>
          <cell r="BC78" t="str">
            <v/>
          </cell>
          <cell r="BD78">
            <v>1333.8461309523591</v>
          </cell>
          <cell r="BE78">
            <v>8.8588469365657332</v>
          </cell>
          <cell r="BH78">
            <v>11.62723660424254</v>
          </cell>
          <cell r="BI78">
            <v>0</v>
          </cell>
        </row>
        <row r="79">
          <cell r="A79">
            <v>3516</v>
          </cell>
          <cell r="B79" t="str">
            <v>HAMPDEN CS OF SCIENCE WEST</v>
          </cell>
          <cell r="C79">
            <v>368</v>
          </cell>
          <cell r="D79">
            <v>425.00000000000045</v>
          </cell>
          <cell r="E79">
            <v>0</v>
          </cell>
          <cell r="F79">
            <v>0</v>
          </cell>
          <cell r="G79">
            <v>0</v>
          </cell>
          <cell r="H79">
            <v>0</v>
          </cell>
          <cell r="I79">
            <v>0</v>
          </cell>
          <cell r="J79">
            <v>0</v>
          </cell>
          <cell r="K79">
            <v>0</v>
          </cell>
          <cell r="L79">
            <v>0</v>
          </cell>
          <cell r="R79">
            <v>57.000000000000455</v>
          </cell>
          <cell r="S79">
            <v>15.489130434782727</v>
          </cell>
          <cell r="V79">
            <v>5788383</v>
          </cell>
          <cell r="W79">
            <v>7369097</v>
          </cell>
          <cell r="X79">
            <v>0</v>
          </cell>
          <cell r="Y79">
            <v>0</v>
          </cell>
          <cell r="Z79">
            <v>0</v>
          </cell>
          <cell r="AA79">
            <v>0</v>
          </cell>
          <cell r="AB79">
            <v>0</v>
          </cell>
          <cell r="AC79">
            <v>0</v>
          </cell>
          <cell r="AD79">
            <v>0</v>
          </cell>
          <cell r="AE79">
            <v>0</v>
          </cell>
          <cell r="AK79">
            <v>1580714</v>
          </cell>
          <cell r="AL79">
            <v>27.308386469934696</v>
          </cell>
          <cell r="AM79">
            <v>11.81925603515197</v>
          </cell>
          <cell r="AO79">
            <v>15729.301630434782</v>
          </cell>
          <cell r="AP79">
            <v>17339.051764705862</v>
          </cell>
          <cell r="AQ79" t="str">
            <v/>
          </cell>
          <cell r="AR79" t="str">
            <v/>
          </cell>
          <cell r="AS79" t="str">
            <v/>
          </cell>
          <cell r="AT79" t="str">
            <v/>
          </cell>
          <cell r="AU79" t="str">
            <v/>
          </cell>
          <cell r="AV79" t="str">
            <v/>
          </cell>
          <cell r="AW79" t="str">
            <v/>
          </cell>
          <cell r="BA79" t="str">
            <v/>
          </cell>
          <cell r="BB79" t="str">
            <v/>
          </cell>
          <cell r="BC79" t="str">
            <v/>
          </cell>
          <cell r="BD79">
            <v>1609.7501342710802</v>
          </cell>
          <cell r="BE79">
            <v>10.234085225731571</v>
          </cell>
          <cell r="BH79">
            <v>11.81925603515197</v>
          </cell>
          <cell r="BI79">
            <v>0</v>
          </cell>
        </row>
        <row r="80">
          <cell r="A80">
            <v>3517</v>
          </cell>
          <cell r="B80" t="str">
            <v>MAP ACADEMY</v>
          </cell>
          <cell r="C80">
            <v>223</v>
          </cell>
          <cell r="D80">
            <v>249.99999999999963</v>
          </cell>
          <cell r="E80">
            <v>0</v>
          </cell>
          <cell r="F80">
            <v>0</v>
          </cell>
          <cell r="G80">
            <v>0</v>
          </cell>
          <cell r="H80">
            <v>0</v>
          </cell>
          <cell r="I80">
            <v>0</v>
          </cell>
          <cell r="J80">
            <v>0</v>
          </cell>
          <cell r="K80">
            <v>0</v>
          </cell>
          <cell r="L80">
            <v>0</v>
          </cell>
          <cell r="R80">
            <v>26.999999999999631</v>
          </cell>
          <cell r="S80">
            <v>12.107623318385485</v>
          </cell>
          <cell r="V80">
            <v>4422216</v>
          </cell>
          <cell r="W80">
            <v>5541500</v>
          </cell>
          <cell r="X80">
            <v>0</v>
          </cell>
          <cell r="Y80">
            <v>0</v>
          </cell>
          <cell r="Z80">
            <v>0</v>
          </cell>
          <cell r="AA80">
            <v>0</v>
          </cell>
          <cell r="AB80">
            <v>0</v>
          </cell>
          <cell r="AC80">
            <v>0</v>
          </cell>
          <cell r="AD80">
            <v>0</v>
          </cell>
          <cell r="AE80">
            <v>0</v>
          </cell>
          <cell r="AK80">
            <v>1119284</v>
          </cell>
          <cell r="AL80">
            <v>25.310477823787902</v>
          </cell>
          <cell r="AM80">
            <v>13.202854505402417</v>
          </cell>
          <cell r="AO80">
            <v>19830.565022421524</v>
          </cell>
          <cell r="AP80">
            <v>22166.000000000033</v>
          </cell>
          <cell r="AQ80" t="str">
            <v/>
          </cell>
          <cell r="AR80" t="str">
            <v/>
          </cell>
          <cell r="AS80" t="str">
            <v/>
          </cell>
          <cell r="AT80" t="str">
            <v/>
          </cell>
          <cell r="AU80" t="str">
            <v/>
          </cell>
          <cell r="AV80" t="str">
            <v/>
          </cell>
          <cell r="AW80" t="str">
            <v/>
          </cell>
          <cell r="BA80" t="str">
            <v/>
          </cell>
          <cell r="BB80" t="str">
            <v/>
          </cell>
          <cell r="BC80" t="str">
            <v/>
          </cell>
          <cell r="BD80">
            <v>2335.4349775785086</v>
          </cell>
          <cell r="BE80">
            <v>11.776946218818974</v>
          </cell>
          <cell r="BH80">
            <v>13.202854505402417</v>
          </cell>
          <cell r="BI80">
            <v>0</v>
          </cell>
        </row>
        <row r="81">
          <cell r="A81">
            <v>3518</v>
          </cell>
          <cell r="B81" t="str">
            <v>PHOENIX ACADEMY LAWRENCE</v>
          </cell>
          <cell r="C81">
            <v>138</v>
          </cell>
          <cell r="D81">
            <v>180.00000000000003</v>
          </cell>
          <cell r="E81">
            <v>0</v>
          </cell>
          <cell r="F81">
            <v>0</v>
          </cell>
          <cell r="G81">
            <v>0</v>
          </cell>
          <cell r="H81">
            <v>0</v>
          </cell>
          <cell r="I81">
            <v>0</v>
          </cell>
          <cell r="J81">
            <v>0</v>
          </cell>
          <cell r="K81">
            <v>0</v>
          </cell>
          <cell r="L81">
            <v>0</v>
          </cell>
          <cell r="R81">
            <v>42.000000000000028</v>
          </cell>
          <cell r="S81">
            <v>30.434782608695677</v>
          </cell>
          <cell r="V81">
            <v>2509193</v>
          </cell>
          <cell r="W81">
            <v>3640888</v>
          </cell>
          <cell r="X81">
            <v>0</v>
          </cell>
          <cell r="Y81">
            <v>0</v>
          </cell>
          <cell r="Z81">
            <v>0</v>
          </cell>
          <cell r="AA81">
            <v>0</v>
          </cell>
          <cell r="AB81">
            <v>0</v>
          </cell>
          <cell r="AC81">
            <v>0</v>
          </cell>
          <cell r="AD81">
            <v>0</v>
          </cell>
          <cell r="AE81">
            <v>0</v>
          </cell>
          <cell r="AK81">
            <v>1131695</v>
          </cell>
          <cell r="AL81">
            <v>45.10195110539523</v>
          </cell>
          <cell r="AM81">
            <v>14.667168496699553</v>
          </cell>
          <cell r="AO81">
            <v>18182.557971014492</v>
          </cell>
          <cell r="AP81">
            <v>20227.155555555553</v>
          </cell>
          <cell r="AQ81" t="str">
            <v/>
          </cell>
          <cell r="AR81" t="str">
            <v/>
          </cell>
          <cell r="AS81" t="str">
            <v/>
          </cell>
          <cell r="AT81" t="str">
            <v/>
          </cell>
          <cell r="AU81" t="str">
            <v/>
          </cell>
          <cell r="AV81" t="str">
            <v/>
          </cell>
          <cell r="AW81" t="str">
            <v/>
          </cell>
          <cell r="BA81" t="str">
            <v/>
          </cell>
          <cell r="BB81" t="str">
            <v/>
          </cell>
          <cell r="BC81" t="str">
            <v/>
          </cell>
          <cell r="BD81">
            <v>2044.5975845410612</v>
          </cell>
          <cell r="BE81">
            <v>11.244829180803006</v>
          </cell>
          <cell r="BH81">
            <v>14.667168496699553</v>
          </cell>
          <cell r="BI81">
            <v>0</v>
          </cell>
        </row>
        <row r="83">
          <cell r="A83">
            <v>9999</v>
          </cell>
          <cell r="B83" t="str">
            <v>STATE TOTALS</v>
          </cell>
          <cell r="C83">
            <v>45914</v>
          </cell>
          <cell r="D83">
            <v>48168.000000000015</v>
          </cell>
          <cell r="E83">
            <v>0</v>
          </cell>
          <cell r="F83">
            <v>0</v>
          </cell>
          <cell r="G83">
            <v>0</v>
          </cell>
          <cell r="H83">
            <v>0</v>
          </cell>
          <cell r="I83">
            <v>0</v>
          </cell>
          <cell r="J83">
            <v>0</v>
          </cell>
          <cell r="K83">
            <v>0</v>
          </cell>
          <cell r="L83">
            <v>0</v>
          </cell>
          <cell r="P83">
            <v>0</v>
          </cell>
          <cell r="R83">
            <v>2254.0000000000082</v>
          </cell>
          <cell r="S83">
            <v>4.9091780284880704</v>
          </cell>
          <cell r="V83">
            <v>812381672</v>
          </cell>
          <cell r="W83">
            <v>937006329</v>
          </cell>
          <cell r="X83">
            <v>0</v>
          </cell>
          <cell r="Y83">
            <v>0</v>
          </cell>
          <cell r="Z83">
            <v>0</v>
          </cell>
          <cell r="AA83">
            <v>0</v>
          </cell>
          <cell r="AB83">
            <v>0</v>
          </cell>
          <cell r="AC83">
            <v>0</v>
          </cell>
          <cell r="AD83">
            <v>0</v>
          </cell>
          <cell r="AE83">
            <v>0</v>
          </cell>
          <cell r="AI83">
            <v>0</v>
          </cell>
          <cell r="AK83">
            <v>124624657</v>
          </cell>
          <cell r="AL83">
            <v>15.340653450881891</v>
          </cell>
          <cell r="AM83" t="str">
            <v>--</v>
          </cell>
          <cell r="AO83" t="str">
            <v>--</v>
          </cell>
          <cell r="AP83" t="str">
            <v>--</v>
          </cell>
          <cell r="AQ83" t="str">
            <v>--</v>
          </cell>
          <cell r="AR83" t="str">
            <v>--</v>
          </cell>
          <cell r="AS83" t="str">
            <v>--</v>
          </cell>
          <cell r="AT83" t="str">
            <v>--</v>
          </cell>
          <cell r="AU83" t="str">
            <v>--</v>
          </cell>
          <cell r="AV83" t="str">
            <v>--</v>
          </cell>
          <cell r="AW83" t="str">
            <v>--</v>
          </cell>
          <cell r="BA83" t="str">
            <v>--</v>
          </cell>
          <cell r="BB83" t="str">
            <v>--</v>
          </cell>
          <cell r="BD83" t="str">
            <v>--</v>
          </cell>
          <cell r="BE83" t="str">
            <v>--</v>
          </cell>
          <cell r="BH83" t="str">
            <v>--</v>
          </cell>
          <cell r="BI83">
            <v>4215427</v>
          </cell>
        </row>
      </sheetData>
      <sheetData sheetId="20"/>
      <sheetData sheetId="21"/>
      <sheetData sheetId="22">
        <row r="10">
          <cell r="A10">
            <v>409</v>
          </cell>
          <cell r="B10" t="str">
            <v>ALMA DEL MAR</v>
          </cell>
          <cell r="C10">
            <v>950</v>
          </cell>
          <cell r="D10" t="str">
            <v/>
          </cell>
          <cell r="F10">
            <v>0</v>
          </cell>
          <cell r="G10">
            <v>944</v>
          </cell>
          <cell r="I10">
            <v>13860545</v>
          </cell>
          <cell r="J10">
            <v>0</v>
          </cell>
          <cell r="K10">
            <v>885472</v>
          </cell>
          <cell r="L10">
            <v>14746017</v>
          </cell>
          <cell r="AA10">
            <v>409</v>
          </cell>
          <cell r="AB10">
            <v>944</v>
          </cell>
          <cell r="AC10">
            <v>0</v>
          </cell>
          <cell r="AD10">
            <v>0</v>
          </cell>
          <cell r="AE10">
            <v>0</v>
          </cell>
          <cell r="AF10">
            <v>13860545</v>
          </cell>
          <cell r="AG10">
            <v>0</v>
          </cell>
          <cell r="AH10">
            <v>0</v>
          </cell>
          <cell r="AI10">
            <v>13860545</v>
          </cell>
          <cell r="AJ10">
            <v>0</v>
          </cell>
          <cell r="AK10">
            <v>885472</v>
          </cell>
          <cell r="AL10">
            <v>14746017</v>
          </cell>
          <cell r="AM10">
            <v>0</v>
          </cell>
          <cell r="AN10">
            <v>0</v>
          </cell>
          <cell r="AO10">
            <v>0</v>
          </cell>
          <cell r="AP10">
            <v>0</v>
          </cell>
          <cell r="AQ10">
            <v>14746017</v>
          </cell>
          <cell r="AS10">
            <v>409</v>
          </cell>
          <cell r="AT10">
            <v>0</v>
          </cell>
          <cell r="AU10">
            <v>0</v>
          </cell>
          <cell r="AV10">
            <v>0</v>
          </cell>
          <cell r="AW10">
            <v>0</v>
          </cell>
          <cell r="AX10">
            <v>0</v>
          </cell>
          <cell r="AY10">
            <v>0</v>
          </cell>
          <cell r="BA10">
            <v>0</v>
          </cell>
          <cell r="BB10">
            <v>0</v>
          </cell>
          <cell r="BC10">
            <v>0</v>
          </cell>
          <cell r="BD10">
            <v>0</v>
          </cell>
          <cell r="BE10">
            <v>0</v>
          </cell>
          <cell r="CA10">
            <v>409</v>
          </cell>
          <cell r="CB10">
            <v>0</v>
          </cell>
          <cell r="CC10">
            <v>0</v>
          </cell>
          <cell r="CD10">
            <v>0</v>
          </cell>
          <cell r="CE10">
            <v>0</v>
          </cell>
          <cell r="CF10">
            <v>0</v>
          </cell>
          <cell r="CG10">
            <v>0</v>
          </cell>
          <cell r="CH10">
            <v>0</v>
          </cell>
          <cell r="CI10">
            <v>0</v>
          </cell>
          <cell r="CJ10">
            <v>0</v>
          </cell>
          <cell r="CK10">
            <v>0</v>
          </cell>
          <cell r="CM10">
            <v>409</v>
          </cell>
          <cell r="CN10">
            <v>0</v>
          </cell>
          <cell r="CO10">
            <v>0</v>
          </cell>
          <cell r="CP10">
            <v>0</v>
          </cell>
          <cell r="CQ10">
            <v>0</v>
          </cell>
          <cell r="CR10">
            <v>0</v>
          </cell>
        </row>
        <row r="11">
          <cell r="A11">
            <v>410</v>
          </cell>
          <cell r="B11" t="str">
            <v>EXCEL ACADEMY</v>
          </cell>
          <cell r="C11">
            <v>1400</v>
          </cell>
          <cell r="D11" t="str">
            <v/>
          </cell>
          <cell r="F11">
            <v>0</v>
          </cell>
          <cell r="G11">
            <v>1365</v>
          </cell>
          <cell r="I11">
            <v>25543013</v>
          </cell>
          <cell r="J11">
            <v>0</v>
          </cell>
          <cell r="K11">
            <v>1280370</v>
          </cell>
          <cell r="L11">
            <v>26823383</v>
          </cell>
          <cell r="AA11">
            <v>410</v>
          </cell>
          <cell r="AB11">
            <v>1365</v>
          </cell>
          <cell r="AC11">
            <v>0</v>
          </cell>
          <cell r="AD11">
            <v>0</v>
          </cell>
          <cell r="AE11">
            <v>0</v>
          </cell>
          <cell r="AF11">
            <v>25543013</v>
          </cell>
          <cell r="AG11">
            <v>0</v>
          </cell>
          <cell r="AH11">
            <v>0</v>
          </cell>
          <cell r="AI11">
            <v>25543013</v>
          </cell>
          <cell r="AJ11">
            <v>0</v>
          </cell>
          <cell r="AK11">
            <v>1280370</v>
          </cell>
          <cell r="AL11">
            <v>26823383</v>
          </cell>
          <cell r="AM11">
            <v>0</v>
          </cell>
          <cell r="AN11">
            <v>0</v>
          </cell>
          <cell r="AO11">
            <v>0</v>
          </cell>
          <cell r="AP11">
            <v>0</v>
          </cell>
          <cell r="AQ11">
            <v>26823383</v>
          </cell>
          <cell r="AS11">
            <v>410</v>
          </cell>
          <cell r="AT11">
            <v>352</v>
          </cell>
          <cell r="AU11">
            <v>0</v>
          </cell>
          <cell r="AV11">
            <v>0</v>
          </cell>
          <cell r="AW11">
            <v>0</v>
          </cell>
          <cell r="AX11">
            <v>0</v>
          </cell>
          <cell r="AY11">
            <v>0</v>
          </cell>
          <cell r="BA11">
            <v>0</v>
          </cell>
          <cell r="BB11">
            <v>0</v>
          </cell>
          <cell r="BC11">
            <v>0</v>
          </cell>
          <cell r="BD11">
            <v>0</v>
          </cell>
          <cell r="BE11">
            <v>0</v>
          </cell>
          <cell r="CA11">
            <v>410</v>
          </cell>
          <cell r="CB11">
            <v>0</v>
          </cell>
          <cell r="CC11">
            <v>0</v>
          </cell>
          <cell r="CD11">
            <v>0</v>
          </cell>
          <cell r="CE11">
            <v>0</v>
          </cell>
          <cell r="CF11">
            <v>0</v>
          </cell>
          <cell r="CG11">
            <v>0</v>
          </cell>
          <cell r="CH11">
            <v>0</v>
          </cell>
          <cell r="CI11">
            <v>0</v>
          </cell>
          <cell r="CJ11">
            <v>0</v>
          </cell>
          <cell r="CK11">
            <v>0</v>
          </cell>
          <cell r="CM11">
            <v>410</v>
          </cell>
          <cell r="CN11">
            <v>0</v>
          </cell>
          <cell r="CO11">
            <v>0</v>
          </cell>
          <cell r="CP11">
            <v>0</v>
          </cell>
          <cell r="CQ11">
            <v>0</v>
          </cell>
          <cell r="CR11">
            <v>0</v>
          </cell>
        </row>
        <row r="12">
          <cell r="A12">
            <v>412</v>
          </cell>
          <cell r="B12" t="str">
            <v>ACADEMY OF THE PACIFIC RIM</v>
          </cell>
          <cell r="C12">
            <v>545</v>
          </cell>
          <cell r="D12" t="str">
            <v/>
          </cell>
          <cell r="F12">
            <v>1.6002728842946767</v>
          </cell>
          <cell r="G12">
            <v>510</v>
          </cell>
          <cell r="I12">
            <v>10089919</v>
          </cell>
          <cell r="J12">
            <v>8582</v>
          </cell>
          <cell r="K12">
            <v>478380</v>
          </cell>
          <cell r="L12">
            <v>10576881</v>
          </cell>
          <cell r="AA12">
            <v>412</v>
          </cell>
          <cell r="AB12">
            <v>510</v>
          </cell>
          <cell r="AC12">
            <v>0</v>
          </cell>
          <cell r="AD12">
            <v>0</v>
          </cell>
          <cell r="AE12">
            <v>1.6002728842946767</v>
          </cell>
          <cell r="AF12">
            <v>10089919</v>
          </cell>
          <cell r="AG12">
            <v>31462</v>
          </cell>
          <cell r="AH12">
            <v>0</v>
          </cell>
          <cell r="AI12">
            <v>10058457</v>
          </cell>
          <cell r="AJ12">
            <v>0</v>
          </cell>
          <cell r="AK12">
            <v>476878</v>
          </cell>
          <cell r="AL12">
            <v>10535335</v>
          </cell>
          <cell r="AM12">
            <v>31462</v>
          </cell>
          <cell r="AN12">
            <v>0</v>
          </cell>
          <cell r="AO12">
            <v>1502</v>
          </cell>
          <cell r="AP12">
            <v>32964</v>
          </cell>
          <cell r="AQ12">
            <v>10568299</v>
          </cell>
          <cell r="AS12">
            <v>412</v>
          </cell>
          <cell r="AT12">
            <v>103</v>
          </cell>
          <cell r="AU12">
            <v>1.6002728842946767</v>
          </cell>
          <cell r="AV12">
            <v>31462</v>
          </cell>
          <cell r="AW12">
            <v>0</v>
          </cell>
          <cell r="AX12">
            <v>1502</v>
          </cell>
          <cell r="AY12">
            <v>32964</v>
          </cell>
          <cell r="BA12">
            <v>0</v>
          </cell>
          <cell r="BB12">
            <v>0</v>
          </cell>
          <cell r="BC12">
            <v>0</v>
          </cell>
          <cell r="BD12">
            <v>0</v>
          </cell>
          <cell r="BE12">
            <v>0</v>
          </cell>
          <cell r="CA12">
            <v>412</v>
          </cell>
          <cell r="CB12">
            <v>0</v>
          </cell>
          <cell r="CC12">
            <v>0</v>
          </cell>
          <cell r="CD12">
            <v>8582</v>
          </cell>
          <cell r="CE12">
            <v>0</v>
          </cell>
          <cell r="CF12">
            <v>8582</v>
          </cell>
          <cell r="CG12">
            <v>0</v>
          </cell>
          <cell r="CH12">
            <v>0</v>
          </cell>
          <cell r="CI12">
            <v>0</v>
          </cell>
          <cell r="CJ12">
            <v>0</v>
          </cell>
          <cell r="CK12">
            <v>8582</v>
          </cell>
          <cell r="CM12">
            <v>412</v>
          </cell>
          <cell r="CN12">
            <v>0</v>
          </cell>
          <cell r="CO12">
            <v>0</v>
          </cell>
          <cell r="CP12">
            <v>0</v>
          </cell>
          <cell r="CQ12">
            <v>0</v>
          </cell>
          <cell r="CR12">
            <v>0</v>
          </cell>
        </row>
        <row r="13">
          <cell r="A13">
            <v>413</v>
          </cell>
          <cell r="B13" t="str">
            <v>FOUR RIVERS</v>
          </cell>
          <cell r="C13">
            <v>220</v>
          </cell>
          <cell r="D13" t="str">
            <v/>
          </cell>
          <cell r="F13">
            <v>0</v>
          </cell>
          <cell r="G13">
            <v>218</v>
          </cell>
          <cell r="I13">
            <v>3846213</v>
          </cell>
          <cell r="J13">
            <v>0</v>
          </cell>
          <cell r="K13">
            <v>204484</v>
          </cell>
          <cell r="L13">
            <v>4050697</v>
          </cell>
          <cell r="AA13">
            <v>413</v>
          </cell>
          <cell r="AB13">
            <v>218</v>
          </cell>
          <cell r="AC13">
            <v>0</v>
          </cell>
          <cell r="AD13">
            <v>0</v>
          </cell>
          <cell r="AE13">
            <v>0</v>
          </cell>
          <cell r="AF13">
            <v>3846213</v>
          </cell>
          <cell r="AG13">
            <v>0</v>
          </cell>
          <cell r="AH13">
            <v>0</v>
          </cell>
          <cell r="AI13">
            <v>3846213</v>
          </cell>
          <cell r="AJ13">
            <v>0</v>
          </cell>
          <cell r="AK13">
            <v>204484</v>
          </cell>
          <cell r="AL13">
            <v>4050697</v>
          </cell>
          <cell r="AM13">
            <v>0</v>
          </cell>
          <cell r="AN13">
            <v>0</v>
          </cell>
          <cell r="AO13">
            <v>0</v>
          </cell>
          <cell r="AP13">
            <v>0</v>
          </cell>
          <cell r="AQ13">
            <v>4050697</v>
          </cell>
          <cell r="AS13">
            <v>413</v>
          </cell>
          <cell r="AT13">
            <v>55</v>
          </cell>
          <cell r="AU13">
            <v>0</v>
          </cell>
          <cell r="AV13">
            <v>0</v>
          </cell>
          <cell r="AW13">
            <v>0</v>
          </cell>
          <cell r="AX13">
            <v>0</v>
          </cell>
          <cell r="AY13">
            <v>0</v>
          </cell>
          <cell r="BA13">
            <v>0</v>
          </cell>
          <cell r="BB13">
            <v>0</v>
          </cell>
          <cell r="BC13">
            <v>0</v>
          </cell>
          <cell r="BD13">
            <v>0</v>
          </cell>
          <cell r="BE13">
            <v>0</v>
          </cell>
          <cell r="CA13">
            <v>413</v>
          </cell>
          <cell r="CB13">
            <v>0</v>
          </cell>
          <cell r="CC13">
            <v>0</v>
          </cell>
          <cell r="CD13">
            <v>0</v>
          </cell>
          <cell r="CE13">
            <v>0</v>
          </cell>
          <cell r="CF13">
            <v>0</v>
          </cell>
          <cell r="CG13">
            <v>0</v>
          </cell>
          <cell r="CH13">
            <v>0</v>
          </cell>
          <cell r="CI13">
            <v>0</v>
          </cell>
          <cell r="CJ13">
            <v>0</v>
          </cell>
          <cell r="CK13">
            <v>0</v>
          </cell>
          <cell r="CM13">
            <v>413</v>
          </cell>
          <cell r="CN13">
            <v>0</v>
          </cell>
          <cell r="CO13">
            <v>0</v>
          </cell>
          <cell r="CP13">
            <v>0</v>
          </cell>
          <cell r="CQ13">
            <v>0</v>
          </cell>
          <cell r="CR13">
            <v>0</v>
          </cell>
        </row>
        <row r="14">
          <cell r="A14">
            <v>414</v>
          </cell>
          <cell r="B14" t="str">
            <v>BERKSHIRE ARTS AND TECHNOLOGY</v>
          </cell>
          <cell r="C14">
            <v>363</v>
          </cell>
          <cell r="D14">
            <v>3</v>
          </cell>
          <cell r="F14">
            <v>0</v>
          </cell>
          <cell r="G14">
            <v>366</v>
          </cell>
          <cell r="I14">
            <v>5832604</v>
          </cell>
          <cell r="J14">
            <v>0</v>
          </cell>
          <cell r="K14">
            <v>340380</v>
          </cell>
          <cell r="L14">
            <v>6172984</v>
          </cell>
          <cell r="AA14">
            <v>414</v>
          </cell>
          <cell r="AB14">
            <v>366</v>
          </cell>
          <cell r="AC14">
            <v>3</v>
          </cell>
          <cell r="AD14">
            <v>0</v>
          </cell>
          <cell r="AE14">
            <v>0</v>
          </cell>
          <cell r="AF14">
            <v>5832604</v>
          </cell>
          <cell r="AG14">
            <v>0</v>
          </cell>
          <cell r="AH14">
            <v>0</v>
          </cell>
          <cell r="AI14">
            <v>5832604</v>
          </cell>
          <cell r="AJ14">
            <v>0</v>
          </cell>
          <cell r="AK14">
            <v>340380</v>
          </cell>
          <cell r="AL14">
            <v>6172984</v>
          </cell>
          <cell r="AM14">
            <v>0</v>
          </cell>
          <cell r="AN14">
            <v>0</v>
          </cell>
          <cell r="AO14">
            <v>0</v>
          </cell>
          <cell r="AP14">
            <v>0</v>
          </cell>
          <cell r="AQ14">
            <v>6172984</v>
          </cell>
          <cell r="AS14">
            <v>414</v>
          </cell>
          <cell r="AT14">
            <v>82</v>
          </cell>
          <cell r="AU14">
            <v>0</v>
          </cell>
          <cell r="AV14">
            <v>0</v>
          </cell>
          <cell r="AW14">
            <v>0</v>
          </cell>
          <cell r="AX14">
            <v>0</v>
          </cell>
          <cell r="AY14">
            <v>0</v>
          </cell>
          <cell r="BA14">
            <v>0</v>
          </cell>
          <cell r="BB14">
            <v>0</v>
          </cell>
          <cell r="BC14">
            <v>0</v>
          </cell>
          <cell r="BD14">
            <v>0</v>
          </cell>
          <cell r="BE14">
            <v>0</v>
          </cell>
          <cell r="CA14">
            <v>414</v>
          </cell>
          <cell r="CB14">
            <v>0</v>
          </cell>
          <cell r="CC14">
            <v>0</v>
          </cell>
          <cell r="CD14">
            <v>0</v>
          </cell>
          <cell r="CE14">
            <v>0</v>
          </cell>
          <cell r="CF14">
            <v>0</v>
          </cell>
          <cell r="CG14">
            <v>0</v>
          </cell>
          <cell r="CH14">
            <v>0</v>
          </cell>
          <cell r="CI14">
            <v>0</v>
          </cell>
          <cell r="CJ14">
            <v>0</v>
          </cell>
          <cell r="CK14">
            <v>0</v>
          </cell>
          <cell r="CM14">
            <v>414</v>
          </cell>
          <cell r="CN14">
            <v>0</v>
          </cell>
          <cell r="CO14">
            <v>0</v>
          </cell>
          <cell r="CP14">
            <v>0</v>
          </cell>
          <cell r="CQ14">
            <v>0</v>
          </cell>
          <cell r="CR14">
            <v>0</v>
          </cell>
        </row>
        <row r="15">
          <cell r="A15">
            <v>416</v>
          </cell>
          <cell r="B15" t="str">
            <v>BOSTON PREPARATORY</v>
          </cell>
          <cell r="C15">
            <v>700</v>
          </cell>
          <cell r="D15" t="str">
            <v/>
          </cell>
          <cell r="F15">
            <v>1.6002728842946767</v>
          </cell>
          <cell r="G15">
            <v>696</v>
          </cell>
          <cell r="I15">
            <v>14942685</v>
          </cell>
          <cell r="J15">
            <v>40963</v>
          </cell>
          <cell r="K15">
            <v>652848</v>
          </cell>
          <cell r="L15">
            <v>15636496</v>
          </cell>
          <cell r="AA15">
            <v>416</v>
          </cell>
          <cell r="AB15">
            <v>696</v>
          </cell>
          <cell r="AC15">
            <v>0</v>
          </cell>
          <cell r="AD15">
            <v>0</v>
          </cell>
          <cell r="AE15">
            <v>1.6002728842946767</v>
          </cell>
          <cell r="AF15">
            <v>14942685</v>
          </cell>
          <cell r="AG15">
            <v>31934</v>
          </cell>
          <cell r="AH15">
            <v>0</v>
          </cell>
          <cell r="AI15">
            <v>14910751</v>
          </cell>
          <cell r="AJ15">
            <v>0</v>
          </cell>
          <cell r="AK15">
            <v>651346</v>
          </cell>
          <cell r="AL15">
            <v>15562097</v>
          </cell>
          <cell r="AM15">
            <v>31934</v>
          </cell>
          <cell r="AN15">
            <v>0</v>
          </cell>
          <cell r="AO15">
            <v>1502</v>
          </cell>
          <cell r="AP15">
            <v>33436</v>
          </cell>
          <cell r="AQ15">
            <v>15595533</v>
          </cell>
          <cell r="AS15">
            <v>416</v>
          </cell>
          <cell r="AT15">
            <v>34</v>
          </cell>
          <cell r="AU15">
            <v>1.6002728842946767</v>
          </cell>
          <cell r="AV15">
            <v>31934</v>
          </cell>
          <cell r="AW15">
            <v>0</v>
          </cell>
          <cell r="AX15">
            <v>1502</v>
          </cell>
          <cell r="AY15">
            <v>33436</v>
          </cell>
          <cell r="BA15">
            <v>0</v>
          </cell>
          <cell r="BB15">
            <v>0</v>
          </cell>
          <cell r="BC15">
            <v>0</v>
          </cell>
          <cell r="BD15">
            <v>0</v>
          </cell>
          <cell r="BE15">
            <v>0</v>
          </cell>
          <cell r="CA15">
            <v>416</v>
          </cell>
          <cell r="CB15">
            <v>0</v>
          </cell>
          <cell r="CC15">
            <v>0</v>
          </cell>
          <cell r="CD15">
            <v>0</v>
          </cell>
          <cell r="CE15">
            <v>0</v>
          </cell>
          <cell r="CF15">
            <v>0</v>
          </cell>
          <cell r="CG15">
            <v>0</v>
          </cell>
          <cell r="CH15">
            <v>0</v>
          </cell>
          <cell r="CI15">
            <v>0</v>
          </cell>
          <cell r="CJ15">
            <v>0</v>
          </cell>
          <cell r="CK15">
            <v>0</v>
          </cell>
          <cell r="CM15">
            <v>416</v>
          </cell>
          <cell r="CN15">
            <v>0</v>
          </cell>
          <cell r="CO15">
            <v>0</v>
          </cell>
          <cell r="CP15">
            <v>0</v>
          </cell>
          <cell r="CQ15">
            <v>0</v>
          </cell>
          <cell r="CR15">
            <v>0</v>
          </cell>
        </row>
        <row r="16">
          <cell r="A16">
            <v>417</v>
          </cell>
          <cell r="B16" t="str">
            <v>BRIDGE BOSTON</v>
          </cell>
          <cell r="C16">
            <v>335</v>
          </cell>
          <cell r="D16">
            <v>1</v>
          </cell>
          <cell r="F16">
            <v>1.595510167377133</v>
          </cell>
          <cell r="G16">
            <v>336</v>
          </cell>
          <cell r="I16">
            <v>7591013</v>
          </cell>
          <cell r="J16">
            <v>0</v>
          </cell>
          <cell r="K16">
            <v>314160</v>
          </cell>
          <cell r="L16">
            <v>7905173</v>
          </cell>
          <cell r="AA16">
            <v>417</v>
          </cell>
          <cell r="AB16">
            <v>336</v>
          </cell>
          <cell r="AC16">
            <v>1</v>
          </cell>
          <cell r="AD16">
            <v>0</v>
          </cell>
          <cell r="AE16">
            <v>1.595510167377133</v>
          </cell>
          <cell r="AF16">
            <v>7591013</v>
          </cell>
          <cell r="AG16">
            <v>35800</v>
          </cell>
          <cell r="AH16">
            <v>0</v>
          </cell>
          <cell r="AI16">
            <v>7555213</v>
          </cell>
          <cell r="AJ16">
            <v>0</v>
          </cell>
          <cell r="AK16">
            <v>312664</v>
          </cell>
          <cell r="AL16">
            <v>7867877</v>
          </cell>
          <cell r="AM16">
            <v>35800</v>
          </cell>
          <cell r="AN16">
            <v>0</v>
          </cell>
          <cell r="AO16">
            <v>1496</v>
          </cell>
          <cell r="AP16">
            <v>37296</v>
          </cell>
          <cell r="AQ16">
            <v>7905173</v>
          </cell>
          <cell r="AS16">
            <v>417</v>
          </cell>
          <cell r="AT16">
            <v>71</v>
          </cell>
          <cell r="AU16">
            <v>1.595510167377133</v>
          </cell>
          <cell r="AV16">
            <v>35800</v>
          </cell>
          <cell r="AW16">
            <v>0</v>
          </cell>
          <cell r="AX16">
            <v>1496</v>
          </cell>
          <cell r="AY16">
            <v>37296</v>
          </cell>
          <cell r="BA16">
            <v>0</v>
          </cell>
          <cell r="BB16">
            <v>0</v>
          </cell>
          <cell r="BC16">
            <v>0</v>
          </cell>
          <cell r="BD16">
            <v>0</v>
          </cell>
          <cell r="BE16">
            <v>0</v>
          </cell>
          <cell r="CA16">
            <v>417</v>
          </cell>
          <cell r="CB16">
            <v>0</v>
          </cell>
          <cell r="CC16">
            <v>0</v>
          </cell>
          <cell r="CD16">
            <v>0</v>
          </cell>
          <cell r="CE16">
            <v>0</v>
          </cell>
          <cell r="CF16">
            <v>0</v>
          </cell>
          <cell r="CG16">
            <v>0</v>
          </cell>
          <cell r="CH16">
            <v>0</v>
          </cell>
          <cell r="CI16">
            <v>0</v>
          </cell>
          <cell r="CJ16">
            <v>0</v>
          </cell>
          <cell r="CK16">
            <v>0</v>
          </cell>
          <cell r="CM16">
            <v>417</v>
          </cell>
          <cell r="CN16">
            <v>0</v>
          </cell>
          <cell r="CO16">
            <v>0</v>
          </cell>
          <cell r="CP16">
            <v>0</v>
          </cell>
          <cell r="CQ16">
            <v>0</v>
          </cell>
          <cell r="CR16">
            <v>0</v>
          </cell>
        </row>
        <row r="17">
          <cell r="A17">
            <v>418</v>
          </cell>
          <cell r="B17" t="str">
            <v>CHRISTA MCAULIFFE</v>
          </cell>
          <cell r="C17">
            <v>396</v>
          </cell>
          <cell r="D17" t="str">
            <v/>
          </cell>
          <cell r="F17">
            <v>0</v>
          </cell>
          <cell r="G17">
            <v>388</v>
          </cell>
          <cell r="I17">
            <v>6438545</v>
          </cell>
          <cell r="J17">
            <v>0</v>
          </cell>
          <cell r="K17">
            <v>363944</v>
          </cell>
          <cell r="L17">
            <v>6802489</v>
          </cell>
          <cell r="AA17">
            <v>418</v>
          </cell>
          <cell r="AB17">
            <v>388</v>
          </cell>
          <cell r="AC17">
            <v>0</v>
          </cell>
          <cell r="AD17">
            <v>0</v>
          </cell>
          <cell r="AE17">
            <v>0</v>
          </cell>
          <cell r="AF17">
            <v>6438545</v>
          </cell>
          <cell r="AG17">
            <v>0</v>
          </cell>
          <cell r="AH17">
            <v>0</v>
          </cell>
          <cell r="AI17">
            <v>6438545</v>
          </cell>
          <cell r="AJ17">
            <v>0</v>
          </cell>
          <cell r="AK17">
            <v>363944</v>
          </cell>
          <cell r="AL17">
            <v>6802489</v>
          </cell>
          <cell r="AM17">
            <v>0</v>
          </cell>
          <cell r="AN17">
            <v>0</v>
          </cell>
          <cell r="AO17">
            <v>0</v>
          </cell>
          <cell r="AP17">
            <v>0</v>
          </cell>
          <cell r="AQ17">
            <v>6802489</v>
          </cell>
          <cell r="AS17">
            <v>418</v>
          </cell>
          <cell r="AT17">
            <v>33</v>
          </cell>
          <cell r="AU17">
            <v>0</v>
          </cell>
          <cell r="AV17">
            <v>0</v>
          </cell>
          <cell r="AW17">
            <v>0</v>
          </cell>
          <cell r="AX17">
            <v>0</v>
          </cell>
          <cell r="AY17">
            <v>0</v>
          </cell>
          <cell r="BA17">
            <v>0</v>
          </cell>
          <cell r="BB17">
            <v>0</v>
          </cell>
          <cell r="BC17">
            <v>0</v>
          </cell>
          <cell r="BD17">
            <v>0</v>
          </cell>
          <cell r="BE17">
            <v>0</v>
          </cell>
          <cell r="CA17">
            <v>418</v>
          </cell>
          <cell r="CB17">
            <v>0</v>
          </cell>
          <cell r="CC17">
            <v>0</v>
          </cell>
          <cell r="CD17">
            <v>0</v>
          </cell>
          <cell r="CE17">
            <v>0</v>
          </cell>
          <cell r="CF17">
            <v>0</v>
          </cell>
          <cell r="CG17">
            <v>0</v>
          </cell>
          <cell r="CH17">
            <v>0</v>
          </cell>
          <cell r="CI17">
            <v>0</v>
          </cell>
          <cell r="CJ17">
            <v>0</v>
          </cell>
          <cell r="CK17">
            <v>0</v>
          </cell>
          <cell r="CM17">
            <v>418</v>
          </cell>
          <cell r="CN17">
            <v>0</v>
          </cell>
          <cell r="CO17">
            <v>0</v>
          </cell>
          <cell r="CP17">
            <v>0</v>
          </cell>
          <cell r="CQ17">
            <v>0</v>
          </cell>
          <cell r="CR17">
            <v>0</v>
          </cell>
        </row>
        <row r="18">
          <cell r="A18">
            <v>419</v>
          </cell>
          <cell r="B18" t="str">
            <v>HELEN Y. DAVIS LEADERSHIP ACADEMY</v>
          </cell>
          <cell r="C18">
            <v>216</v>
          </cell>
          <cell r="D18" t="str">
            <v/>
          </cell>
          <cell r="F18">
            <v>0</v>
          </cell>
          <cell r="G18">
            <v>138</v>
          </cell>
          <cell r="I18">
            <v>2714459</v>
          </cell>
          <cell r="J18">
            <v>0</v>
          </cell>
          <cell r="K18">
            <v>129444</v>
          </cell>
          <cell r="L18">
            <v>2843903</v>
          </cell>
          <cell r="AA18">
            <v>419</v>
          </cell>
          <cell r="AB18">
            <v>138</v>
          </cell>
          <cell r="AC18">
            <v>0</v>
          </cell>
          <cell r="AD18">
            <v>0</v>
          </cell>
          <cell r="AE18">
            <v>0</v>
          </cell>
          <cell r="AF18">
            <v>2714459</v>
          </cell>
          <cell r="AG18">
            <v>0</v>
          </cell>
          <cell r="AH18">
            <v>0</v>
          </cell>
          <cell r="AI18">
            <v>2714459</v>
          </cell>
          <cell r="AJ18">
            <v>0</v>
          </cell>
          <cell r="AK18">
            <v>129444</v>
          </cell>
          <cell r="AL18">
            <v>2843903</v>
          </cell>
          <cell r="AM18">
            <v>0</v>
          </cell>
          <cell r="AN18">
            <v>0</v>
          </cell>
          <cell r="AO18">
            <v>0</v>
          </cell>
          <cell r="AP18">
            <v>0</v>
          </cell>
          <cell r="AQ18">
            <v>2843903</v>
          </cell>
          <cell r="AS18">
            <v>419</v>
          </cell>
          <cell r="AT18">
            <v>8</v>
          </cell>
          <cell r="AU18">
            <v>0</v>
          </cell>
          <cell r="AV18">
            <v>0</v>
          </cell>
          <cell r="AW18">
            <v>0</v>
          </cell>
          <cell r="AX18">
            <v>0</v>
          </cell>
          <cell r="AY18">
            <v>0</v>
          </cell>
          <cell r="BA18">
            <v>0</v>
          </cell>
          <cell r="BB18">
            <v>0</v>
          </cell>
          <cell r="BC18">
            <v>0</v>
          </cell>
          <cell r="BD18">
            <v>0</v>
          </cell>
          <cell r="BE18">
            <v>0</v>
          </cell>
          <cell r="CA18">
            <v>419</v>
          </cell>
          <cell r="CB18">
            <v>0</v>
          </cell>
          <cell r="CC18">
            <v>0</v>
          </cell>
          <cell r="CD18">
            <v>0</v>
          </cell>
          <cell r="CE18">
            <v>0</v>
          </cell>
          <cell r="CF18">
            <v>0</v>
          </cell>
          <cell r="CG18">
            <v>0</v>
          </cell>
          <cell r="CH18">
            <v>0</v>
          </cell>
          <cell r="CI18">
            <v>0</v>
          </cell>
          <cell r="CJ18">
            <v>0</v>
          </cell>
          <cell r="CK18">
            <v>0</v>
          </cell>
          <cell r="CM18">
            <v>419</v>
          </cell>
          <cell r="CN18">
            <v>0</v>
          </cell>
          <cell r="CO18">
            <v>0</v>
          </cell>
          <cell r="CP18">
            <v>0</v>
          </cell>
          <cell r="CQ18">
            <v>0</v>
          </cell>
          <cell r="CR18">
            <v>0</v>
          </cell>
        </row>
        <row r="19">
          <cell r="A19">
            <v>420</v>
          </cell>
          <cell r="B19" t="str">
            <v>BENJAMIN BANNEKER</v>
          </cell>
          <cell r="C19">
            <v>350</v>
          </cell>
          <cell r="D19" t="str">
            <v/>
          </cell>
          <cell r="F19">
            <v>1.6002728842946767</v>
          </cell>
          <cell r="G19">
            <v>329</v>
          </cell>
          <cell r="I19">
            <v>8763052</v>
          </cell>
          <cell r="J19">
            <v>0</v>
          </cell>
          <cell r="K19">
            <v>308602</v>
          </cell>
          <cell r="L19">
            <v>9071654</v>
          </cell>
          <cell r="AA19">
            <v>420</v>
          </cell>
          <cell r="AB19">
            <v>329</v>
          </cell>
          <cell r="AC19">
            <v>0</v>
          </cell>
          <cell r="AD19">
            <v>0</v>
          </cell>
          <cell r="AE19">
            <v>1.6002728842946767</v>
          </cell>
          <cell r="AF19">
            <v>8763052</v>
          </cell>
          <cell r="AG19">
            <v>27530</v>
          </cell>
          <cell r="AH19">
            <v>0</v>
          </cell>
          <cell r="AI19">
            <v>8735522</v>
          </cell>
          <cell r="AJ19">
            <v>0</v>
          </cell>
          <cell r="AK19">
            <v>307100</v>
          </cell>
          <cell r="AL19">
            <v>9042622</v>
          </cell>
          <cell r="AM19">
            <v>27530</v>
          </cell>
          <cell r="AN19">
            <v>0</v>
          </cell>
          <cell r="AO19">
            <v>1502</v>
          </cell>
          <cell r="AP19">
            <v>29032</v>
          </cell>
          <cell r="AQ19">
            <v>9071654</v>
          </cell>
          <cell r="AS19">
            <v>420</v>
          </cell>
          <cell r="AT19">
            <v>39</v>
          </cell>
          <cell r="AU19">
            <v>1.6002728842946767</v>
          </cell>
          <cell r="AV19">
            <v>27530</v>
          </cell>
          <cell r="AW19">
            <v>0</v>
          </cell>
          <cell r="AX19">
            <v>1502</v>
          </cell>
          <cell r="AY19">
            <v>29032</v>
          </cell>
          <cell r="BA19">
            <v>0</v>
          </cell>
          <cell r="BB19">
            <v>0</v>
          </cell>
          <cell r="BC19">
            <v>0</v>
          </cell>
          <cell r="BD19">
            <v>0</v>
          </cell>
          <cell r="BE19">
            <v>0</v>
          </cell>
          <cell r="CA19">
            <v>420</v>
          </cell>
          <cell r="CB19">
            <v>0</v>
          </cell>
          <cell r="CC19">
            <v>0</v>
          </cell>
          <cell r="CD19">
            <v>0</v>
          </cell>
          <cell r="CE19">
            <v>0</v>
          </cell>
          <cell r="CF19">
            <v>0</v>
          </cell>
          <cell r="CG19">
            <v>0</v>
          </cell>
          <cell r="CH19">
            <v>0</v>
          </cell>
          <cell r="CI19">
            <v>0</v>
          </cell>
          <cell r="CJ19">
            <v>0</v>
          </cell>
          <cell r="CK19">
            <v>0</v>
          </cell>
          <cell r="CM19">
            <v>420</v>
          </cell>
          <cell r="CN19">
            <v>0</v>
          </cell>
          <cell r="CO19">
            <v>0</v>
          </cell>
          <cell r="CP19">
            <v>0</v>
          </cell>
          <cell r="CQ19">
            <v>0</v>
          </cell>
          <cell r="CR19">
            <v>0</v>
          </cell>
        </row>
        <row r="20">
          <cell r="A20">
            <v>426</v>
          </cell>
          <cell r="B20" t="str">
            <v>COMMUNITY DAY - GATEWAY</v>
          </cell>
          <cell r="C20">
            <v>400</v>
          </cell>
          <cell r="D20">
            <v>1</v>
          </cell>
          <cell r="F20">
            <v>0</v>
          </cell>
          <cell r="G20">
            <v>401</v>
          </cell>
          <cell r="I20">
            <v>6064965</v>
          </cell>
          <cell r="J20">
            <v>486865</v>
          </cell>
          <cell r="K20">
            <v>375336</v>
          </cell>
          <cell r="L20">
            <v>6927166</v>
          </cell>
          <cell r="AA20">
            <v>426</v>
          </cell>
          <cell r="AB20">
            <v>401</v>
          </cell>
          <cell r="AC20">
            <v>1</v>
          </cell>
          <cell r="AD20">
            <v>0</v>
          </cell>
          <cell r="AE20">
            <v>0</v>
          </cell>
          <cell r="AF20">
            <v>6053837</v>
          </cell>
          <cell r="AG20">
            <v>0</v>
          </cell>
          <cell r="AH20">
            <v>0</v>
          </cell>
          <cell r="AI20">
            <v>6053837</v>
          </cell>
          <cell r="AJ20">
            <v>0</v>
          </cell>
          <cell r="AK20">
            <v>375336</v>
          </cell>
          <cell r="AL20">
            <v>6429173</v>
          </cell>
          <cell r="AM20">
            <v>0</v>
          </cell>
          <cell r="AN20">
            <v>0</v>
          </cell>
          <cell r="AO20">
            <v>0</v>
          </cell>
          <cell r="AP20">
            <v>0</v>
          </cell>
          <cell r="AQ20">
            <v>6429173</v>
          </cell>
          <cell r="AS20">
            <v>426</v>
          </cell>
          <cell r="AT20">
            <v>0</v>
          </cell>
          <cell r="AU20">
            <v>0</v>
          </cell>
          <cell r="AV20">
            <v>0</v>
          </cell>
          <cell r="AW20">
            <v>0</v>
          </cell>
          <cell r="AX20">
            <v>0</v>
          </cell>
          <cell r="AY20">
            <v>0</v>
          </cell>
          <cell r="BA20">
            <v>0</v>
          </cell>
          <cell r="BB20">
            <v>0</v>
          </cell>
          <cell r="BC20">
            <v>0</v>
          </cell>
          <cell r="BD20">
            <v>0</v>
          </cell>
          <cell r="BE20">
            <v>0</v>
          </cell>
          <cell r="CA20">
            <v>426</v>
          </cell>
          <cell r="CB20">
            <v>0</v>
          </cell>
          <cell r="CC20">
            <v>11128</v>
          </cell>
          <cell r="CD20">
            <v>240045</v>
          </cell>
          <cell r="CE20">
            <v>0</v>
          </cell>
          <cell r="CF20">
            <v>251173</v>
          </cell>
          <cell r="CG20">
            <v>0</v>
          </cell>
          <cell r="CH20">
            <v>0</v>
          </cell>
          <cell r="CI20">
            <v>0</v>
          </cell>
          <cell r="CJ20">
            <v>0</v>
          </cell>
          <cell r="CK20">
            <v>251173</v>
          </cell>
          <cell r="CM20">
            <v>426</v>
          </cell>
          <cell r="CN20">
            <v>0</v>
          </cell>
          <cell r="CO20">
            <v>0</v>
          </cell>
          <cell r="CP20">
            <v>0</v>
          </cell>
          <cell r="CQ20">
            <v>0</v>
          </cell>
          <cell r="CR20">
            <v>0</v>
          </cell>
        </row>
        <row r="21">
          <cell r="A21">
            <v>428</v>
          </cell>
          <cell r="B21" t="str">
            <v>BROOKE</v>
          </cell>
          <cell r="C21">
            <v>2212</v>
          </cell>
          <cell r="D21" t="str">
            <v/>
          </cell>
          <cell r="F21">
            <v>8.8015008636207206</v>
          </cell>
          <cell r="G21">
            <v>2145</v>
          </cell>
          <cell r="I21">
            <v>42863614</v>
          </cell>
          <cell r="J21">
            <v>86806</v>
          </cell>
          <cell r="K21">
            <v>2012010</v>
          </cell>
          <cell r="L21">
            <v>44962430</v>
          </cell>
          <cell r="AA21">
            <v>428</v>
          </cell>
          <cell r="AB21">
            <v>2145</v>
          </cell>
          <cell r="AC21">
            <v>0</v>
          </cell>
          <cell r="AD21">
            <v>0</v>
          </cell>
          <cell r="AE21">
            <v>8.8015008636207206</v>
          </cell>
          <cell r="AF21">
            <v>42863614</v>
          </cell>
          <cell r="AG21">
            <v>163867</v>
          </cell>
          <cell r="AH21">
            <v>0</v>
          </cell>
          <cell r="AI21">
            <v>42699747</v>
          </cell>
          <cell r="AJ21">
            <v>0</v>
          </cell>
          <cell r="AK21">
            <v>2003749</v>
          </cell>
          <cell r="AL21">
            <v>44703496</v>
          </cell>
          <cell r="AM21">
            <v>163867</v>
          </cell>
          <cell r="AN21">
            <v>0</v>
          </cell>
          <cell r="AO21">
            <v>8261</v>
          </cell>
          <cell r="AP21">
            <v>172128</v>
          </cell>
          <cell r="AQ21">
            <v>44875624</v>
          </cell>
          <cell r="AS21">
            <v>428</v>
          </cell>
          <cell r="AT21">
            <v>858</v>
          </cell>
          <cell r="AU21">
            <v>8.8015008636207206</v>
          </cell>
          <cell r="AV21">
            <v>163867</v>
          </cell>
          <cell r="AW21">
            <v>0</v>
          </cell>
          <cell r="AX21">
            <v>8261</v>
          </cell>
          <cell r="AY21">
            <v>172128</v>
          </cell>
          <cell r="BA21">
            <v>0</v>
          </cell>
          <cell r="BB21">
            <v>0</v>
          </cell>
          <cell r="BC21">
            <v>0</v>
          </cell>
          <cell r="BD21">
            <v>0</v>
          </cell>
          <cell r="BE21">
            <v>0</v>
          </cell>
          <cell r="CA21">
            <v>428</v>
          </cell>
          <cell r="CB21">
            <v>0</v>
          </cell>
          <cell r="CC21">
            <v>0</v>
          </cell>
          <cell r="CD21">
            <v>9114</v>
          </cell>
          <cell r="CE21">
            <v>0</v>
          </cell>
          <cell r="CF21">
            <v>9114</v>
          </cell>
          <cell r="CG21">
            <v>0</v>
          </cell>
          <cell r="CH21">
            <v>0</v>
          </cell>
          <cell r="CI21">
            <v>0</v>
          </cell>
          <cell r="CJ21">
            <v>0</v>
          </cell>
          <cell r="CK21">
            <v>9114</v>
          </cell>
          <cell r="CM21">
            <v>428</v>
          </cell>
          <cell r="CN21">
            <v>0</v>
          </cell>
          <cell r="CO21">
            <v>0</v>
          </cell>
          <cell r="CP21">
            <v>0</v>
          </cell>
          <cell r="CQ21">
            <v>0</v>
          </cell>
          <cell r="CR21">
            <v>0</v>
          </cell>
        </row>
        <row r="22">
          <cell r="A22">
            <v>429</v>
          </cell>
          <cell r="B22" t="str">
            <v>KIPP ACADEMY LYNN</v>
          </cell>
          <cell r="C22">
            <v>1586</v>
          </cell>
          <cell r="D22">
            <v>28.000000000000004</v>
          </cell>
          <cell r="F22">
            <v>2.5301143038818177</v>
          </cell>
          <cell r="G22">
            <v>1614</v>
          </cell>
          <cell r="I22">
            <v>23664089</v>
          </cell>
          <cell r="J22">
            <v>957699</v>
          </cell>
          <cell r="K22">
            <v>1488108</v>
          </cell>
          <cell r="L22">
            <v>26109896</v>
          </cell>
          <cell r="AA22">
            <v>429</v>
          </cell>
          <cell r="AB22">
            <v>1614</v>
          </cell>
          <cell r="AC22">
            <v>28.000000000000004</v>
          </cell>
          <cell r="AD22">
            <v>0</v>
          </cell>
          <cell r="AE22">
            <v>2.5301143038818177</v>
          </cell>
          <cell r="AF22">
            <v>23664089</v>
          </cell>
          <cell r="AG22">
            <v>45836</v>
          </cell>
          <cell r="AH22">
            <v>0</v>
          </cell>
          <cell r="AI22">
            <v>23618253</v>
          </cell>
          <cell r="AJ22">
            <v>0</v>
          </cell>
          <cell r="AK22">
            <v>1485735</v>
          </cell>
          <cell r="AL22">
            <v>25103988</v>
          </cell>
          <cell r="AM22">
            <v>45836</v>
          </cell>
          <cell r="AN22">
            <v>0</v>
          </cell>
          <cell r="AO22">
            <v>2373</v>
          </cell>
          <cell r="AP22">
            <v>48209</v>
          </cell>
          <cell r="AQ22">
            <v>25152197</v>
          </cell>
          <cell r="AS22">
            <v>429</v>
          </cell>
          <cell r="AT22">
            <v>456</v>
          </cell>
          <cell r="AU22">
            <v>2.5301143038818177</v>
          </cell>
          <cell r="AV22">
            <v>45836</v>
          </cell>
          <cell r="AW22">
            <v>0</v>
          </cell>
          <cell r="AX22">
            <v>2373</v>
          </cell>
          <cell r="AY22">
            <v>48209</v>
          </cell>
          <cell r="BA22">
            <v>0</v>
          </cell>
          <cell r="BB22">
            <v>0</v>
          </cell>
          <cell r="BC22">
            <v>0</v>
          </cell>
          <cell r="BD22">
            <v>0</v>
          </cell>
          <cell r="BE22">
            <v>0</v>
          </cell>
          <cell r="CA22">
            <v>429</v>
          </cell>
          <cell r="CB22">
            <v>0</v>
          </cell>
          <cell r="CC22">
            <v>0</v>
          </cell>
          <cell r="CD22">
            <v>0</v>
          </cell>
          <cell r="CE22">
            <v>0</v>
          </cell>
          <cell r="CF22">
            <v>0</v>
          </cell>
          <cell r="CG22">
            <v>0</v>
          </cell>
          <cell r="CH22">
            <v>0</v>
          </cell>
          <cell r="CI22">
            <v>0</v>
          </cell>
          <cell r="CJ22">
            <v>0</v>
          </cell>
          <cell r="CK22">
            <v>0</v>
          </cell>
          <cell r="CM22">
            <v>429</v>
          </cell>
          <cell r="CN22">
            <v>0</v>
          </cell>
          <cell r="CO22">
            <v>0</v>
          </cell>
          <cell r="CP22">
            <v>0</v>
          </cell>
          <cell r="CQ22">
            <v>0</v>
          </cell>
          <cell r="CR22">
            <v>0</v>
          </cell>
        </row>
        <row r="23">
          <cell r="A23">
            <v>430</v>
          </cell>
          <cell r="B23" t="str">
            <v>ADVANCED MATH AND SCIENCE ACADEMY</v>
          </cell>
          <cell r="C23">
            <v>966</v>
          </cell>
          <cell r="D23" t="str">
            <v/>
          </cell>
          <cell r="F23">
            <v>0</v>
          </cell>
          <cell r="G23">
            <v>965</v>
          </cell>
          <cell r="I23">
            <v>14594523</v>
          </cell>
          <cell r="J23">
            <v>0</v>
          </cell>
          <cell r="K23">
            <v>905170</v>
          </cell>
          <cell r="L23">
            <v>15499693</v>
          </cell>
          <cell r="AA23">
            <v>430</v>
          </cell>
          <cell r="AB23">
            <v>965</v>
          </cell>
          <cell r="AC23">
            <v>0</v>
          </cell>
          <cell r="AD23">
            <v>0</v>
          </cell>
          <cell r="AE23">
            <v>0</v>
          </cell>
          <cell r="AF23">
            <v>14594523</v>
          </cell>
          <cell r="AG23">
            <v>0</v>
          </cell>
          <cell r="AH23">
            <v>0</v>
          </cell>
          <cell r="AI23">
            <v>14594523</v>
          </cell>
          <cell r="AJ23">
            <v>0</v>
          </cell>
          <cell r="AK23">
            <v>905170</v>
          </cell>
          <cell r="AL23">
            <v>15499693</v>
          </cell>
          <cell r="AM23">
            <v>0</v>
          </cell>
          <cell r="AN23">
            <v>0</v>
          </cell>
          <cell r="AO23">
            <v>0</v>
          </cell>
          <cell r="AP23">
            <v>0</v>
          </cell>
          <cell r="AQ23">
            <v>15499693</v>
          </cell>
          <cell r="AS23">
            <v>430</v>
          </cell>
          <cell r="AT23">
            <v>391</v>
          </cell>
          <cell r="AU23">
            <v>0</v>
          </cell>
          <cell r="AV23">
            <v>0</v>
          </cell>
          <cell r="AW23">
            <v>0</v>
          </cell>
          <cell r="AX23">
            <v>0</v>
          </cell>
          <cell r="AY23">
            <v>0</v>
          </cell>
          <cell r="BA23">
            <v>0</v>
          </cell>
          <cell r="BB23">
            <v>0</v>
          </cell>
          <cell r="BC23">
            <v>0</v>
          </cell>
          <cell r="BD23">
            <v>0</v>
          </cell>
          <cell r="BE23">
            <v>0</v>
          </cell>
          <cell r="CA23">
            <v>430</v>
          </cell>
          <cell r="CB23">
            <v>0</v>
          </cell>
          <cell r="CC23">
            <v>0</v>
          </cell>
          <cell r="CD23">
            <v>0</v>
          </cell>
          <cell r="CE23">
            <v>0</v>
          </cell>
          <cell r="CF23">
            <v>0</v>
          </cell>
          <cell r="CG23">
            <v>0</v>
          </cell>
          <cell r="CH23">
            <v>0</v>
          </cell>
          <cell r="CI23">
            <v>0</v>
          </cell>
          <cell r="CJ23">
            <v>0</v>
          </cell>
          <cell r="CK23">
            <v>0</v>
          </cell>
          <cell r="CM23">
            <v>430</v>
          </cell>
          <cell r="CN23">
            <v>0</v>
          </cell>
          <cell r="CO23">
            <v>0</v>
          </cell>
          <cell r="CP23">
            <v>0</v>
          </cell>
          <cell r="CQ23">
            <v>0</v>
          </cell>
          <cell r="CR23">
            <v>0</v>
          </cell>
        </row>
        <row r="24">
          <cell r="A24">
            <v>431</v>
          </cell>
          <cell r="B24" t="str">
            <v>COMMUNITY DAY - R. KINGMAN WEBSTER</v>
          </cell>
          <cell r="C24">
            <v>400</v>
          </cell>
          <cell r="D24" t="str">
            <v/>
          </cell>
          <cell r="F24">
            <v>0</v>
          </cell>
          <cell r="G24">
            <v>394</v>
          </cell>
          <cell r="I24">
            <v>5767681</v>
          </cell>
          <cell r="J24">
            <v>622626</v>
          </cell>
          <cell r="K24">
            <v>369572</v>
          </cell>
          <cell r="L24">
            <v>6759879</v>
          </cell>
          <cell r="AA24">
            <v>431</v>
          </cell>
          <cell r="AB24">
            <v>394</v>
          </cell>
          <cell r="AC24">
            <v>0</v>
          </cell>
          <cell r="AD24">
            <v>0</v>
          </cell>
          <cell r="AE24">
            <v>0</v>
          </cell>
          <cell r="AF24">
            <v>5767681</v>
          </cell>
          <cell r="AG24">
            <v>0</v>
          </cell>
          <cell r="AH24">
            <v>0</v>
          </cell>
          <cell r="AI24">
            <v>5767681</v>
          </cell>
          <cell r="AJ24">
            <v>0</v>
          </cell>
          <cell r="AK24">
            <v>369572</v>
          </cell>
          <cell r="AL24">
            <v>6137253</v>
          </cell>
          <cell r="AM24">
            <v>0</v>
          </cell>
          <cell r="AN24">
            <v>0</v>
          </cell>
          <cell r="AO24">
            <v>0</v>
          </cell>
          <cell r="AP24">
            <v>0</v>
          </cell>
          <cell r="AQ24">
            <v>6137253</v>
          </cell>
          <cell r="AS24">
            <v>431</v>
          </cell>
          <cell r="AT24">
            <v>0</v>
          </cell>
          <cell r="AU24">
            <v>0</v>
          </cell>
          <cell r="AV24">
            <v>0</v>
          </cell>
          <cell r="AW24">
            <v>0</v>
          </cell>
          <cell r="AX24">
            <v>0</v>
          </cell>
          <cell r="AY24">
            <v>0</v>
          </cell>
          <cell r="BA24">
            <v>0</v>
          </cell>
          <cell r="BB24">
            <v>0</v>
          </cell>
          <cell r="BC24">
            <v>0</v>
          </cell>
          <cell r="BD24">
            <v>0</v>
          </cell>
          <cell r="BE24">
            <v>0</v>
          </cell>
          <cell r="CA24">
            <v>431</v>
          </cell>
          <cell r="CB24">
            <v>0</v>
          </cell>
          <cell r="CC24">
            <v>0</v>
          </cell>
          <cell r="CD24">
            <v>311313</v>
          </cell>
          <cell r="CE24">
            <v>0</v>
          </cell>
          <cell r="CF24">
            <v>311313</v>
          </cell>
          <cell r="CG24">
            <v>0</v>
          </cell>
          <cell r="CH24">
            <v>0</v>
          </cell>
          <cell r="CI24">
            <v>0</v>
          </cell>
          <cell r="CJ24">
            <v>0</v>
          </cell>
          <cell r="CK24">
            <v>311313</v>
          </cell>
          <cell r="CM24">
            <v>431</v>
          </cell>
          <cell r="CN24">
            <v>0</v>
          </cell>
          <cell r="CO24">
            <v>0</v>
          </cell>
          <cell r="CP24">
            <v>0</v>
          </cell>
          <cell r="CQ24">
            <v>0</v>
          </cell>
          <cell r="CR24">
            <v>0</v>
          </cell>
        </row>
        <row r="25">
          <cell r="A25">
            <v>432</v>
          </cell>
          <cell r="B25" t="str">
            <v>CAPE COD LIGHTHOUSE</v>
          </cell>
          <cell r="C25">
            <v>252</v>
          </cell>
          <cell r="D25" t="str">
            <v/>
          </cell>
          <cell r="F25">
            <v>0</v>
          </cell>
          <cell r="G25">
            <v>250</v>
          </cell>
          <cell r="I25">
            <v>4192170</v>
          </cell>
          <cell r="J25">
            <v>0</v>
          </cell>
          <cell r="K25">
            <v>234500</v>
          </cell>
          <cell r="L25">
            <v>4426670</v>
          </cell>
          <cell r="AA25">
            <v>432</v>
          </cell>
          <cell r="AB25">
            <v>250</v>
          </cell>
          <cell r="AC25">
            <v>0</v>
          </cell>
          <cell r="AD25">
            <v>0</v>
          </cell>
          <cell r="AE25">
            <v>0</v>
          </cell>
          <cell r="AF25">
            <v>4192170</v>
          </cell>
          <cell r="AG25">
            <v>0</v>
          </cell>
          <cell r="AH25">
            <v>0</v>
          </cell>
          <cell r="AI25">
            <v>4192170</v>
          </cell>
          <cell r="AJ25">
            <v>0</v>
          </cell>
          <cell r="AK25">
            <v>234500</v>
          </cell>
          <cell r="AL25">
            <v>4426670</v>
          </cell>
          <cell r="AM25">
            <v>0</v>
          </cell>
          <cell r="AN25">
            <v>0</v>
          </cell>
          <cell r="AO25">
            <v>0</v>
          </cell>
          <cell r="AP25">
            <v>0</v>
          </cell>
          <cell r="AQ25">
            <v>4426670</v>
          </cell>
          <cell r="AS25">
            <v>432</v>
          </cell>
          <cell r="AT25">
            <v>25</v>
          </cell>
          <cell r="AU25">
            <v>0</v>
          </cell>
          <cell r="AV25">
            <v>0</v>
          </cell>
          <cell r="AW25">
            <v>0</v>
          </cell>
          <cell r="AX25">
            <v>0</v>
          </cell>
          <cell r="AY25">
            <v>0</v>
          </cell>
          <cell r="BA25">
            <v>0</v>
          </cell>
          <cell r="BB25">
            <v>0</v>
          </cell>
          <cell r="BC25">
            <v>0</v>
          </cell>
          <cell r="BD25">
            <v>0</v>
          </cell>
          <cell r="BE25">
            <v>0</v>
          </cell>
          <cell r="CA25">
            <v>432</v>
          </cell>
          <cell r="CB25">
            <v>0</v>
          </cell>
          <cell r="CC25">
            <v>0</v>
          </cell>
          <cell r="CD25">
            <v>0</v>
          </cell>
          <cell r="CE25">
            <v>0</v>
          </cell>
          <cell r="CF25">
            <v>0</v>
          </cell>
          <cell r="CG25">
            <v>0</v>
          </cell>
          <cell r="CH25">
            <v>0</v>
          </cell>
          <cell r="CI25">
            <v>0</v>
          </cell>
          <cell r="CJ25">
            <v>0</v>
          </cell>
          <cell r="CK25">
            <v>0</v>
          </cell>
          <cell r="CM25">
            <v>432</v>
          </cell>
          <cell r="CN25">
            <v>0</v>
          </cell>
          <cell r="CO25">
            <v>0</v>
          </cell>
          <cell r="CP25">
            <v>0</v>
          </cell>
          <cell r="CQ25">
            <v>0</v>
          </cell>
          <cell r="CR25">
            <v>0</v>
          </cell>
        </row>
        <row r="26">
          <cell r="A26">
            <v>435</v>
          </cell>
          <cell r="B26" t="str">
            <v>INNOVATION ACADEMY</v>
          </cell>
          <cell r="C26">
            <v>800</v>
          </cell>
          <cell r="D26" t="str">
            <v/>
          </cell>
          <cell r="F26">
            <v>0</v>
          </cell>
          <cell r="G26">
            <v>776</v>
          </cell>
          <cell r="I26">
            <v>10288749</v>
          </cell>
          <cell r="J26">
            <v>0</v>
          </cell>
          <cell r="K26">
            <v>727888</v>
          </cell>
          <cell r="L26">
            <v>11016637</v>
          </cell>
          <cell r="AA26">
            <v>435</v>
          </cell>
          <cell r="AB26">
            <v>776</v>
          </cell>
          <cell r="AC26">
            <v>0</v>
          </cell>
          <cell r="AD26">
            <v>0</v>
          </cell>
          <cell r="AE26">
            <v>0</v>
          </cell>
          <cell r="AF26">
            <v>10288749</v>
          </cell>
          <cell r="AG26">
            <v>0</v>
          </cell>
          <cell r="AH26">
            <v>0</v>
          </cell>
          <cell r="AI26">
            <v>10288749</v>
          </cell>
          <cell r="AJ26">
            <v>0</v>
          </cell>
          <cell r="AK26">
            <v>727888</v>
          </cell>
          <cell r="AL26">
            <v>11016637</v>
          </cell>
          <cell r="AM26">
            <v>0</v>
          </cell>
          <cell r="AN26">
            <v>0</v>
          </cell>
          <cell r="AO26">
            <v>0</v>
          </cell>
          <cell r="AP26">
            <v>0</v>
          </cell>
          <cell r="AQ26">
            <v>11016637</v>
          </cell>
          <cell r="AS26">
            <v>435</v>
          </cell>
          <cell r="AT26">
            <v>42</v>
          </cell>
          <cell r="AU26">
            <v>0</v>
          </cell>
          <cell r="AV26">
            <v>0</v>
          </cell>
          <cell r="AW26">
            <v>0</v>
          </cell>
          <cell r="AX26">
            <v>0</v>
          </cell>
          <cell r="AY26">
            <v>0</v>
          </cell>
          <cell r="BA26">
            <v>0</v>
          </cell>
          <cell r="BB26">
            <v>0</v>
          </cell>
          <cell r="BC26">
            <v>0</v>
          </cell>
          <cell r="BD26">
            <v>0</v>
          </cell>
          <cell r="BE26">
            <v>0</v>
          </cell>
          <cell r="CA26">
            <v>435</v>
          </cell>
          <cell r="CB26">
            <v>0</v>
          </cell>
          <cell r="CC26">
            <v>0</v>
          </cell>
          <cell r="CD26">
            <v>0</v>
          </cell>
          <cell r="CE26">
            <v>0</v>
          </cell>
          <cell r="CF26">
            <v>0</v>
          </cell>
          <cell r="CG26">
            <v>0</v>
          </cell>
          <cell r="CH26">
            <v>0</v>
          </cell>
          <cell r="CI26">
            <v>0</v>
          </cell>
          <cell r="CJ26">
            <v>0</v>
          </cell>
          <cell r="CK26">
            <v>0</v>
          </cell>
          <cell r="CM26">
            <v>435</v>
          </cell>
          <cell r="CN26">
            <v>0</v>
          </cell>
          <cell r="CO26">
            <v>0</v>
          </cell>
          <cell r="CP26">
            <v>0</v>
          </cell>
          <cell r="CQ26">
            <v>0</v>
          </cell>
          <cell r="CR26">
            <v>0</v>
          </cell>
        </row>
        <row r="27">
          <cell r="A27">
            <v>436</v>
          </cell>
          <cell r="B27" t="str">
            <v>COMMUNITY CS OF CAMBRIDGE</v>
          </cell>
          <cell r="C27">
            <v>341</v>
          </cell>
          <cell r="D27" t="str">
            <v/>
          </cell>
          <cell r="F27">
            <v>0.80013644214733837</v>
          </cell>
          <cell r="G27">
            <v>288</v>
          </cell>
          <cell r="I27">
            <v>7929346</v>
          </cell>
          <cell r="J27">
            <v>0</v>
          </cell>
          <cell r="K27">
            <v>270144</v>
          </cell>
          <cell r="L27">
            <v>8199490</v>
          </cell>
          <cell r="AA27">
            <v>436</v>
          </cell>
          <cell r="AB27">
            <v>288</v>
          </cell>
          <cell r="AC27">
            <v>0</v>
          </cell>
          <cell r="AD27">
            <v>0</v>
          </cell>
          <cell r="AE27">
            <v>0.80013644214733837</v>
          </cell>
          <cell r="AF27">
            <v>7929346</v>
          </cell>
          <cell r="AG27">
            <v>13946</v>
          </cell>
          <cell r="AH27">
            <v>0</v>
          </cell>
          <cell r="AI27">
            <v>7915400</v>
          </cell>
          <cell r="AJ27">
            <v>0</v>
          </cell>
          <cell r="AK27">
            <v>269393</v>
          </cell>
          <cell r="AL27">
            <v>8184793</v>
          </cell>
          <cell r="AM27">
            <v>13946</v>
          </cell>
          <cell r="AN27">
            <v>0</v>
          </cell>
          <cell r="AO27">
            <v>751</v>
          </cell>
          <cell r="AP27">
            <v>14697</v>
          </cell>
          <cell r="AQ27">
            <v>8199490</v>
          </cell>
          <cell r="AS27">
            <v>436</v>
          </cell>
          <cell r="AT27">
            <v>44</v>
          </cell>
          <cell r="AU27">
            <v>0.80013644214733837</v>
          </cell>
          <cell r="AV27">
            <v>13946</v>
          </cell>
          <cell r="AW27">
            <v>0</v>
          </cell>
          <cell r="AX27">
            <v>751</v>
          </cell>
          <cell r="AY27">
            <v>14697</v>
          </cell>
          <cell r="BA27">
            <v>0</v>
          </cell>
          <cell r="BB27">
            <v>0</v>
          </cell>
          <cell r="BC27">
            <v>0</v>
          </cell>
          <cell r="BD27">
            <v>0</v>
          </cell>
          <cell r="BE27">
            <v>0</v>
          </cell>
          <cell r="CA27">
            <v>436</v>
          </cell>
          <cell r="CB27">
            <v>0</v>
          </cell>
          <cell r="CC27">
            <v>0</v>
          </cell>
          <cell r="CD27">
            <v>0</v>
          </cell>
          <cell r="CE27">
            <v>0</v>
          </cell>
          <cell r="CF27">
            <v>0</v>
          </cell>
          <cell r="CG27">
            <v>0</v>
          </cell>
          <cell r="CH27">
            <v>0</v>
          </cell>
          <cell r="CI27">
            <v>0</v>
          </cell>
          <cell r="CJ27">
            <v>0</v>
          </cell>
          <cell r="CK27">
            <v>0</v>
          </cell>
          <cell r="CM27">
            <v>436</v>
          </cell>
          <cell r="CN27">
            <v>0</v>
          </cell>
          <cell r="CO27">
            <v>0</v>
          </cell>
          <cell r="CP27">
            <v>0</v>
          </cell>
          <cell r="CQ27">
            <v>0</v>
          </cell>
          <cell r="CR27">
            <v>0</v>
          </cell>
        </row>
        <row r="28">
          <cell r="A28">
            <v>437</v>
          </cell>
          <cell r="B28" t="str">
            <v>CITY ON A HILL</v>
          </cell>
          <cell r="C28">
            <v>318</v>
          </cell>
          <cell r="D28" t="str">
            <v/>
          </cell>
          <cell r="F28">
            <v>0</v>
          </cell>
          <cell r="G28">
            <v>229</v>
          </cell>
          <cell r="I28">
            <v>5454386</v>
          </cell>
          <cell r="J28">
            <v>26310</v>
          </cell>
          <cell r="K28">
            <v>214802</v>
          </cell>
          <cell r="L28">
            <v>5695498</v>
          </cell>
          <cell r="AA28">
            <v>437</v>
          </cell>
          <cell r="AB28">
            <v>229</v>
          </cell>
          <cell r="AC28">
            <v>0</v>
          </cell>
          <cell r="AD28">
            <v>0</v>
          </cell>
          <cell r="AE28">
            <v>0</v>
          </cell>
          <cell r="AF28">
            <v>5454386</v>
          </cell>
          <cell r="AG28">
            <v>0</v>
          </cell>
          <cell r="AH28">
            <v>0</v>
          </cell>
          <cell r="AI28">
            <v>5454386</v>
          </cell>
          <cell r="AJ28">
            <v>0</v>
          </cell>
          <cell r="AK28">
            <v>214802</v>
          </cell>
          <cell r="AL28">
            <v>5669188</v>
          </cell>
          <cell r="AM28">
            <v>0</v>
          </cell>
          <cell r="AN28">
            <v>0</v>
          </cell>
          <cell r="AO28">
            <v>0</v>
          </cell>
          <cell r="AP28">
            <v>0</v>
          </cell>
          <cell r="AQ28">
            <v>5669188</v>
          </cell>
          <cell r="AS28">
            <v>437</v>
          </cell>
          <cell r="AT28">
            <v>18</v>
          </cell>
          <cell r="AU28">
            <v>0</v>
          </cell>
          <cell r="AV28">
            <v>0</v>
          </cell>
          <cell r="AW28">
            <v>0</v>
          </cell>
          <cell r="AX28">
            <v>0</v>
          </cell>
          <cell r="AY28">
            <v>0</v>
          </cell>
          <cell r="BA28">
            <v>0</v>
          </cell>
          <cell r="BB28">
            <v>0</v>
          </cell>
          <cell r="BC28">
            <v>0</v>
          </cell>
          <cell r="BD28">
            <v>0</v>
          </cell>
          <cell r="BE28">
            <v>0</v>
          </cell>
          <cell r="CA28">
            <v>437</v>
          </cell>
          <cell r="CB28">
            <v>0</v>
          </cell>
          <cell r="CC28">
            <v>0</v>
          </cell>
          <cell r="CD28">
            <v>13155</v>
          </cell>
          <cell r="CE28">
            <v>0</v>
          </cell>
          <cell r="CF28">
            <v>13155</v>
          </cell>
          <cell r="CG28">
            <v>0</v>
          </cell>
          <cell r="CH28">
            <v>0</v>
          </cell>
          <cell r="CI28">
            <v>0</v>
          </cell>
          <cell r="CJ28">
            <v>0</v>
          </cell>
          <cell r="CK28">
            <v>13155</v>
          </cell>
          <cell r="CM28">
            <v>437</v>
          </cell>
          <cell r="CN28">
            <v>0</v>
          </cell>
          <cell r="CO28">
            <v>0</v>
          </cell>
          <cell r="CP28">
            <v>0</v>
          </cell>
          <cell r="CQ28">
            <v>0</v>
          </cell>
          <cell r="CR28">
            <v>0</v>
          </cell>
        </row>
        <row r="29">
          <cell r="A29">
            <v>438</v>
          </cell>
          <cell r="B29" t="str">
            <v>CODMAN ACADEMY</v>
          </cell>
          <cell r="C29">
            <v>345</v>
          </cell>
          <cell r="D29" t="str">
            <v/>
          </cell>
          <cell r="F29">
            <v>1.6002728842946767</v>
          </cell>
          <cell r="G29">
            <v>343</v>
          </cell>
          <cell r="I29">
            <v>7265695</v>
          </cell>
          <cell r="J29">
            <v>3361</v>
          </cell>
          <cell r="K29">
            <v>321734</v>
          </cell>
          <cell r="L29">
            <v>7590790</v>
          </cell>
          <cell r="AA29">
            <v>438</v>
          </cell>
          <cell r="AB29">
            <v>343</v>
          </cell>
          <cell r="AC29">
            <v>0</v>
          </cell>
          <cell r="AD29">
            <v>0</v>
          </cell>
          <cell r="AE29">
            <v>1.6002728842946767</v>
          </cell>
          <cell r="AF29">
            <v>7265695</v>
          </cell>
          <cell r="AG29">
            <v>34672</v>
          </cell>
          <cell r="AH29">
            <v>0</v>
          </cell>
          <cell r="AI29">
            <v>7231023</v>
          </cell>
          <cell r="AJ29">
            <v>0</v>
          </cell>
          <cell r="AK29">
            <v>320232</v>
          </cell>
          <cell r="AL29">
            <v>7551255</v>
          </cell>
          <cell r="AM29">
            <v>34672</v>
          </cell>
          <cell r="AN29">
            <v>0</v>
          </cell>
          <cell r="AO29">
            <v>1502</v>
          </cell>
          <cell r="AP29">
            <v>36174</v>
          </cell>
          <cell r="AQ29">
            <v>7587429</v>
          </cell>
          <cell r="AS29">
            <v>438</v>
          </cell>
          <cell r="AT29">
            <v>102</v>
          </cell>
          <cell r="AU29">
            <v>1.6002728842946767</v>
          </cell>
          <cell r="AV29">
            <v>34672</v>
          </cell>
          <cell r="AW29">
            <v>0</v>
          </cell>
          <cell r="AX29">
            <v>1502</v>
          </cell>
          <cell r="AY29">
            <v>36174</v>
          </cell>
          <cell r="BA29">
            <v>0</v>
          </cell>
          <cell r="BB29">
            <v>0</v>
          </cell>
          <cell r="BC29">
            <v>0</v>
          </cell>
          <cell r="BD29">
            <v>0</v>
          </cell>
          <cell r="BE29">
            <v>0</v>
          </cell>
          <cell r="CA29">
            <v>438</v>
          </cell>
          <cell r="CB29">
            <v>0</v>
          </cell>
          <cell r="CC29">
            <v>0</v>
          </cell>
          <cell r="CD29">
            <v>0</v>
          </cell>
          <cell r="CE29">
            <v>0</v>
          </cell>
          <cell r="CF29">
            <v>0</v>
          </cell>
          <cell r="CG29">
            <v>0</v>
          </cell>
          <cell r="CH29">
            <v>0</v>
          </cell>
          <cell r="CI29">
            <v>0</v>
          </cell>
          <cell r="CJ29">
            <v>0</v>
          </cell>
          <cell r="CK29">
            <v>0</v>
          </cell>
          <cell r="CM29">
            <v>438</v>
          </cell>
          <cell r="CN29">
            <v>0</v>
          </cell>
          <cell r="CO29">
            <v>0</v>
          </cell>
          <cell r="CP29">
            <v>0</v>
          </cell>
          <cell r="CQ29">
            <v>0</v>
          </cell>
          <cell r="CR29">
            <v>0</v>
          </cell>
        </row>
        <row r="30">
          <cell r="A30">
            <v>439</v>
          </cell>
          <cell r="B30" t="str">
            <v>CONSERVATORY LAB</v>
          </cell>
          <cell r="C30">
            <v>444</v>
          </cell>
          <cell r="D30">
            <v>3</v>
          </cell>
          <cell r="F30">
            <v>0.79476639891145018</v>
          </cell>
          <cell r="G30">
            <v>447</v>
          </cell>
          <cell r="I30">
            <v>8806060</v>
          </cell>
          <cell r="J30">
            <v>0</v>
          </cell>
          <cell r="K30">
            <v>416603</v>
          </cell>
          <cell r="L30">
            <v>9222663</v>
          </cell>
          <cell r="AA30">
            <v>439</v>
          </cell>
          <cell r="AB30">
            <v>447</v>
          </cell>
          <cell r="AC30">
            <v>3</v>
          </cell>
          <cell r="AD30">
            <v>0</v>
          </cell>
          <cell r="AE30">
            <v>0.79476639891145018</v>
          </cell>
          <cell r="AF30">
            <v>8806060</v>
          </cell>
          <cell r="AG30">
            <v>13693</v>
          </cell>
          <cell r="AH30">
            <v>0</v>
          </cell>
          <cell r="AI30">
            <v>8792367</v>
          </cell>
          <cell r="AJ30">
            <v>0</v>
          </cell>
          <cell r="AK30">
            <v>415858</v>
          </cell>
          <cell r="AL30">
            <v>9208225</v>
          </cell>
          <cell r="AM30">
            <v>13693</v>
          </cell>
          <cell r="AN30">
            <v>0</v>
          </cell>
          <cell r="AO30">
            <v>745</v>
          </cell>
          <cell r="AP30">
            <v>14438</v>
          </cell>
          <cell r="AQ30">
            <v>9222663</v>
          </cell>
          <cell r="AS30">
            <v>439</v>
          </cell>
          <cell r="AT30">
            <v>66</v>
          </cell>
          <cell r="AU30">
            <v>0.79476639891145018</v>
          </cell>
          <cell r="AV30">
            <v>13693</v>
          </cell>
          <cell r="AW30">
            <v>0</v>
          </cell>
          <cell r="AX30">
            <v>745</v>
          </cell>
          <cell r="AY30">
            <v>14438</v>
          </cell>
          <cell r="BA30">
            <v>0</v>
          </cell>
          <cell r="BB30">
            <v>0</v>
          </cell>
          <cell r="BC30">
            <v>0</v>
          </cell>
          <cell r="BD30">
            <v>0</v>
          </cell>
          <cell r="BE30">
            <v>0</v>
          </cell>
          <cell r="CA30">
            <v>439</v>
          </cell>
          <cell r="CB30">
            <v>0</v>
          </cell>
          <cell r="CC30">
            <v>0</v>
          </cell>
          <cell r="CD30">
            <v>0</v>
          </cell>
          <cell r="CE30">
            <v>0</v>
          </cell>
          <cell r="CF30">
            <v>0</v>
          </cell>
          <cell r="CG30">
            <v>0</v>
          </cell>
          <cell r="CH30">
            <v>0</v>
          </cell>
          <cell r="CI30">
            <v>0</v>
          </cell>
          <cell r="CJ30">
            <v>0</v>
          </cell>
          <cell r="CK30">
            <v>0</v>
          </cell>
          <cell r="CM30">
            <v>439</v>
          </cell>
          <cell r="CN30">
            <v>0</v>
          </cell>
          <cell r="CO30">
            <v>0</v>
          </cell>
          <cell r="CP30">
            <v>0</v>
          </cell>
          <cell r="CQ30">
            <v>0</v>
          </cell>
          <cell r="CR30">
            <v>0</v>
          </cell>
        </row>
        <row r="31">
          <cell r="A31">
            <v>440</v>
          </cell>
          <cell r="B31" t="str">
            <v>COMMUNITY DAY - PROSPECT</v>
          </cell>
          <cell r="C31">
            <v>400</v>
          </cell>
          <cell r="D31" t="str">
            <v/>
          </cell>
          <cell r="F31">
            <v>0</v>
          </cell>
          <cell r="G31">
            <v>400</v>
          </cell>
          <cell r="I31">
            <v>5807778</v>
          </cell>
          <cell r="J31">
            <v>306800</v>
          </cell>
          <cell r="K31">
            <v>375200</v>
          </cell>
          <cell r="L31">
            <v>6489778</v>
          </cell>
          <cell r="AA31">
            <v>440</v>
          </cell>
          <cell r="AB31">
            <v>400</v>
          </cell>
          <cell r="AC31">
            <v>0</v>
          </cell>
          <cell r="AD31">
            <v>0</v>
          </cell>
          <cell r="AE31">
            <v>0</v>
          </cell>
          <cell r="AF31">
            <v>5807778</v>
          </cell>
          <cell r="AG31">
            <v>0</v>
          </cell>
          <cell r="AH31">
            <v>0</v>
          </cell>
          <cell r="AI31">
            <v>5807778</v>
          </cell>
          <cell r="AJ31">
            <v>0</v>
          </cell>
          <cell r="AK31">
            <v>375200</v>
          </cell>
          <cell r="AL31">
            <v>6182978</v>
          </cell>
          <cell r="AM31">
            <v>0</v>
          </cell>
          <cell r="AN31">
            <v>0</v>
          </cell>
          <cell r="AO31">
            <v>0</v>
          </cell>
          <cell r="AP31">
            <v>0</v>
          </cell>
          <cell r="AQ31">
            <v>6182978</v>
          </cell>
          <cell r="AS31">
            <v>440</v>
          </cell>
          <cell r="AT31">
            <v>0</v>
          </cell>
          <cell r="AU31">
            <v>0</v>
          </cell>
          <cell r="AV31">
            <v>0</v>
          </cell>
          <cell r="AW31">
            <v>0</v>
          </cell>
          <cell r="AX31">
            <v>0</v>
          </cell>
          <cell r="AY31">
            <v>0</v>
          </cell>
          <cell r="BA31">
            <v>0</v>
          </cell>
          <cell r="BB31">
            <v>0</v>
          </cell>
          <cell r="BC31">
            <v>0</v>
          </cell>
          <cell r="BD31">
            <v>0</v>
          </cell>
          <cell r="BE31">
            <v>0</v>
          </cell>
          <cell r="CA31">
            <v>440</v>
          </cell>
          <cell r="CB31">
            <v>0</v>
          </cell>
          <cell r="CC31">
            <v>0</v>
          </cell>
          <cell r="CD31">
            <v>133824</v>
          </cell>
          <cell r="CE31">
            <v>0</v>
          </cell>
          <cell r="CF31">
            <v>133824</v>
          </cell>
          <cell r="CG31">
            <v>0</v>
          </cell>
          <cell r="CH31">
            <v>0</v>
          </cell>
          <cell r="CI31">
            <v>0</v>
          </cell>
          <cell r="CJ31">
            <v>0</v>
          </cell>
          <cell r="CK31">
            <v>133824</v>
          </cell>
          <cell r="CM31">
            <v>440</v>
          </cell>
          <cell r="CN31">
            <v>0</v>
          </cell>
          <cell r="CO31">
            <v>0</v>
          </cell>
          <cell r="CP31">
            <v>0</v>
          </cell>
          <cell r="CQ31">
            <v>0</v>
          </cell>
          <cell r="CR31">
            <v>0</v>
          </cell>
        </row>
        <row r="32">
          <cell r="A32">
            <v>441</v>
          </cell>
          <cell r="B32" t="str">
            <v>SPRINGFIELD INTERNATIONAL</v>
          </cell>
          <cell r="C32">
            <v>1574</v>
          </cell>
          <cell r="D32" t="str">
            <v/>
          </cell>
          <cell r="F32">
            <v>0</v>
          </cell>
          <cell r="G32">
            <v>1519</v>
          </cell>
          <cell r="I32">
            <v>19991835</v>
          </cell>
          <cell r="J32">
            <v>0</v>
          </cell>
          <cell r="K32">
            <v>1424822</v>
          </cell>
          <cell r="L32">
            <v>21416657</v>
          </cell>
          <cell r="AA32">
            <v>441</v>
          </cell>
          <cell r="AB32">
            <v>1519</v>
          </cell>
          <cell r="AC32">
            <v>0</v>
          </cell>
          <cell r="AD32">
            <v>0</v>
          </cell>
          <cell r="AE32">
            <v>0</v>
          </cell>
          <cell r="AF32">
            <v>19991835</v>
          </cell>
          <cell r="AG32">
            <v>0</v>
          </cell>
          <cell r="AH32">
            <v>0</v>
          </cell>
          <cell r="AI32">
            <v>19991835</v>
          </cell>
          <cell r="AJ32">
            <v>0</v>
          </cell>
          <cell r="AK32">
            <v>1424822</v>
          </cell>
          <cell r="AL32">
            <v>21416657</v>
          </cell>
          <cell r="AM32">
            <v>0</v>
          </cell>
          <cell r="AN32">
            <v>0</v>
          </cell>
          <cell r="AO32">
            <v>0</v>
          </cell>
          <cell r="AP32">
            <v>0</v>
          </cell>
          <cell r="AQ32">
            <v>21416657</v>
          </cell>
          <cell r="AS32">
            <v>441</v>
          </cell>
          <cell r="AT32">
            <v>436</v>
          </cell>
          <cell r="AU32">
            <v>0</v>
          </cell>
          <cell r="AV32">
            <v>0</v>
          </cell>
          <cell r="AW32">
            <v>0</v>
          </cell>
          <cell r="AX32">
            <v>0</v>
          </cell>
          <cell r="AY32">
            <v>0</v>
          </cell>
          <cell r="BA32">
            <v>0</v>
          </cell>
          <cell r="BB32">
            <v>0</v>
          </cell>
          <cell r="BC32">
            <v>0</v>
          </cell>
          <cell r="BD32">
            <v>0</v>
          </cell>
          <cell r="BE32">
            <v>0</v>
          </cell>
          <cell r="CA32">
            <v>441</v>
          </cell>
          <cell r="CB32">
            <v>0</v>
          </cell>
          <cell r="CC32">
            <v>0</v>
          </cell>
          <cell r="CD32">
            <v>0</v>
          </cell>
          <cell r="CE32">
            <v>0</v>
          </cell>
          <cell r="CF32">
            <v>0</v>
          </cell>
          <cell r="CG32">
            <v>0</v>
          </cell>
          <cell r="CH32">
            <v>0</v>
          </cell>
          <cell r="CI32">
            <v>0</v>
          </cell>
          <cell r="CJ32">
            <v>0</v>
          </cell>
          <cell r="CK32">
            <v>0</v>
          </cell>
          <cell r="CM32">
            <v>441</v>
          </cell>
          <cell r="CN32">
            <v>0</v>
          </cell>
          <cell r="CO32">
            <v>0</v>
          </cell>
          <cell r="CP32">
            <v>0</v>
          </cell>
          <cell r="CQ32">
            <v>0</v>
          </cell>
          <cell r="CR32">
            <v>0</v>
          </cell>
        </row>
        <row r="33">
          <cell r="A33">
            <v>444</v>
          </cell>
          <cell r="B33" t="str">
            <v>NEIGHBORHOOD HOUSE</v>
          </cell>
          <cell r="C33">
            <v>828</v>
          </cell>
          <cell r="D33" t="str">
            <v/>
          </cell>
          <cell r="F33">
            <v>1.6002728842946767</v>
          </cell>
          <cell r="G33">
            <v>764</v>
          </cell>
          <cell r="I33">
            <v>15477670</v>
          </cell>
          <cell r="J33">
            <v>0</v>
          </cell>
          <cell r="K33">
            <v>716632</v>
          </cell>
          <cell r="L33">
            <v>16194302</v>
          </cell>
          <cell r="AA33">
            <v>444</v>
          </cell>
          <cell r="AB33">
            <v>764</v>
          </cell>
          <cell r="AC33">
            <v>0</v>
          </cell>
          <cell r="AD33">
            <v>0</v>
          </cell>
          <cell r="AE33">
            <v>1.6002728842946767</v>
          </cell>
          <cell r="AF33">
            <v>15477670</v>
          </cell>
          <cell r="AG33">
            <v>32064</v>
          </cell>
          <cell r="AH33">
            <v>0</v>
          </cell>
          <cell r="AI33">
            <v>15445606</v>
          </cell>
          <cell r="AJ33">
            <v>0</v>
          </cell>
          <cell r="AK33">
            <v>715130</v>
          </cell>
          <cell r="AL33">
            <v>16160736</v>
          </cell>
          <cell r="AM33">
            <v>32064</v>
          </cell>
          <cell r="AN33">
            <v>0</v>
          </cell>
          <cell r="AO33">
            <v>1502</v>
          </cell>
          <cell r="AP33">
            <v>33566</v>
          </cell>
          <cell r="AQ33">
            <v>16194302</v>
          </cell>
          <cell r="AS33">
            <v>444</v>
          </cell>
          <cell r="AT33">
            <v>33</v>
          </cell>
          <cell r="AU33">
            <v>1.6002728842946767</v>
          </cell>
          <cell r="AV33">
            <v>32064</v>
          </cell>
          <cell r="AW33">
            <v>0</v>
          </cell>
          <cell r="AX33">
            <v>1502</v>
          </cell>
          <cell r="AY33">
            <v>33566</v>
          </cell>
          <cell r="BA33">
            <v>0</v>
          </cell>
          <cell r="BB33">
            <v>0</v>
          </cell>
          <cell r="BC33">
            <v>0</v>
          </cell>
          <cell r="BD33">
            <v>0</v>
          </cell>
          <cell r="BE33">
            <v>0</v>
          </cell>
          <cell r="CA33">
            <v>444</v>
          </cell>
          <cell r="CB33">
            <v>0</v>
          </cell>
          <cell r="CC33">
            <v>0</v>
          </cell>
          <cell r="CD33">
            <v>0</v>
          </cell>
          <cell r="CE33">
            <v>0</v>
          </cell>
          <cell r="CF33">
            <v>0</v>
          </cell>
          <cell r="CG33">
            <v>0</v>
          </cell>
          <cell r="CH33">
            <v>0</v>
          </cell>
          <cell r="CI33">
            <v>0</v>
          </cell>
          <cell r="CJ33">
            <v>0</v>
          </cell>
          <cell r="CK33">
            <v>0</v>
          </cell>
          <cell r="CM33">
            <v>444</v>
          </cell>
          <cell r="CN33">
            <v>0</v>
          </cell>
          <cell r="CO33">
            <v>0</v>
          </cell>
          <cell r="CP33">
            <v>0</v>
          </cell>
          <cell r="CQ33">
            <v>0</v>
          </cell>
          <cell r="CR33">
            <v>0</v>
          </cell>
        </row>
        <row r="34">
          <cell r="A34">
            <v>445</v>
          </cell>
          <cell r="B34" t="str">
            <v>ABBY KELLEY FOSTER</v>
          </cell>
          <cell r="C34">
            <v>1426</v>
          </cell>
          <cell r="D34" t="str">
            <v/>
          </cell>
          <cell r="F34">
            <v>0</v>
          </cell>
          <cell r="G34">
            <v>1426</v>
          </cell>
          <cell r="I34">
            <v>19853084</v>
          </cell>
          <cell r="J34">
            <v>1276058</v>
          </cell>
          <cell r="K34">
            <v>1337588</v>
          </cell>
          <cell r="L34">
            <v>22466730</v>
          </cell>
          <cell r="AA34">
            <v>445</v>
          </cell>
          <cell r="AB34">
            <v>1426</v>
          </cell>
          <cell r="AC34">
            <v>0</v>
          </cell>
          <cell r="AD34">
            <v>0</v>
          </cell>
          <cell r="AE34">
            <v>0</v>
          </cell>
          <cell r="AF34">
            <v>19853084</v>
          </cell>
          <cell r="AG34">
            <v>0</v>
          </cell>
          <cell r="AH34">
            <v>0</v>
          </cell>
          <cell r="AI34">
            <v>19853084</v>
          </cell>
          <cell r="AJ34">
            <v>0</v>
          </cell>
          <cell r="AK34">
            <v>1337588</v>
          </cell>
          <cell r="AL34">
            <v>21190672</v>
          </cell>
          <cell r="AM34">
            <v>0</v>
          </cell>
          <cell r="AN34">
            <v>0</v>
          </cell>
          <cell r="AO34">
            <v>0</v>
          </cell>
          <cell r="AP34">
            <v>0</v>
          </cell>
          <cell r="AQ34">
            <v>21190672</v>
          </cell>
          <cell r="AS34">
            <v>445</v>
          </cell>
          <cell r="AT34">
            <v>31</v>
          </cell>
          <cell r="AU34">
            <v>0</v>
          </cell>
          <cell r="AV34">
            <v>0</v>
          </cell>
          <cell r="AW34">
            <v>0</v>
          </cell>
          <cell r="AX34">
            <v>0</v>
          </cell>
          <cell r="AY34">
            <v>0</v>
          </cell>
          <cell r="BA34">
            <v>0</v>
          </cell>
          <cell r="BB34">
            <v>0</v>
          </cell>
          <cell r="BC34">
            <v>0</v>
          </cell>
          <cell r="BD34">
            <v>0</v>
          </cell>
          <cell r="BE34">
            <v>0</v>
          </cell>
          <cell r="CA34">
            <v>445</v>
          </cell>
          <cell r="CB34">
            <v>0</v>
          </cell>
          <cell r="CC34">
            <v>0</v>
          </cell>
          <cell r="CD34">
            <v>0</v>
          </cell>
          <cell r="CE34">
            <v>0</v>
          </cell>
          <cell r="CF34">
            <v>0</v>
          </cell>
          <cell r="CG34">
            <v>0</v>
          </cell>
          <cell r="CH34">
            <v>0</v>
          </cell>
          <cell r="CI34">
            <v>0</v>
          </cell>
          <cell r="CJ34">
            <v>0</v>
          </cell>
          <cell r="CK34">
            <v>0</v>
          </cell>
          <cell r="CM34">
            <v>445</v>
          </cell>
          <cell r="CN34">
            <v>0</v>
          </cell>
          <cell r="CO34">
            <v>0</v>
          </cell>
          <cell r="CP34">
            <v>0</v>
          </cell>
          <cell r="CQ34">
            <v>0</v>
          </cell>
          <cell r="CR34">
            <v>0</v>
          </cell>
        </row>
        <row r="35">
          <cell r="A35">
            <v>446</v>
          </cell>
          <cell r="B35" t="str">
            <v>FOXBOROUGH REGIONAL</v>
          </cell>
          <cell r="C35">
            <v>1700</v>
          </cell>
          <cell r="D35" t="str">
            <v/>
          </cell>
          <cell r="F35">
            <v>3.2005457685893535</v>
          </cell>
          <cell r="G35">
            <v>1689</v>
          </cell>
          <cell r="I35">
            <v>25044270</v>
          </cell>
          <cell r="J35">
            <v>0</v>
          </cell>
          <cell r="K35">
            <v>1584282</v>
          </cell>
          <cell r="L35">
            <v>26628552</v>
          </cell>
          <cell r="AA35">
            <v>446</v>
          </cell>
          <cell r="AB35">
            <v>1689</v>
          </cell>
          <cell r="AC35">
            <v>0</v>
          </cell>
          <cell r="AD35">
            <v>0</v>
          </cell>
          <cell r="AE35">
            <v>3.2005457685893535</v>
          </cell>
          <cell r="AF35">
            <v>25044270</v>
          </cell>
          <cell r="AG35">
            <v>62388</v>
          </cell>
          <cell r="AH35">
            <v>0</v>
          </cell>
          <cell r="AI35">
            <v>24981882</v>
          </cell>
          <cell r="AJ35">
            <v>0</v>
          </cell>
          <cell r="AK35">
            <v>1581278</v>
          </cell>
          <cell r="AL35">
            <v>26563160</v>
          </cell>
          <cell r="AM35">
            <v>62388</v>
          </cell>
          <cell r="AN35">
            <v>0</v>
          </cell>
          <cell r="AO35">
            <v>3004</v>
          </cell>
          <cell r="AP35">
            <v>65392</v>
          </cell>
          <cell r="AQ35">
            <v>26628552</v>
          </cell>
          <cell r="AS35">
            <v>446</v>
          </cell>
          <cell r="AT35">
            <v>165</v>
          </cell>
          <cell r="AU35">
            <v>3.2005457685893535</v>
          </cell>
          <cell r="AV35">
            <v>62388</v>
          </cell>
          <cell r="AW35">
            <v>0</v>
          </cell>
          <cell r="AX35">
            <v>3004</v>
          </cell>
          <cell r="AY35">
            <v>65392</v>
          </cell>
          <cell r="BA35">
            <v>0</v>
          </cell>
          <cell r="BB35">
            <v>0</v>
          </cell>
          <cell r="BC35">
            <v>0</v>
          </cell>
          <cell r="BD35">
            <v>0</v>
          </cell>
          <cell r="BE35">
            <v>0</v>
          </cell>
          <cell r="CA35">
            <v>446</v>
          </cell>
          <cell r="CB35">
            <v>0</v>
          </cell>
          <cell r="CC35">
            <v>0</v>
          </cell>
          <cell r="CD35">
            <v>0</v>
          </cell>
          <cell r="CE35">
            <v>0</v>
          </cell>
          <cell r="CF35">
            <v>0</v>
          </cell>
          <cell r="CG35">
            <v>0</v>
          </cell>
          <cell r="CH35">
            <v>0</v>
          </cell>
          <cell r="CI35">
            <v>0</v>
          </cell>
          <cell r="CJ35">
            <v>0</v>
          </cell>
          <cell r="CK35">
            <v>0</v>
          </cell>
          <cell r="CM35">
            <v>446</v>
          </cell>
          <cell r="CN35">
            <v>0</v>
          </cell>
          <cell r="CO35">
            <v>0</v>
          </cell>
          <cell r="CP35">
            <v>0</v>
          </cell>
          <cell r="CQ35">
            <v>0</v>
          </cell>
          <cell r="CR35">
            <v>0</v>
          </cell>
        </row>
        <row r="36">
          <cell r="A36">
            <v>447</v>
          </cell>
          <cell r="B36" t="str">
            <v>BENJAMIN FRANKLIN CLASSICAL</v>
          </cell>
          <cell r="C36">
            <v>820</v>
          </cell>
          <cell r="D36" t="str">
            <v/>
          </cell>
          <cell r="F36">
            <v>0</v>
          </cell>
          <cell r="G36">
            <v>818</v>
          </cell>
          <cell r="I36">
            <v>12184504</v>
          </cell>
          <cell r="J36">
            <v>0</v>
          </cell>
          <cell r="K36">
            <v>767284</v>
          </cell>
          <cell r="L36">
            <v>12951788</v>
          </cell>
          <cell r="AA36">
            <v>447</v>
          </cell>
          <cell r="AB36">
            <v>818</v>
          </cell>
          <cell r="AC36">
            <v>0</v>
          </cell>
          <cell r="AD36">
            <v>0</v>
          </cell>
          <cell r="AE36">
            <v>0</v>
          </cell>
          <cell r="AF36">
            <v>12184504</v>
          </cell>
          <cell r="AG36">
            <v>0</v>
          </cell>
          <cell r="AH36">
            <v>0</v>
          </cell>
          <cell r="AI36">
            <v>12184504</v>
          </cell>
          <cell r="AJ36">
            <v>0</v>
          </cell>
          <cell r="AK36">
            <v>767284</v>
          </cell>
          <cell r="AL36">
            <v>12951788</v>
          </cell>
          <cell r="AM36">
            <v>0</v>
          </cell>
          <cell r="AN36">
            <v>0</v>
          </cell>
          <cell r="AO36">
            <v>0</v>
          </cell>
          <cell r="AP36">
            <v>0</v>
          </cell>
          <cell r="AQ36">
            <v>12951788</v>
          </cell>
          <cell r="AS36">
            <v>447</v>
          </cell>
          <cell r="AT36">
            <v>4</v>
          </cell>
          <cell r="AU36">
            <v>0</v>
          </cell>
          <cell r="AV36">
            <v>0</v>
          </cell>
          <cell r="AW36">
            <v>0</v>
          </cell>
          <cell r="AX36">
            <v>0</v>
          </cell>
          <cell r="AY36">
            <v>0</v>
          </cell>
          <cell r="BA36">
            <v>0</v>
          </cell>
          <cell r="BB36">
            <v>0</v>
          </cell>
          <cell r="BC36">
            <v>0</v>
          </cell>
          <cell r="BD36">
            <v>0</v>
          </cell>
          <cell r="BE36">
            <v>0</v>
          </cell>
          <cell r="CA36">
            <v>447</v>
          </cell>
          <cell r="CB36">
            <v>0</v>
          </cell>
          <cell r="CC36">
            <v>0</v>
          </cell>
          <cell r="CD36">
            <v>0</v>
          </cell>
          <cell r="CE36">
            <v>0</v>
          </cell>
          <cell r="CF36">
            <v>0</v>
          </cell>
          <cell r="CG36">
            <v>0</v>
          </cell>
          <cell r="CH36">
            <v>0</v>
          </cell>
          <cell r="CI36">
            <v>0</v>
          </cell>
          <cell r="CJ36">
            <v>0</v>
          </cell>
          <cell r="CK36">
            <v>0</v>
          </cell>
          <cell r="CM36">
            <v>447</v>
          </cell>
          <cell r="CN36">
            <v>0</v>
          </cell>
          <cell r="CO36">
            <v>0</v>
          </cell>
          <cell r="CP36">
            <v>0</v>
          </cell>
          <cell r="CQ36">
            <v>0</v>
          </cell>
          <cell r="CR36">
            <v>0</v>
          </cell>
        </row>
        <row r="37">
          <cell r="A37">
            <v>449</v>
          </cell>
          <cell r="B37" t="str">
            <v>BOSTON COLLEGIATE</v>
          </cell>
          <cell r="C37">
            <v>700</v>
          </cell>
          <cell r="D37">
            <v>2</v>
          </cell>
          <cell r="F37">
            <v>0.79785685114406968</v>
          </cell>
          <cell r="G37">
            <v>702</v>
          </cell>
          <cell r="I37">
            <v>13051118</v>
          </cell>
          <cell r="J37">
            <v>9488</v>
          </cell>
          <cell r="K37">
            <v>656370</v>
          </cell>
          <cell r="L37">
            <v>13716976</v>
          </cell>
          <cell r="AA37">
            <v>449</v>
          </cell>
          <cell r="AB37">
            <v>702</v>
          </cell>
          <cell r="AC37">
            <v>2</v>
          </cell>
          <cell r="AD37">
            <v>0</v>
          </cell>
          <cell r="AE37">
            <v>0.79785685114406968</v>
          </cell>
          <cell r="AF37">
            <v>13051118</v>
          </cell>
          <cell r="AG37">
            <v>14038</v>
          </cell>
          <cell r="AH37">
            <v>0</v>
          </cell>
          <cell r="AI37">
            <v>13037080</v>
          </cell>
          <cell r="AJ37">
            <v>0</v>
          </cell>
          <cell r="AK37">
            <v>655622</v>
          </cell>
          <cell r="AL37">
            <v>13692702</v>
          </cell>
          <cell r="AM37">
            <v>14038</v>
          </cell>
          <cell r="AN37">
            <v>0</v>
          </cell>
          <cell r="AO37">
            <v>748</v>
          </cell>
          <cell r="AP37">
            <v>14786</v>
          </cell>
          <cell r="AQ37">
            <v>13707488</v>
          </cell>
          <cell r="AS37">
            <v>449</v>
          </cell>
          <cell r="AT37">
            <v>26</v>
          </cell>
          <cell r="AU37">
            <v>0.79785685114406968</v>
          </cell>
          <cell r="AV37">
            <v>14038</v>
          </cell>
          <cell r="AW37">
            <v>0</v>
          </cell>
          <cell r="AX37">
            <v>748</v>
          </cell>
          <cell r="AY37">
            <v>14786</v>
          </cell>
          <cell r="BA37">
            <v>0</v>
          </cell>
          <cell r="BB37">
            <v>0</v>
          </cell>
          <cell r="BC37">
            <v>0</v>
          </cell>
          <cell r="BD37">
            <v>0</v>
          </cell>
          <cell r="BE37">
            <v>0</v>
          </cell>
          <cell r="CA37">
            <v>449</v>
          </cell>
          <cell r="CB37">
            <v>0</v>
          </cell>
          <cell r="CC37">
            <v>0</v>
          </cell>
          <cell r="CD37">
            <v>0</v>
          </cell>
          <cell r="CE37">
            <v>0</v>
          </cell>
          <cell r="CF37">
            <v>0</v>
          </cell>
          <cell r="CG37">
            <v>0</v>
          </cell>
          <cell r="CH37">
            <v>0</v>
          </cell>
          <cell r="CI37">
            <v>0</v>
          </cell>
          <cell r="CJ37">
            <v>0</v>
          </cell>
          <cell r="CK37">
            <v>0</v>
          </cell>
          <cell r="CM37">
            <v>449</v>
          </cell>
          <cell r="CN37">
            <v>0</v>
          </cell>
          <cell r="CO37">
            <v>0</v>
          </cell>
          <cell r="CP37">
            <v>0</v>
          </cell>
          <cell r="CQ37">
            <v>0</v>
          </cell>
          <cell r="CR37">
            <v>0</v>
          </cell>
        </row>
        <row r="38">
          <cell r="A38">
            <v>450</v>
          </cell>
          <cell r="B38" t="str">
            <v>HILLTOWN COOPERATIVE</v>
          </cell>
          <cell r="C38">
            <v>218</v>
          </cell>
          <cell r="D38" t="str">
            <v/>
          </cell>
          <cell r="F38">
            <v>0</v>
          </cell>
          <cell r="G38">
            <v>217</v>
          </cell>
          <cell r="I38">
            <v>3103325</v>
          </cell>
          <cell r="J38">
            <v>0</v>
          </cell>
          <cell r="K38">
            <v>203546</v>
          </cell>
          <cell r="L38">
            <v>3306871</v>
          </cell>
          <cell r="AA38">
            <v>450</v>
          </cell>
          <cell r="AB38">
            <v>217</v>
          </cell>
          <cell r="AC38">
            <v>0</v>
          </cell>
          <cell r="AD38">
            <v>0</v>
          </cell>
          <cell r="AE38">
            <v>0</v>
          </cell>
          <cell r="AF38">
            <v>3103325</v>
          </cell>
          <cell r="AG38">
            <v>0</v>
          </cell>
          <cell r="AH38">
            <v>0</v>
          </cell>
          <cell r="AI38">
            <v>3103325</v>
          </cell>
          <cell r="AJ38">
            <v>0</v>
          </cell>
          <cell r="AK38">
            <v>203546</v>
          </cell>
          <cell r="AL38">
            <v>3306871</v>
          </cell>
          <cell r="AM38">
            <v>0</v>
          </cell>
          <cell r="AN38">
            <v>0</v>
          </cell>
          <cell r="AO38">
            <v>0</v>
          </cell>
          <cell r="AP38">
            <v>0</v>
          </cell>
          <cell r="AQ38">
            <v>3306871</v>
          </cell>
          <cell r="AS38">
            <v>450</v>
          </cell>
          <cell r="AT38">
            <v>100</v>
          </cell>
          <cell r="AU38">
            <v>0</v>
          </cell>
          <cell r="AV38">
            <v>0</v>
          </cell>
          <cell r="AW38">
            <v>0</v>
          </cell>
          <cell r="AX38">
            <v>0</v>
          </cell>
          <cell r="AY38">
            <v>0</v>
          </cell>
          <cell r="BA38">
            <v>0</v>
          </cell>
          <cell r="BB38">
            <v>0</v>
          </cell>
          <cell r="BC38">
            <v>0</v>
          </cell>
          <cell r="BD38">
            <v>0</v>
          </cell>
          <cell r="BE38">
            <v>0</v>
          </cell>
          <cell r="CA38">
            <v>450</v>
          </cell>
          <cell r="CB38">
            <v>0</v>
          </cell>
          <cell r="CC38">
            <v>0</v>
          </cell>
          <cell r="CD38">
            <v>0</v>
          </cell>
          <cell r="CE38">
            <v>0</v>
          </cell>
          <cell r="CF38">
            <v>0</v>
          </cell>
          <cell r="CG38">
            <v>0</v>
          </cell>
          <cell r="CH38">
            <v>0</v>
          </cell>
          <cell r="CI38">
            <v>0</v>
          </cell>
          <cell r="CJ38">
            <v>0</v>
          </cell>
          <cell r="CK38">
            <v>0</v>
          </cell>
          <cell r="CM38">
            <v>450</v>
          </cell>
          <cell r="CN38">
            <v>0</v>
          </cell>
          <cell r="CO38">
            <v>0</v>
          </cell>
          <cell r="CP38">
            <v>0</v>
          </cell>
          <cell r="CQ38">
            <v>0</v>
          </cell>
          <cell r="CR38">
            <v>0</v>
          </cell>
        </row>
        <row r="39">
          <cell r="A39">
            <v>453</v>
          </cell>
          <cell r="B39" t="str">
            <v>HOLYOKE COMMUNITY</v>
          </cell>
          <cell r="C39">
            <v>702</v>
          </cell>
          <cell r="D39" t="str">
            <v/>
          </cell>
          <cell r="F39">
            <v>0</v>
          </cell>
          <cell r="G39">
            <v>653</v>
          </cell>
          <cell r="I39">
            <v>9463205</v>
          </cell>
          <cell r="J39">
            <v>1007267</v>
          </cell>
          <cell r="K39">
            <v>612514</v>
          </cell>
          <cell r="L39">
            <v>11082986</v>
          </cell>
          <cell r="AA39">
            <v>453</v>
          </cell>
          <cell r="AB39">
            <v>653</v>
          </cell>
          <cell r="AC39">
            <v>0</v>
          </cell>
          <cell r="AD39">
            <v>0</v>
          </cell>
          <cell r="AE39">
            <v>0</v>
          </cell>
          <cell r="AF39">
            <v>9463205</v>
          </cell>
          <cell r="AG39">
            <v>0</v>
          </cell>
          <cell r="AH39">
            <v>0</v>
          </cell>
          <cell r="AI39">
            <v>9463205</v>
          </cell>
          <cell r="AJ39">
            <v>0</v>
          </cell>
          <cell r="AK39">
            <v>612514</v>
          </cell>
          <cell r="AL39">
            <v>10075719</v>
          </cell>
          <cell r="AM39">
            <v>0</v>
          </cell>
          <cell r="AN39">
            <v>0</v>
          </cell>
          <cell r="AO39">
            <v>0</v>
          </cell>
          <cell r="AP39">
            <v>0</v>
          </cell>
          <cell r="AQ39">
            <v>10075719</v>
          </cell>
          <cell r="AS39">
            <v>453</v>
          </cell>
          <cell r="AT39">
            <v>263</v>
          </cell>
          <cell r="AU39">
            <v>0</v>
          </cell>
          <cell r="AV39">
            <v>0</v>
          </cell>
          <cell r="AW39">
            <v>0</v>
          </cell>
          <cell r="AX39">
            <v>0</v>
          </cell>
          <cell r="AY39">
            <v>0</v>
          </cell>
          <cell r="BA39">
            <v>0</v>
          </cell>
          <cell r="BB39">
            <v>0</v>
          </cell>
          <cell r="BC39">
            <v>0</v>
          </cell>
          <cell r="BD39">
            <v>0</v>
          </cell>
          <cell r="BE39">
            <v>0</v>
          </cell>
          <cell r="CA39">
            <v>453</v>
          </cell>
          <cell r="CB39">
            <v>0</v>
          </cell>
          <cell r="CC39">
            <v>0</v>
          </cell>
          <cell r="CD39">
            <v>452706</v>
          </cell>
          <cell r="CE39">
            <v>0</v>
          </cell>
          <cell r="CF39">
            <v>452706</v>
          </cell>
          <cell r="CG39">
            <v>0</v>
          </cell>
          <cell r="CH39">
            <v>0</v>
          </cell>
          <cell r="CI39">
            <v>0</v>
          </cell>
          <cell r="CJ39">
            <v>0</v>
          </cell>
          <cell r="CK39">
            <v>452706</v>
          </cell>
          <cell r="CM39">
            <v>453</v>
          </cell>
          <cell r="CN39">
            <v>0</v>
          </cell>
          <cell r="CO39">
            <v>0</v>
          </cell>
          <cell r="CP39">
            <v>0</v>
          </cell>
          <cell r="CQ39">
            <v>0</v>
          </cell>
          <cell r="CR39">
            <v>0</v>
          </cell>
        </row>
        <row r="40">
          <cell r="A40">
            <v>454</v>
          </cell>
          <cell r="B40" t="str">
            <v>LAWRENCE FAMILY DEVELOPMENT</v>
          </cell>
          <cell r="C40">
            <v>800</v>
          </cell>
          <cell r="D40" t="str">
            <v/>
          </cell>
          <cell r="F40">
            <v>0</v>
          </cell>
          <cell r="G40">
            <v>796</v>
          </cell>
          <cell r="I40">
            <v>12380639</v>
          </cell>
          <cell r="J40">
            <v>302908</v>
          </cell>
          <cell r="K40">
            <v>746648</v>
          </cell>
          <cell r="L40">
            <v>13430195</v>
          </cell>
          <cell r="AA40">
            <v>454</v>
          </cell>
          <cell r="AB40">
            <v>796</v>
          </cell>
          <cell r="AC40">
            <v>0</v>
          </cell>
          <cell r="AD40">
            <v>0</v>
          </cell>
          <cell r="AE40">
            <v>0</v>
          </cell>
          <cell r="AF40">
            <v>12380639</v>
          </cell>
          <cell r="AG40">
            <v>0</v>
          </cell>
          <cell r="AH40">
            <v>0</v>
          </cell>
          <cell r="AI40">
            <v>12380639</v>
          </cell>
          <cell r="AJ40">
            <v>0</v>
          </cell>
          <cell r="AK40">
            <v>746648</v>
          </cell>
          <cell r="AL40">
            <v>13127287</v>
          </cell>
          <cell r="AM40">
            <v>0</v>
          </cell>
          <cell r="AN40">
            <v>0</v>
          </cell>
          <cell r="AO40">
            <v>0</v>
          </cell>
          <cell r="AP40">
            <v>0</v>
          </cell>
          <cell r="AQ40">
            <v>13127287</v>
          </cell>
          <cell r="AS40">
            <v>454</v>
          </cell>
          <cell r="AT40">
            <v>279</v>
          </cell>
          <cell r="AU40">
            <v>0</v>
          </cell>
          <cell r="AV40">
            <v>0</v>
          </cell>
          <cell r="AW40">
            <v>0</v>
          </cell>
          <cell r="AX40">
            <v>0</v>
          </cell>
          <cell r="AY40">
            <v>0</v>
          </cell>
          <cell r="BA40">
            <v>0</v>
          </cell>
          <cell r="BB40">
            <v>0</v>
          </cell>
          <cell r="BC40">
            <v>0</v>
          </cell>
          <cell r="BD40">
            <v>0</v>
          </cell>
          <cell r="BE40">
            <v>0</v>
          </cell>
          <cell r="CA40">
            <v>454</v>
          </cell>
          <cell r="CB40">
            <v>0</v>
          </cell>
          <cell r="CC40">
            <v>0</v>
          </cell>
          <cell r="CD40">
            <v>62898</v>
          </cell>
          <cell r="CE40">
            <v>0</v>
          </cell>
          <cell r="CF40">
            <v>62898</v>
          </cell>
          <cell r="CG40">
            <v>0</v>
          </cell>
          <cell r="CH40">
            <v>0</v>
          </cell>
          <cell r="CI40">
            <v>0</v>
          </cell>
          <cell r="CJ40">
            <v>0</v>
          </cell>
          <cell r="CK40">
            <v>62898</v>
          </cell>
          <cell r="CM40">
            <v>454</v>
          </cell>
          <cell r="CN40">
            <v>0</v>
          </cell>
          <cell r="CO40">
            <v>0</v>
          </cell>
          <cell r="CP40">
            <v>0</v>
          </cell>
          <cell r="CQ40">
            <v>0</v>
          </cell>
          <cell r="CR40">
            <v>0</v>
          </cell>
        </row>
        <row r="41">
          <cell r="A41">
            <v>455</v>
          </cell>
          <cell r="B41" t="str">
            <v>HILL VIEW MONTESSORI</v>
          </cell>
          <cell r="C41">
            <v>306</v>
          </cell>
          <cell r="D41" t="str">
            <v/>
          </cell>
          <cell r="F41">
            <v>0</v>
          </cell>
          <cell r="G41">
            <v>306</v>
          </cell>
          <cell r="I41">
            <v>3842498</v>
          </cell>
          <cell r="J41">
            <v>0</v>
          </cell>
          <cell r="K41">
            <v>287028</v>
          </cell>
          <cell r="L41">
            <v>4129526</v>
          </cell>
          <cell r="AA41">
            <v>455</v>
          </cell>
          <cell r="AB41">
            <v>306</v>
          </cell>
          <cell r="AC41">
            <v>0</v>
          </cell>
          <cell r="AD41">
            <v>0</v>
          </cell>
          <cell r="AE41">
            <v>0</v>
          </cell>
          <cell r="AF41">
            <v>3842498</v>
          </cell>
          <cell r="AG41">
            <v>0</v>
          </cell>
          <cell r="AH41">
            <v>0</v>
          </cell>
          <cell r="AI41">
            <v>3842498</v>
          </cell>
          <cell r="AJ41">
            <v>0</v>
          </cell>
          <cell r="AK41">
            <v>287028</v>
          </cell>
          <cell r="AL41">
            <v>4129526</v>
          </cell>
          <cell r="AM41">
            <v>0</v>
          </cell>
          <cell r="AN41">
            <v>0</v>
          </cell>
          <cell r="AO41">
            <v>0</v>
          </cell>
          <cell r="AP41">
            <v>0</v>
          </cell>
          <cell r="AQ41">
            <v>4129526</v>
          </cell>
          <cell r="AS41">
            <v>455</v>
          </cell>
          <cell r="AT41">
            <v>40</v>
          </cell>
          <cell r="AU41">
            <v>0</v>
          </cell>
          <cell r="AV41">
            <v>0</v>
          </cell>
          <cell r="AW41">
            <v>0</v>
          </cell>
          <cell r="AX41">
            <v>0</v>
          </cell>
          <cell r="AY41">
            <v>0</v>
          </cell>
          <cell r="BA41">
            <v>0</v>
          </cell>
          <cell r="BB41">
            <v>0</v>
          </cell>
          <cell r="BC41">
            <v>0</v>
          </cell>
          <cell r="BD41">
            <v>0</v>
          </cell>
          <cell r="BE41">
            <v>0</v>
          </cell>
          <cell r="CA41">
            <v>455</v>
          </cell>
          <cell r="CB41">
            <v>0</v>
          </cell>
          <cell r="CC41">
            <v>0</v>
          </cell>
          <cell r="CD41">
            <v>0</v>
          </cell>
          <cell r="CE41">
            <v>0</v>
          </cell>
          <cell r="CF41">
            <v>0</v>
          </cell>
          <cell r="CG41">
            <v>0</v>
          </cell>
          <cell r="CH41">
            <v>0</v>
          </cell>
          <cell r="CI41">
            <v>0</v>
          </cell>
          <cell r="CJ41">
            <v>0</v>
          </cell>
          <cell r="CK41">
            <v>0</v>
          </cell>
          <cell r="CM41">
            <v>455</v>
          </cell>
          <cell r="CN41">
            <v>0</v>
          </cell>
          <cell r="CO41">
            <v>0</v>
          </cell>
          <cell r="CP41">
            <v>0</v>
          </cell>
          <cell r="CQ41">
            <v>0</v>
          </cell>
          <cell r="CR41">
            <v>0</v>
          </cell>
        </row>
        <row r="42">
          <cell r="A42">
            <v>456</v>
          </cell>
          <cell r="B42" t="str">
            <v>LOWELL COMMUNITY</v>
          </cell>
          <cell r="C42">
            <v>815</v>
          </cell>
          <cell r="D42">
            <v>7</v>
          </cell>
          <cell r="F42">
            <v>0</v>
          </cell>
          <cell r="G42">
            <v>822</v>
          </cell>
          <cell r="I42">
            <v>12663581</v>
          </cell>
          <cell r="J42">
            <v>0</v>
          </cell>
          <cell r="K42">
            <v>764460</v>
          </cell>
          <cell r="L42">
            <v>13428041</v>
          </cell>
          <cell r="AA42">
            <v>456</v>
          </cell>
          <cell r="AB42">
            <v>822</v>
          </cell>
          <cell r="AC42">
            <v>7</v>
          </cell>
          <cell r="AD42">
            <v>0</v>
          </cell>
          <cell r="AE42">
            <v>0</v>
          </cell>
          <cell r="AF42">
            <v>12663581</v>
          </cell>
          <cell r="AG42">
            <v>0</v>
          </cell>
          <cell r="AH42">
            <v>0</v>
          </cell>
          <cell r="AI42">
            <v>12663581</v>
          </cell>
          <cell r="AJ42">
            <v>0</v>
          </cell>
          <cell r="AK42">
            <v>764460</v>
          </cell>
          <cell r="AL42">
            <v>13428041</v>
          </cell>
          <cell r="AM42">
            <v>0</v>
          </cell>
          <cell r="AN42">
            <v>0</v>
          </cell>
          <cell r="AO42">
            <v>0</v>
          </cell>
          <cell r="AP42">
            <v>0</v>
          </cell>
          <cell r="AQ42">
            <v>13428041</v>
          </cell>
          <cell r="AS42">
            <v>456</v>
          </cell>
          <cell r="AT42">
            <v>359</v>
          </cell>
          <cell r="AU42">
            <v>0</v>
          </cell>
          <cell r="AV42">
            <v>0</v>
          </cell>
          <cell r="AW42">
            <v>0</v>
          </cell>
          <cell r="AX42">
            <v>0</v>
          </cell>
          <cell r="AY42">
            <v>0</v>
          </cell>
          <cell r="BA42">
            <v>0</v>
          </cell>
          <cell r="BB42">
            <v>0</v>
          </cell>
          <cell r="BC42">
            <v>0</v>
          </cell>
          <cell r="BD42">
            <v>0</v>
          </cell>
          <cell r="BE42">
            <v>0</v>
          </cell>
          <cell r="CA42">
            <v>456</v>
          </cell>
          <cell r="CB42">
            <v>0</v>
          </cell>
          <cell r="CC42">
            <v>0</v>
          </cell>
          <cell r="CD42">
            <v>0</v>
          </cell>
          <cell r="CE42">
            <v>0</v>
          </cell>
          <cell r="CF42">
            <v>0</v>
          </cell>
          <cell r="CG42">
            <v>0</v>
          </cell>
          <cell r="CH42">
            <v>0</v>
          </cell>
          <cell r="CI42">
            <v>0</v>
          </cell>
          <cell r="CJ42">
            <v>0</v>
          </cell>
          <cell r="CK42">
            <v>0</v>
          </cell>
          <cell r="CM42">
            <v>456</v>
          </cell>
          <cell r="CN42">
            <v>0</v>
          </cell>
          <cell r="CO42">
            <v>0</v>
          </cell>
          <cell r="CP42">
            <v>0</v>
          </cell>
          <cell r="CQ42">
            <v>0</v>
          </cell>
          <cell r="CR42">
            <v>0</v>
          </cell>
        </row>
        <row r="43">
          <cell r="A43">
            <v>458</v>
          </cell>
          <cell r="B43" t="str">
            <v>LOWELL MIDDLESEX ACADEMY</v>
          </cell>
          <cell r="C43">
            <v>120</v>
          </cell>
          <cell r="D43" t="str">
            <v/>
          </cell>
          <cell r="F43">
            <v>0</v>
          </cell>
          <cell r="G43">
            <v>74</v>
          </cell>
          <cell r="I43">
            <v>1199224</v>
          </cell>
          <cell r="J43">
            <v>0</v>
          </cell>
          <cell r="K43">
            <v>69412</v>
          </cell>
          <cell r="L43">
            <v>1268636</v>
          </cell>
          <cell r="AA43">
            <v>458</v>
          </cell>
          <cell r="AB43">
            <v>74</v>
          </cell>
          <cell r="AC43">
            <v>0</v>
          </cell>
          <cell r="AD43">
            <v>0</v>
          </cell>
          <cell r="AE43">
            <v>0</v>
          </cell>
          <cell r="AF43">
            <v>1199224</v>
          </cell>
          <cell r="AG43">
            <v>0</v>
          </cell>
          <cell r="AH43">
            <v>0</v>
          </cell>
          <cell r="AI43">
            <v>1199224</v>
          </cell>
          <cell r="AJ43">
            <v>0</v>
          </cell>
          <cell r="AK43">
            <v>69412</v>
          </cell>
          <cell r="AL43">
            <v>1268636</v>
          </cell>
          <cell r="AM43">
            <v>0</v>
          </cell>
          <cell r="AN43">
            <v>0</v>
          </cell>
          <cell r="AO43">
            <v>0</v>
          </cell>
          <cell r="AP43">
            <v>0</v>
          </cell>
          <cell r="AQ43">
            <v>1268636</v>
          </cell>
          <cell r="AS43">
            <v>458</v>
          </cell>
          <cell r="AT43">
            <v>0</v>
          </cell>
          <cell r="AU43">
            <v>0</v>
          </cell>
          <cell r="AV43">
            <v>0</v>
          </cell>
          <cell r="AW43">
            <v>0</v>
          </cell>
          <cell r="AX43">
            <v>0</v>
          </cell>
          <cell r="AY43">
            <v>0</v>
          </cell>
          <cell r="BA43">
            <v>0</v>
          </cell>
          <cell r="BB43">
            <v>0</v>
          </cell>
          <cell r="BC43">
            <v>0</v>
          </cell>
          <cell r="BD43">
            <v>0</v>
          </cell>
          <cell r="BE43">
            <v>0</v>
          </cell>
          <cell r="CA43">
            <v>458</v>
          </cell>
          <cell r="CB43">
            <v>0</v>
          </cell>
          <cell r="CC43">
            <v>0</v>
          </cell>
          <cell r="CD43">
            <v>0</v>
          </cell>
          <cell r="CE43">
            <v>0</v>
          </cell>
          <cell r="CF43">
            <v>0</v>
          </cell>
          <cell r="CG43">
            <v>0</v>
          </cell>
          <cell r="CH43">
            <v>0</v>
          </cell>
          <cell r="CI43">
            <v>0</v>
          </cell>
          <cell r="CJ43">
            <v>0</v>
          </cell>
          <cell r="CK43">
            <v>0</v>
          </cell>
          <cell r="CM43">
            <v>458</v>
          </cell>
          <cell r="CN43">
            <v>0</v>
          </cell>
          <cell r="CO43">
            <v>0</v>
          </cell>
          <cell r="CP43">
            <v>0</v>
          </cell>
          <cell r="CQ43">
            <v>0</v>
          </cell>
          <cell r="CR43">
            <v>0</v>
          </cell>
        </row>
        <row r="44">
          <cell r="A44">
            <v>463</v>
          </cell>
          <cell r="B44" t="str">
            <v>KIPP ACADEMY BOSTON</v>
          </cell>
          <cell r="C44">
            <v>588</v>
          </cell>
          <cell r="D44">
            <v>12</v>
          </cell>
          <cell r="F44">
            <v>2.3524011399131748</v>
          </cell>
          <cell r="G44">
            <v>600</v>
          </cell>
          <cell r="I44">
            <v>12600423</v>
          </cell>
          <cell r="J44">
            <v>0</v>
          </cell>
          <cell r="K44">
            <v>551403</v>
          </cell>
          <cell r="L44">
            <v>13151826</v>
          </cell>
          <cell r="AA44">
            <v>463</v>
          </cell>
          <cell r="AB44">
            <v>600</v>
          </cell>
          <cell r="AC44">
            <v>12</v>
          </cell>
          <cell r="AD44">
            <v>0</v>
          </cell>
          <cell r="AE44">
            <v>2.3524011399131748</v>
          </cell>
          <cell r="AF44">
            <v>12600423</v>
          </cell>
          <cell r="AG44">
            <v>41226</v>
          </cell>
          <cell r="AH44">
            <v>0</v>
          </cell>
          <cell r="AI44">
            <v>12559197</v>
          </cell>
          <cell r="AJ44">
            <v>0</v>
          </cell>
          <cell r="AK44">
            <v>549195</v>
          </cell>
          <cell r="AL44">
            <v>13108392</v>
          </cell>
          <cell r="AM44">
            <v>41226</v>
          </cell>
          <cell r="AN44">
            <v>0</v>
          </cell>
          <cell r="AO44">
            <v>2208</v>
          </cell>
          <cell r="AP44">
            <v>43434</v>
          </cell>
          <cell r="AQ44">
            <v>13151826</v>
          </cell>
          <cell r="AS44">
            <v>463</v>
          </cell>
          <cell r="AT44">
            <v>160</v>
          </cell>
          <cell r="AU44">
            <v>2.3524011399131748</v>
          </cell>
          <cell r="AV44">
            <v>41226</v>
          </cell>
          <cell r="AW44">
            <v>0</v>
          </cell>
          <cell r="AX44">
            <v>2208</v>
          </cell>
          <cell r="AY44">
            <v>43434</v>
          </cell>
          <cell r="BA44">
            <v>0</v>
          </cell>
          <cell r="BB44">
            <v>0</v>
          </cell>
          <cell r="BC44">
            <v>0</v>
          </cell>
          <cell r="BD44">
            <v>0</v>
          </cell>
          <cell r="BE44">
            <v>0</v>
          </cell>
          <cell r="CA44">
            <v>463</v>
          </cell>
          <cell r="CB44">
            <v>0</v>
          </cell>
          <cell r="CC44">
            <v>0</v>
          </cell>
          <cell r="CD44">
            <v>0</v>
          </cell>
          <cell r="CE44">
            <v>0</v>
          </cell>
          <cell r="CF44">
            <v>0</v>
          </cell>
          <cell r="CG44">
            <v>0</v>
          </cell>
          <cell r="CH44">
            <v>0</v>
          </cell>
          <cell r="CI44">
            <v>0</v>
          </cell>
          <cell r="CJ44">
            <v>0</v>
          </cell>
          <cell r="CK44">
            <v>0</v>
          </cell>
          <cell r="CM44">
            <v>463</v>
          </cell>
          <cell r="CN44">
            <v>0</v>
          </cell>
          <cell r="CO44">
            <v>0</v>
          </cell>
          <cell r="CP44">
            <v>0</v>
          </cell>
          <cell r="CQ44">
            <v>0</v>
          </cell>
          <cell r="CR44">
            <v>0</v>
          </cell>
        </row>
        <row r="45">
          <cell r="A45">
            <v>464</v>
          </cell>
          <cell r="B45" t="str">
            <v>MARBLEHEAD COMMUNITY</v>
          </cell>
          <cell r="C45">
            <v>230</v>
          </cell>
          <cell r="D45" t="str">
            <v/>
          </cell>
          <cell r="F45">
            <v>1.839130105595953</v>
          </cell>
          <cell r="G45">
            <v>225</v>
          </cell>
          <cell r="I45">
            <v>3535878</v>
          </cell>
          <cell r="J45">
            <v>0</v>
          </cell>
          <cell r="K45">
            <v>211050</v>
          </cell>
          <cell r="L45">
            <v>3746928</v>
          </cell>
          <cell r="AA45">
            <v>464</v>
          </cell>
          <cell r="AB45">
            <v>225</v>
          </cell>
          <cell r="AC45">
            <v>0</v>
          </cell>
          <cell r="AD45">
            <v>0</v>
          </cell>
          <cell r="AE45">
            <v>1.839130105595953</v>
          </cell>
          <cell r="AF45">
            <v>3535878</v>
          </cell>
          <cell r="AG45">
            <v>27670</v>
          </cell>
          <cell r="AH45">
            <v>0</v>
          </cell>
          <cell r="AI45">
            <v>3508208</v>
          </cell>
          <cell r="AJ45">
            <v>0</v>
          </cell>
          <cell r="AK45">
            <v>209325</v>
          </cell>
          <cell r="AL45">
            <v>3717533</v>
          </cell>
          <cell r="AM45">
            <v>27670</v>
          </cell>
          <cell r="AN45">
            <v>0</v>
          </cell>
          <cell r="AO45">
            <v>1725</v>
          </cell>
          <cell r="AP45">
            <v>29395</v>
          </cell>
          <cell r="AQ45">
            <v>3746928</v>
          </cell>
          <cell r="AS45">
            <v>464</v>
          </cell>
          <cell r="AT45">
            <v>27</v>
          </cell>
          <cell r="AU45">
            <v>1.839130105595953</v>
          </cell>
          <cell r="AV45">
            <v>27670</v>
          </cell>
          <cell r="AW45">
            <v>0</v>
          </cell>
          <cell r="AX45">
            <v>1725</v>
          </cell>
          <cell r="AY45">
            <v>29395</v>
          </cell>
          <cell r="BA45">
            <v>0</v>
          </cell>
          <cell r="BB45">
            <v>0</v>
          </cell>
          <cell r="BC45">
            <v>0</v>
          </cell>
          <cell r="BD45">
            <v>0</v>
          </cell>
          <cell r="BE45">
            <v>0</v>
          </cell>
          <cell r="CA45">
            <v>464</v>
          </cell>
          <cell r="CB45">
            <v>0</v>
          </cell>
          <cell r="CC45">
            <v>0</v>
          </cell>
          <cell r="CD45">
            <v>0</v>
          </cell>
          <cell r="CE45">
            <v>0</v>
          </cell>
          <cell r="CF45">
            <v>0</v>
          </cell>
          <cell r="CG45">
            <v>0</v>
          </cell>
          <cell r="CH45">
            <v>0</v>
          </cell>
          <cell r="CI45">
            <v>0</v>
          </cell>
          <cell r="CJ45">
            <v>0</v>
          </cell>
          <cell r="CK45">
            <v>0</v>
          </cell>
          <cell r="CM45">
            <v>464</v>
          </cell>
          <cell r="CN45">
            <v>0</v>
          </cell>
          <cell r="CO45">
            <v>0</v>
          </cell>
          <cell r="CP45">
            <v>0</v>
          </cell>
          <cell r="CQ45">
            <v>0</v>
          </cell>
          <cell r="CR45">
            <v>0</v>
          </cell>
        </row>
        <row r="46">
          <cell r="A46">
            <v>466</v>
          </cell>
          <cell r="B46" t="str">
            <v>MARTHA'S VINEYARD</v>
          </cell>
          <cell r="C46">
            <v>180</v>
          </cell>
          <cell r="D46" t="str">
            <v/>
          </cell>
          <cell r="F46">
            <v>1.2650221955672629</v>
          </cell>
          <cell r="G46">
            <v>165</v>
          </cell>
          <cell r="I46">
            <v>4651359</v>
          </cell>
          <cell r="J46">
            <v>0</v>
          </cell>
          <cell r="K46">
            <v>154770</v>
          </cell>
          <cell r="L46">
            <v>4806129</v>
          </cell>
          <cell r="AA46">
            <v>466</v>
          </cell>
          <cell r="AB46">
            <v>165</v>
          </cell>
          <cell r="AC46">
            <v>0</v>
          </cell>
          <cell r="AD46">
            <v>0</v>
          </cell>
          <cell r="AE46">
            <v>1.2650221955672629</v>
          </cell>
          <cell r="AF46">
            <v>4651359</v>
          </cell>
          <cell r="AG46">
            <v>37566</v>
          </cell>
          <cell r="AH46">
            <v>0</v>
          </cell>
          <cell r="AI46">
            <v>4613793</v>
          </cell>
          <cell r="AJ46">
            <v>0</v>
          </cell>
          <cell r="AK46">
            <v>153582</v>
          </cell>
          <cell r="AL46">
            <v>4767375</v>
          </cell>
          <cell r="AM46">
            <v>37566</v>
          </cell>
          <cell r="AN46">
            <v>0</v>
          </cell>
          <cell r="AO46">
            <v>1188</v>
          </cell>
          <cell r="AP46">
            <v>38754</v>
          </cell>
          <cell r="AQ46">
            <v>4806129</v>
          </cell>
          <cell r="AS46">
            <v>466</v>
          </cell>
          <cell r="AT46">
            <v>54</v>
          </cell>
          <cell r="AU46">
            <v>1.2650221955672629</v>
          </cell>
          <cell r="AV46">
            <v>37566</v>
          </cell>
          <cell r="AW46">
            <v>0</v>
          </cell>
          <cell r="AX46">
            <v>1188</v>
          </cell>
          <cell r="AY46">
            <v>38754</v>
          </cell>
          <cell r="BA46">
            <v>0</v>
          </cell>
          <cell r="BB46">
            <v>0</v>
          </cell>
          <cell r="BC46">
            <v>0</v>
          </cell>
          <cell r="BD46">
            <v>0</v>
          </cell>
          <cell r="BE46">
            <v>0</v>
          </cell>
          <cell r="CA46">
            <v>466</v>
          </cell>
          <cell r="CB46">
            <v>0</v>
          </cell>
          <cell r="CC46">
            <v>0</v>
          </cell>
          <cell r="CD46">
            <v>0</v>
          </cell>
          <cell r="CE46">
            <v>0</v>
          </cell>
          <cell r="CF46">
            <v>0</v>
          </cell>
          <cell r="CG46">
            <v>0</v>
          </cell>
          <cell r="CH46">
            <v>0</v>
          </cell>
          <cell r="CI46">
            <v>0</v>
          </cell>
          <cell r="CJ46">
            <v>0</v>
          </cell>
          <cell r="CK46">
            <v>0</v>
          </cell>
          <cell r="CM46">
            <v>466</v>
          </cell>
          <cell r="CN46">
            <v>0</v>
          </cell>
          <cell r="CO46">
            <v>0</v>
          </cell>
          <cell r="CP46">
            <v>0</v>
          </cell>
          <cell r="CQ46">
            <v>0</v>
          </cell>
          <cell r="CR46">
            <v>0</v>
          </cell>
        </row>
        <row r="47">
          <cell r="A47">
            <v>469</v>
          </cell>
          <cell r="B47" t="str">
            <v>MATCH</v>
          </cell>
          <cell r="C47">
            <v>1230</v>
          </cell>
          <cell r="D47" t="str">
            <v/>
          </cell>
          <cell r="F47">
            <v>1.6002728842946767</v>
          </cell>
          <cell r="G47">
            <v>1225</v>
          </cell>
          <cell r="I47">
            <v>26456881</v>
          </cell>
          <cell r="J47">
            <v>22916</v>
          </cell>
          <cell r="K47">
            <v>1149050</v>
          </cell>
          <cell r="L47">
            <v>27628847</v>
          </cell>
          <cell r="AA47">
            <v>469</v>
          </cell>
          <cell r="AB47">
            <v>1225</v>
          </cell>
          <cell r="AC47">
            <v>0</v>
          </cell>
          <cell r="AD47">
            <v>0</v>
          </cell>
          <cell r="AE47">
            <v>1.6002728842946767</v>
          </cell>
          <cell r="AF47">
            <v>26456881</v>
          </cell>
          <cell r="AG47">
            <v>29500</v>
          </cell>
          <cell r="AH47">
            <v>0</v>
          </cell>
          <cell r="AI47">
            <v>26427381</v>
          </cell>
          <cell r="AJ47">
            <v>0</v>
          </cell>
          <cell r="AK47">
            <v>1147548</v>
          </cell>
          <cell r="AL47">
            <v>27574929</v>
          </cell>
          <cell r="AM47">
            <v>29500</v>
          </cell>
          <cell r="AN47">
            <v>0</v>
          </cell>
          <cell r="AO47">
            <v>1502</v>
          </cell>
          <cell r="AP47">
            <v>31002</v>
          </cell>
          <cell r="AQ47">
            <v>27605931</v>
          </cell>
          <cell r="AS47">
            <v>469</v>
          </cell>
          <cell r="AT47">
            <v>403</v>
          </cell>
          <cell r="AU47">
            <v>1.6002728842946767</v>
          </cell>
          <cell r="AV47">
            <v>29500</v>
          </cell>
          <cell r="AW47">
            <v>0</v>
          </cell>
          <cell r="AX47">
            <v>1502</v>
          </cell>
          <cell r="AY47">
            <v>31002</v>
          </cell>
          <cell r="BA47">
            <v>0</v>
          </cell>
          <cell r="BB47">
            <v>0</v>
          </cell>
          <cell r="BC47">
            <v>0</v>
          </cell>
          <cell r="BD47">
            <v>0</v>
          </cell>
          <cell r="BE47">
            <v>0</v>
          </cell>
          <cell r="CA47">
            <v>469</v>
          </cell>
          <cell r="CB47">
            <v>0</v>
          </cell>
          <cell r="CC47">
            <v>0</v>
          </cell>
          <cell r="CD47">
            <v>22916</v>
          </cell>
          <cell r="CE47">
            <v>0</v>
          </cell>
          <cell r="CF47">
            <v>22916</v>
          </cell>
          <cell r="CG47">
            <v>0</v>
          </cell>
          <cell r="CH47">
            <v>0</v>
          </cell>
          <cell r="CI47">
            <v>0</v>
          </cell>
          <cell r="CJ47">
            <v>0</v>
          </cell>
          <cell r="CK47">
            <v>22916</v>
          </cell>
          <cell r="CM47">
            <v>469</v>
          </cell>
          <cell r="CN47">
            <v>0</v>
          </cell>
          <cell r="CO47">
            <v>0</v>
          </cell>
          <cell r="CP47">
            <v>0</v>
          </cell>
          <cell r="CQ47">
            <v>0</v>
          </cell>
          <cell r="CR47">
            <v>0</v>
          </cell>
        </row>
        <row r="48">
          <cell r="A48">
            <v>470</v>
          </cell>
          <cell r="B48" t="str">
            <v>MYSTIC VALLEY REGIONAL</v>
          </cell>
          <cell r="C48">
            <v>1698</v>
          </cell>
          <cell r="D48" t="str">
            <v/>
          </cell>
          <cell r="F48">
            <v>0</v>
          </cell>
          <cell r="G48">
            <v>1586</v>
          </cell>
          <cell r="I48">
            <v>21997127</v>
          </cell>
          <cell r="J48">
            <v>82808</v>
          </cell>
          <cell r="K48">
            <v>1487668</v>
          </cell>
          <cell r="L48">
            <v>23567603</v>
          </cell>
          <cell r="AA48">
            <v>470</v>
          </cell>
          <cell r="AB48">
            <v>1586</v>
          </cell>
          <cell r="AC48">
            <v>0</v>
          </cell>
          <cell r="AD48">
            <v>0</v>
          </cell>
          <cell r="AE48">
            <v>0</v>
          </cell>
          <cell r="AF48">
            <v>21997127</v>
          </cell>
          <cell r="AG48">
            <v>0</v>
          </cell>
          <cell r="AH48">
            <v>0</v>
          </cell>
          <cell r="AI48">
            <v>21997127</v>
          </cell>
          <cell r="AJ48">
            <v>0</v>
          </cell>
          <cell r="AK48">
            <v>1487668</v>
          </cell>
          <cell r="AL48">
            <v>23484795</v>
          </cell>
          <cell r="AM48">
            <v>0</v>
          </cell>
          <cell r="AN48">
            <v>0</v>
          </cell>
          <cell r="AO48">
            <v>0</v>
          </cell>
          <cell r="AP48">
            <v>0</v>
          </cell>
          <cell r="AQ48">
            <v>23484795</v>
          </cell>
          <cell r="AS48">
            <v>470</v>
          </cell>
          <cell r="AT48">
            <v>668</v>
          </cell>
          <cell r="AU48">
            <v>0</v>
          </cell>
          <cell r="AV48">
            <v>0</v>
          </cell>
          <cell r="AW48">
            <v>0</v>
          </cell>
          <cell r="AX48">
            <v>0</v>
          </cell>
          <cell r="AY48">
            <v>0</v>
          </cell>
          <cell r="BA48">
            <v>0</v>
          </cell>
          <cell r="BB48">
            <v>0</v>
          </cell>
          <cell r="BC48">
            <v>0</v>
          </cell>
          <cell r="BD48">
            <v>0</v>
          </cell>
          <cell r="BE48">
            <v>0</v>
          </cell>
          <cell r="CA48">
            <v>470</v>
          </cell>
          <cell r="CB48">
            <v>0</v>
          </cell>
          <cell r="CC48">
            <v>0</v>
          </cell>
          <cell r="CD48">
            <v>0</v>
          </cell>
          <cell r="CE48">
            <v>0</v>
          </cell>
          <cell r="CF48">
            <v>0</v>
          </cell>
          <cell r="CG48">
            <v>0</v>
          </cell>
          <cell r="CH48">
            <v>0</v>
          </cell>
          <cell r="CI48">
            <v>0</v>
          </cell>
          <cell r="CJ48">
            <v>0</v>
          </cell>
          <cell r="CK48">
            <v>0</v>
          </cell>
          <cell r="CM48">
            <v>470</v>
          </cell>
          <cell r="CN48">
            <v>0</v>
          </cell>
          <cell r="CO48">
            <v>0</v>
          </cell>
          <cell r="CP48">
            <v>0</v>
          </cell>
          <cell r="CQ48">
            <v>0</v>
          </cell>
          <cell r="CR48">
            <v>0</v>
          </cell>
        </row>
        <row r="49">
          <cell r="A49">
            <v>474</v>
          </cell>
          <cell r="B49" t="str">
            <v>SIZER SCHOOL, A NORTH CENTRAL CHARTER ESSENTIAL SCHOOL</v>
          </cell>
          <cell r="C49">
            <v>397</v>
          </cell>
          <cell r="D49" t="str">
            <v/>
          </cell>
          <cell r="F49">
            <v>0</v>
          </cell>
          <cell r="G49">
            <v>350</v>
          </cell>
          <cell r="I49">
            <v>4871455</v>
          </cell>
          <cell r="J49">
            <v>0</v>
          </cell>
          <cell r="K49">
            <v>328300</v>
          </cell>
          <cell r="L49">
            <v>5199755</v>
          </cell>
          <cell r="AA49">
            <v>474</v>
          </cell>
          <cell r="AB49">
            <v>350</v>
          </cell>
          <cell r="AC49">
            <v>0</v>
          </cell>
          <cell r="AD49">
            <v>0</v>
          </cell>
          <cell r="AE49">
            <v>0</v>
          </cell>
          <cell r="AF49">
            <v>4871455</v>
          </cell>
          <cell r="AG49">
            <v>0</v>
          </cell>
          <cell r="AH49">
            <v>0</v>
          </cell>
          <cell r="AI49">
            <v>4871455</v>
          </cell>
          <cell r="AJ49">
            <v>0</v>
          </cell>
          <cell r="AK49">
            <v>328300</v>
          </cell>
          <cell r="AL49">
            <v>5199755</v>
          </cell>
          <cell r="AM49">
            <v>0</v>
          </cell>
          <cell r="AN49">
            <v>0</v>
          </cell>
          <cell r="AO49">
            <v>0</v>
          </cell>
          <cell r="AP49">
            <v>0</v>
          </cell>
          <cell r="AQ49">
            <v>5199755</v>
          </cell>
          <cell r="AS49">
            <v>474</v>
          </cell>
          <cell r="AT49">
            <v>6</v>
          </cell>
          <cell r="AU49">
            <v>0</v>
          </cell>
          <cell r="AV49">
            <v>0</v>
          </cell>
          <cell r="AW49">
            <v>0</v>
          </cell>
          <cell r="AX49">
            <v>0</v>
          </cell>
          <cell r="AY49">
            <v>0</v>
          </cell>
          <cell r="BA49">
            <v>0</v>
          </cell>
          <cell r="BB49">
            <v>0</v>
          </cell>
          <cell r="BC49">
            <v>0</v>
          </cell>
          <cell r="BD49">
            <v>0</v>
          </cell>
          <cell r="BE49">
            <v>0</v>
          </cell>
          <cell r="CA49">
            <v>474</v>
          </cell>
          <cell r="CB49">
            <v>0</v>
          </cell>
          <cell r="CC49">
            <v>0</v>
          </cell>
          <cell r="CD49">
            <v>0</v>
          </cell>
          <cell r="CE49">
            <v>0</v>
          </cell>
          <cell r="CF49">
            <v>0</v>
          </cell>
          <cell r="CG49">
            <v>0</v>
          </cell>
          <cell r="CH49">
            <v>0</v>
          </cell>
          <cell r="CI49">
            <v>0</v>
          </cell>
          <cell r="CJ49">
            <v>0</v>
          </cell>
          <cell r="CK49">
            <v>0</v>
          </cell>
          <cell r="CM49">
            <v>474</v>
          </cell>
          <cell r="CN49">
            <v>0</v>
          </cell>
          <cell r="CO49">
            <v>0</v>
          </cell>
          <cell r="CP49">
            <v>0</v>
          </cell>
          <cell r="CQ49">
            <v>0</v>
          </cell>
          <cell r="CR49">
            <v>0</v>
          </cell>
        </row>
        <row r="50">
          <cell r="A50">
            <v>478</v>
          </cell>
          <cell r="B50" t="str">
            <v>FRANCIS W. PARKER CHARTER ESSENTIAL</v>
          </cell>
          <cell r="C50">
            <v>400</v>
          </cell>
          <cell r="D50" t="str">
            <v/>
          </cell>
          <cell r="F50">
            <v>0</v>
          </cell>
          <cell r="G50">
            <v>386</v>
          </cell>
          <cell r="I50">
            <v>5868312</v>
          </cell>
          <cell r="J50">
            <v>0</v>
          </cell>
          <cell r="K50">
            <v>362068</v>
          </cell>
          <cell r="L50">
            <v>6230380</v>
          </cell>
          <cell r="AA50">
            <v>478</v>
          </cell>
          <cell r="AB50">
            <v>386</v>
          </cell>
          <cell r="AC50">
            <v>0</v>
          </cell>
          <cell r="AD50">
            <v>0</v>
          </cell>
          <cell r="AE50">
            <v>0</v>
          </cell>
          <cell r="AF50">
            <v>5868312</v>
          </cell>
          <cell r="AG50">
            <v>0</v>
          </cell>
          <cell r="AH50">
            <v>0</v>
          </cell>
          <cell r="AI50">
            <v>5868312</v>
          </cell>
          <cell r="AJ50">
            <v>0</v>
          </cell>
          <cell r="AK50">
            <v>362068</v>
          </cell>
          <cell r="AL50">
            <v>6230380</v>
          </cell>
          <cell r="AM50">
            <v>0</v>
          </cell>
          <cell r="AN50">
            <v>0</v>
          </cell>
          <cell r="AO50">
            <v>0</v>
          </cell>
          <cell r="AP50">
            <v>0</v>
          </cell>
          <cell r="AQ50">
            <v>6230380</v>
          </cell>
          <cell r="AS50">
            <v>478</v>
          </cell>
          <cell r="AT50">
            <v>129</v>
          </cell>
          <cell r="AU50">
            <v>0</v>
          </cell>
          <cell r="AV50">
            <v>0</v>
          </cell>
          <cell r="AW50">
            <v>0</v>
          </cell>
          <cell r="AX50">
            <v>0</v>
          </cell>
          <cell r="AY50">
            <v>0</v>
          </cell>
          <cell r="BA50">
            <v>0</v>
          </cell>
          <cell r="BB50">
            <v>0</v>
          </cell>
          <cell r="BC50">
            <v>0</v>
          </cell>
          <cell r="BD50">
            <v>0</v>
          </cell>
          <cell r="BE50">
            <v>0</v>
          </cell>
          <cell r="CA50">
            <v>478</v>
          </cell>
          <cell r="CB50">
            <v>0</v>
          </cell>
          <cell r="CC50">
            <v>0</v>
          </cell>
          <cell r="CD50">
            <v>0</v>
          </cell>
          <cell r="CE50">
            <v>0</v>
          </cell>
          <cell r="CF50">
            <v>0</v>
          </cell>
          <cell r="CG50">
            <v>0</v>
          </cell>
          <cell r="CH50">
            <v>0</v>
          </cell>
          <cell r="CI50">
            <v>0</v>
          </cell>
          <cell r="CJ50">
            <v>0</v>
          </cell>
          <cell r="CK50">
            <v>0</v>
          </cell>
          <cell r="CM50">
            <v>478</v>
          </cell>
          <cell r="CN50">
            <v>0</v>
          </cell>
          <cell r="CO50">
            <v>0</v>
          </cell>
          <cell r="CP50">
            <v>0</v>
          </cell>
          <cell r="CQ50">
            <v>0</v>
          </cell>
          <cell r="CR50">
            <v>0</v>
          </cell>
        </row>
        <row r="51">
          <cell r="A51">
            <v>479</v>
          </cell>
          <cell r="B51" t="str">
            <v>PIONEER VALLEY PERFORMING ARTS</v>
          </cell>
          <cell r="C51">
            <v>400</v>
          </cell>
          <cell r="D51" t="str">
            <v/>
          </cell>
          <cell r="F51">
            <v>0</v>
          </cell>
          <cell r="G51">
            <v>400</v>
          </cell>
          <cell r="I51">
            <v>6247704</v>
          </cell>
          <cell r="J51">
            <v>0</v>
          </cell>
          <cell r="K51">
            <v>375200</v>
          </cell>
          <cell r="L51">
            <v>6622904</v>
          </cell>
          <cell r="AA51">
            <v>479</v>
          </cell>
          <cell r="AB51">
            <v>400</v>
          </cell>
          <cell r="AC51">
            <v>0</v>
          </cell>
          <cell r="AD51">
            <v>0</v>
          </cell>
          <cell r="AE51">
            <v>0</v>
          </cell>
          <cell r="AF51">
            <v>6247704</v>
          </cell>
          <cell r="AG51">
            <v>0</v>
          </cell>
          <cell r="AH51">
            <v>0</v>
          </cell>
          <cell r="AI51">
            <v>6247704</v>
          </cell>
          <cell r="AJ51">
            <v>0</v>
          </cell>
          <cell r="AK51">
            <v>375200</v>
          </cell>
          <cell r="AL51">
            <v>6622904</v>
          </cell>
          <cell r="AM51">
            <v>0</v>
          </cell>
          <cell r="AN51">
            <v>0</v>
          </cell>
          <cell r="AO51">
            <v>0</v>
          </cell>
          <cell r="AP51">
            <v>0</v>
          </cell>
          <cell r="AQ51">
            <v>6622904</v>
          </cell>
          <cell r="AS51">
            <v>479</v>
          </cell>
          <cell r="AT51">
            <v>15</v>
          </cell>
          <cell r="AU51">
            <v>0</v>
          </cell>
          <cell r="AV51">
            <v>0</v>
          </cell>
          <cell r="AW51">
            <v>0</v>
          </cell>
          <cell r="AX51">
            <v>0</v>
          </cell>
          <cell r="AY51">
            <v>0</v>
          </cell>
          <cell r="BA51">
            <v>0</v>
          </cell>
          <cell r="BB51">
            <v>0</v>
          </cell>
          <cell r="BC51">
            <v>0</v>
          </cell>
          <cell r="BD51">
            <v>0</v>
          </cell>
          <cell r="BE51">
            <v>0</v>
          </cell>
          <cell r="CA51">
            <v>479</v>
          </cell>
          <cell r="CB51">
            <v>0</v>
          </cell>
          <cell r="CC51">
            <v>0</v>
          </cell>
          <cell r="CD51">
            <v>0</v>
          </cell>
          <cell r="CE51">
            <v>0</v>
          </cell>
          <cell r="CF51">
            <v>0</v>
          </cell>
          <cell r="CG51">
            <v>0</v>
          </cell>
          <cell r="CH51">
            <v>0</v>
          </cell>
          <cell r="CI51">
            <v>0</v>
          </cell>
          <cell r="CJ51">
            <v>0</v>
          </cell>
          <cell r="CK51">
            <v>0</v>
          </cell>
          <cell r="CM51">
            <v>479</v>
          </cell>
          <cell r="CN51">
            <v>0</v>
          </cell>
          <cell r="CO51">
            <v>0</v>
          </cell>
          <cell r="CP51">
            <v>0</v>
          </cell>
          <cell r="CQ51">
            <v>0</v>
          </cell>
          <cell r="CR51">
            <v>0</v>
          </cell>
        </row>
        <row r="52">
          <cell r="A52">
            <v>481</v>
          </cell>
          <cell r="B52" t="str">
            <v>BOSTON RENAISSANCE</v>
          </cell>
          <cell r="C52">
            <v>944</v>
          </cell>
          <cell r="D52" t="str">
            <v/>
          </cell>
          <cell r="F52">
            <v>4.0006822107366915</v>
          </cell>
          <cell r="G52">
            <v>939</v>
          </cell>
          <cell r="I52">
            <v>19299673</v>
          </cell>
          <cell r="J52">
            <v>0</v>
          </cell>
          <cell r="K52">
            <v>880782</v>
          </cell>
          <cell r="L52">
            <v>20180455</v>
          </cell>
          <cell r="AA52">
            <v>481</v>
          </cell>
          <cell r="AB52">
            <v>939</v>
          </cell>
          <cell r="AC52">
            <v>0</v>
          </cell>
          <cell r="AD52">
            <v>0</v>
          </cell>
          <cell r="AE52">
            <v>4.0006822107366915</v>
          </cell>
          <cell r="AF52">
            <v>19299673</v>
          </cell>
          <cell r="AG52">
            <v>70300</v>
          </cell>
          <cell r="AH52">
            <v>0</v>
          </cell>
          <cell r="AI52">
            <v>19229373</v>
          </cell>
          <cell r="AJ52">
            <v>0</v>
          </cell>
          <cell r="AK52">
            <v>877027</v>
          </cell>
          <cell r="AL52">
            <v>20106400</v>
          </cell>
          <cell r="AM52">
            <v>70300</v>
          </cell>
          <cell r="AN52">
            <v>0</v>
          </cell>
          <cell r="AO52">
            <v>3755</v>
          </cell>
          <cell r="AP52">
            <v>74055</v>
          </cell>
          <cell r="AQ52">
            <v>20180455</v>
          </cell>
          <cell r="AS52">
            <v>481</v>
          </cell>
          <cell r="AT52">
            <v>45</v>
          </cell>
          <cell r="AU52">
            <v>4.0006822107366915</v>
          </cell>
          <cell r="AV52">
            <v>70300</v>
          </cell>
          <cell r="AW52">
            <v>0</v>
          </cell>
          <cell r="AX52">
            <v>3755</v>
          </cell>
          <cell r="AY52">
            <v>74055</v>
          </cell>
          <cell r="BA52">
            <v>0</v>
          </cell>
          <cell r="BB52">
            <v>0</v>
          </cell>
          <cell r="BC52">
            <v>0</v>
          </cell>
          <cell r="BD52">
            <v>0</v>
          </cell>
          <cell r="BE52">
            <v>0</v>
          </cell>
          <cell r="CA52">
            <v>481</v>
          </cell>
          <cell r="CB52">
            <v>0</v>
          </cell>
          <cell r="CC52">
            <v>0</v>
          </cell>
          <cell r="CD52">
            <v>0</v>
          </cell>
          <cell r="CE52">
            <v>0</v>
          </cell>
          <cell r="CF52">
            <v>0</v>
          </cell>
          <cell r="CG52">
            <v>0</v>
          </cell>
          <cell r="CH52">
            <v>0</v>
          </cell>
          <cell r="CI52">
            <v>0</v>
          </cell>
          <cell r="CJ52">
            <v>0</v>
          </cell>
          <cell r="CK52">
            <v>0</v>
          </cell>
          <cell r="CM52">
            <v>481</v>
          </cell>
          <cell r="CN52">
            <v>0</v>
          </cell>
          <cell r="CO52">
            <v>0</v>
          </cell>
          <cell r="CP52">
            <v>0</v>
          </cell>
          <cell r="CQ52">
            <v>0</v>
          </cell>
          <cell r="CR52">
            <v>0</v>
          </cell>
        </row>
        <row r="53">
          <cell r="A53">
            <v>482</v>
          </cell>
          <cell r="B53" t="str">
            <v>RIVER VALLEY</v>
          </cell>
          <cell r="C53">
            <v>288</v>
          </cell>
          <cell r="D53" t="str">
            <v/>
          </cell>
          <cell r="F53">
            <v>0</v>
          </cell>
          <cell r="G53">
            <v>288</v>
          </cell>
          <cell r="I53">
            <v>4524136</v>
          </cell>
          <cell r="J53">
            <v>0</v>
          </cell>
          <cell r="K53">
            <v>270144</v>
          </cell>
          <cell r="L53">
            <v>4794280</v>
          </cell>
          <cell r="AA53">
            <v>482</v>
          </cell>
          <cell r="AB53">
            <v>288</v>
          </cell>
          <cell r="AC53">
            <v>0</v>
          </cell>
          <cell r="AD53">
            <v>0</v>
          </cell>
          <cell r="AE53">
            <v>0</v>
          </cell>
          <cell r="AF53">
            <v>4524136</v>
          </cell>
          <cell r="AG53">
            <v>0</v>
          </cell>
          <cell r="AH53">
            <v>0</v>
          </cell>
          <cell r="AI53">
            <v>4524136</v>
          </cell>
          <cell r="AJ53">
            <v>0</v>
          </cell>
          <cell r="AK53">
            <v>270144</v>
          </cell>
          <cell r="AL53">
            <v>4794280</v>
          </cell>
          <cell r="AM53">
            <v>0</v>
          </cell>
          <cell r="AN53">
            <v>0</v>
          </cell>
          <cell r="AO53">
            <v>0</v>
          </cell>
          <cell r="AP53">
            <v>0</v>
          </cell>
          <cell r="AQ53">
            <v>4794280</v>
          </cell>
          <cell r="AS53">
            <v>482</v>
          </cell>
          <cell r="AT53">
            <v>122</v>
          </cell>
          <cell r="AU53">
            <v>0</v>
          </cell>
          <cell r="AV53">
            <v>0</v>
          </cell>
          <cell r="AW53">
            <v>0</v>
          </cell>
          <cell r="AX53">
            <v>0</v>
          </cell>
          <cell r="AY53">
            <v>0</v>
          </cell>
          <cell r="BA53">
            <v>0</v>
          </cell>
          <cell r="BB53">
            <v>0</v>
          </cell>
          <cell r="BC53">
            <v>0</v>
          </cell>
          <cell r="BD53">
            <v>0</v>
          </cell>
          <cell r="BE53">
            <v>0</v>
          </cell>
          <cell r="CA53">
            <v>482</v>
          </cell>
          <cell r="CB53">
            <v>0</v>
          </cell>
          <cell r="CC53">
            <v>0</v>
          </cell>
          <cell r="CD53">
            <v>0</v>
          </cell>
          <cell r="CE53">
            <v>0</v>
          </cell>
          <cell r="CF53">
            <v>0</v>
          </cell>
          <cell r="CG53">
            <v>0</v>
          </cell>
          <cell r="CH53">
            <v>0</v>
          </cell>
          <cell r="CI53">
            <v>0</v>
          </cell>
          <cell r="CJ53">
            <v>0</v>
          </cell>
          <cell r="CK53">
            <v>0</v>
          </cell>
          <cell r="CM53">
            <v>482</v>
          </cell>
          <cell r="CN53">
            <v>0</v>
          </cell>
          <cell r="CO53">
            <v>0</v>
          </cell>
          <cell r="CP53">
            <v>0</v>
          </cell>
          <cell r="CQ53">
            <v>0</v>
          </cell>
          <cell r="CR53">
            <v>0</v>
          </cell>
        </row>
        <row r="54">
          <cell r="A54">
            <v>483</v>
          </cell>
          <cell r="B54" t="str">
            <v>RISING TIDE</v>
          </cell>
          <cell r="C54">
            <v>700</v>
          </cell>
          <cell r="D54" t="str">
            <v/>
          </cell>
          <cell r="F54">
            <v>0</v>
          </cell>
          <cell r="G54">
            <v>655</v>
          </cell>
          <cell r="I54">
            <v>10275380</v>
          </cell>
          <cell r="J54">
            <v>0</v>
          </cell>
          <cell r="K54">
            <v>614390</v>
          </cell>
          <cell r="L54">
            <v>10889770</v>
          </cell>
          <cell r="AA54">
            <v>483</v>
          </cell>
          <cell r="AB54">
            <v>655</v>
          </cell>
          <cell r="AC54">
            <v>0</v>
          </cell>
          <cell r="AD54">
            <v>0</v>
          </cell>
          <cell r="AE54">
            <v>0</v>
          </cell>
          <cell r="AF54">
            <v>10275380</v>
          </cell>
          <cell r="AG54">
            <v>0</v>
          </cell>
          <cell r="AH54">
            <v>0</v>
          </cell>
          <cell r="AI54">
            <v>10275380</v>
          </cell>
          <cell r="AJ54">
            <v>0</v>
          </cell>
          <cell r="AK54">
            <v>614390</v>
          </cell>
          <cell r="AL54">
            <v>10889770</v>
          </cell>
          <cell r="AM54">
            <v>0</v>
          </cell>
          <cell r="AN54">
            <v>0</v>
          </cell>
          <cell r="AO54">
            <v>0</v>
          </cell>
          <cell r="AP54">
            <v>0</v>
          </cell>
          <cell r="AQ54">
            <v>10889770</v>
          </cell>
          <cell r="AS54">
            <v>483</v>
          </cell>
          <cell r="AT54">
            <v>86</v>
          </cell>
          <cell r="AU54">
            <v>0</v>
          </cell>
          <cell r="AV54">
            <v>0</v>
          </cell>
          <cell r="AW54">
            <v>0</v>
          </cell>
          <cell r="AX54">
            <v>0</v>
          </cell>
          <cell r="AY54">
            <v>0</v>
          </cell>
          <cell r="BA54">
            <v>0</v>
          </cell>
          <cell r="BB54">
            <v>0</v>
          </cell>
          <cell r="BC54">
            <v>0</v>
          </cell>
          <cell r="BD54">
            <v>0</v>
          </cell>
          <cell r="BE54">
            <v>0</v>
          </cell>
          <cell r="CA54">
            <v>483</v>
          </cell>
          <cell r="CB54">
            <v>0</v>
          </cell>
          <cell r="CC54">
            <v>0</v>
          </cell>
          <cell r="CD54">
            <v>0</v>
          </cell>
          <cell r="CE54">
            <v>0</v>
          </cell>
          <cell r="CF54">
            <v>0</v>
          </cell>
          <cell r="CG54">
            <v>0</v>
          </cell>
          <cell r="CH54">
            <v>0</v>
          </cell>
          <cell r="CI54">
            <v>0</v>
          </cell>
          <cell r="CJ54">
            <v>0</v>
          </cell>
          <cell r="CK54">
            <v>0</v>
          </cell>
          <cell r="CM54">
            <v>483</v>
          </cell>
          <cell r="CN54">
            <v>0</v>
          </cell>
          <cell r="CO54">
            <v>0</v>
          </cell>
          <cell r="CP54">
            <v>0</v>
          </cell>
          <cell r="CQ54">
            <v>0</v>
          </cell>
          <cell r="CR54">
            <v>0</v>
          </cell>
        </row>
        <row r="55">
          <cell r="A55">
            <v>484</v>
          </cell>
          <cell r="B55" t="str">
            <v>ROXBURY PREPARATORY</v>
          </cell>
          <cell r="C55">
            <v>1687</v>
          </cell>
          <cell r="D55" t="str">
            <v/>
          </cell>
          <cell r="F55">
            <v>0.80013644214733837</v>
          </cell>
          <cell r="G55">
            <v>1521</v>
          </cell>
          <cell r="I55">
            <v>33126925</v>
          </cell>
          <cell r="J55">
            <v>0</v>
          </cell>
          <cell r="K55">
            <v>1426698</v>
          </cell>
          <cell r="L55">
            <v>34553623</v>
          </cell>
          <cell r="AA55">
            <v>484</v>
          </cell>
          <cell r="AB55">
            <v>1521</v>
          </cell>
          <cell r="AC55">
            <v>0</v>
          </cell>
          <cell r="AD55">
            <v>0</v>
          </cell>
          <cell r="AE55">
            <v>0.80013644214733837</v>
          </cell>
          <cell r="AF55">
            <v>33126925</v>
          </cell>
          <cell r="AG55">
            <v>15162</v>
          </cell>
          <cell r="AH55">
            <v>0</v>
          </cell>
          <cell r="AI55">
            <v>33111763</v>
          </cell>
          <cell r="AJ55">
            <v>0</v>
          </cell>
          <cell r="AK55">
            <v>1425947</v>
          </cell>
          <cell r="AL55">
            <v>34537710</v>
          </cell>
          <cell r="AM55">
            <v>15162</v>
          </cell>
          <cell r="AN55">
            <v>0</v>
          </cell>
          <cell r="AO55">
            <v>751</v>
          </cell>
          <cell r="AP55">
            <v>15913</v>
          </cell>
          <cell r="AQ55">
            <v>34553623</v>
          </cell>
          <cell r="AS55">
            <v>484</v>
          </cell>
          <cell r="AT55">
            <v>118</v>
          </cell>
          <cell r="AU55">
            <v>0.80013644214733837</v>
          </cell>
          <cell r="AV55">
            <v>15162</v>
          </cell>
          <cell r="AW55">
            <v>0</v>
          </cell>
          <cell r="AX55">
            <v>751</v>
          </cell>
          <cell r="AY55">
            <v>15913</v>
          </cell>
          <cell r="BA55">
            <v>0</v>
          </cell>
          <cell r="BB55">
            <v>0</v>
          </cell>
          <cell r="BC55">
            <v>0</v>
          </cell>
          <cell r="BD55">
            <v>0</v>
          </cell>
          <cell r="BE55">
            <v>0</v>
          </cell>
          <cell r="CA55">
            <v>484</v>
          </cell>
          <cell r="CB55">
            <v>0</v>
          </cell>
          <cell r="CC55">
            <v>0</v>
          </cell>
          <cell r="CD55">
            <v>0</v>
          </cell>
          <cell r="CE55">
            <v>0</v>
          </cell>
          <cell r="CF55">
            <v>0</v>
          </cell>
          <cell r="CG55">
            <v>0</v>
          </cell>
          <cell r="CH55">
            <v>0</v>
          </cell>
          <cell r="CI55">
            <v>0</v>
          </cell>
          <cell r="CJ55">
            <v>0</v>
          </cell>
          <cell r="CK55">
            <v>0</v>
          </cell>
          <cell r="CM55">
            <v>484</v>
          </cell>
          <cell r="CN55">
            <v>0</v>
          </cell>
          <cell r="CO55">
            <v>0</v>
          </cell>
          <cell r="CP55">
            <v>0</v>
          </cell>
          <cell r="CQ55">
            <v>0</v>
          </cell>
          <cell r="CR55">
            <v>0</v>
          </cell>
        </row>
        <row r="56">
          <cell r="A56">
            <v>485</v>
          </cell>
          <cell r="B56" t="str">
            <v>SALEM ACADEMY</v>
          </cell>
          <cell r="C56">
            <v>480</v>
          </cell>
          <cell r="D56">
            <v>15</v>
          </cell>
          <cell r="F56">
            <v>39.591455364101968</v>
          </cell>
          <cell r="G56">
            <v>495</v>
          </cell>
          <cell r="I56">
            <v>7981849</v>
          </cell>
          <cell r="J56">
            <v>0</v>
          </cell>
          <cell r="K56">
            <v>450450</v>
          </cell>
          <cell r="L56">
            <v>8432299</v>
          </cell>
          <cell r="AA56">
            <v>485</v>
          </cell>
          <cell r="AB56">
            <v>495</v>
          </cell>
          <cell r="AC56">
            <v>15</v>
          </cell>
          <cell r="AD56">
            <v>0</v>
          </cell>
          <cell r="AE56">
            <v>39.591455364101968</v>
          </cell>
          <cell r="AF56">
            <v>7981849</v>
          </cell>
          <cell r="AG56">
            <v>663003</v>
          </cell>
          <cell r="AH56">
            <v>0</v>
          </cell>
          <cell r="AI56">
            <v>7318846</v>
          </cell>
          <cell r="AJ56">
            <v>0</v>
          </cell>
          <cell r="AK56">
            <v>413265</v>
          </cell>
          <cell r="AL56">
            <v>7732111</v>
          </cell>
          <cell r="AM56">
            <v>663003</v>
          </cell>
          <cell r="AN56">
            <v>0</v>
          </cell>
          <cell r="AO56">
            <v>37185</v>
          </cell>
          <cell r="AP56">
            <v>700188</v>
          </cell>
          <cell r="AQ56">
            <v>8432299</v>
          </cell>
          <cell r="AS56">
            <v>485</v>
          </cell>
          <cell r="AT56">
            <v>127</v>
          </cell>
          <cell r="AU56">
            <v>39.591455364101968</v>
          </cell>
          <cell r="AV56">
            <v>663003</v>
          </cell>
          <cell r="AW56">
            <v>0</v>
          </cell>
          <cell r="AX56">
            <v>37185</v>
          </cell>
          <cell r="AY56">
            <v>700188</v>
          </cell>
          <cell r="BA56">
            <v>0</v>
          </cell>
          <cell r="BB56">
            <v>0</v>
          </cell>
          <cell r="BC56">
            <v>0</v>
          </cell>
          <cell r="BD56">
            <v>0</v>
          </cell>
          <cell r="BE56">
            <v>0</v>
          </cell>
          <cell r="CA56">
            <v>485</v>
          </cell>
          <cell r="CB56">
            <v>0</v>
          </cell>
          <cell r="CC56">
            <v>0</v>
          </cell>
          <cell r="CD56">
            <v>0</v>
          </cell>
          <cell r="CE56">
            <v>0</v>
          </cell>
          <cell r="CF56">
            <v>0</v>
          </cell>
          <cell r="CG56">
            <v>0</v>
          </cell>
          <cell r="CH56">
            <v>0</v>
          </cell>
          <cell r="CI56">
            <v>0</v>
          </cell>
          <cell r="CJ56">
            <v>0</v>
          </cell>
          <cell r="CK56">
            <v>0</v>
          </cell>
          <cell r="CM56">
            <v>485</v>
          </cell>
          <cell r="CN56">
            <v>0</v>
          </cell>
          <cell r="CO56">
            <v>0</v>
          </cell>
          <cell r="CP56">
            <v>0</v>
          </cell>
          <cell r="CQ56">
            <v>0</v>
          </cell>
          <cell r="CR56">
            <v>0</v>
          </cell>
        </row>
        <row r="57">
          <cell r="A57">
            <v>486</v>
          </cell>
          <cell r="B57" t="str">
            <v>LEARNING FIRST</v>
          </cell>
          <cell r="C57">
            <v>666</v>
          </cell>
          <cell r="D57">
            <v>5</v>
          </cell>
          <cell r="F57">
            <v>0</v>
          </cell>
          <cell r="G57">
            <v>671</v>
          </cell>
          <cell r="I57">
            <v>9754416</v>
          </cell>
          <cell r="J57">
            <v>0</v>
          </cell>
          <cell r="K57">
            <v>624701</v>
          </cell>
          <cell r="L57">
            <v>10379117</v>
          </cell>
          <cell r="AA57">
            <v>486</v>
          </cell>
          <cell r="AB57">
            <v>671</v>
          </cell>
          <cell r="AC57">
            <v>5</v>
          </cell>
          <cell r="AD57">
            <v>0</v>
          </cell>
          <cell r="AE57">
            <v>0</v>
          </cell>
          <cell r="AF57">
            <v>9754416</v>
          </cell>
          <cell r="AG57">
            <v>0</v>
          </cell>
          <cell r="AH57">
            <v>0</v>
          </cell>
          <cell r="AI57">
            <v>9754416</v>
          </cell>
          <cell r="AJ57">
            <v>0</v>
          </cell>
          <cell r="AK57">
            <v>624701</v>
          </cell>
          <cell r="AL57">
            <v>10379117</v>
          </cell>
          <cell r="AM57">
            <v>0</v>
          </cell>
          <cell r="AN57">
            <v>0</v>
          </cell>
          <cell r="AO57">
            <v>0</v>
          </cell>
          <cell r="AP57">
            <v>0</v>
          </cell>
          <cell r="AQ57">
            <v>10379117</v>
          </cell>
          <cell r="AS57">
            <v>486</v>
          </cell>
          <cell r="AT57">
            <v>0</v>
          </cell>
          <cell r="AU57">
            <v>0</v>
          </cell>
          <cell r="AV57">
            <v>0</v>
          </cell>
          <cell r="AW57">
            <v>0</v>
          </cell>
          <cell r="AX57">
            <v>0</v>
          </cell>
          <cell r="AY57">
            <v>0</v>
          </cell>
          <cell r="BA57">
            <v>0</v>
          </cell>
          <cell r="BB57">
            <v>0</v>
          </cell>
          <cell r="BC57">
            <v>0</v>
          </cell>
          <cell r="BD57">
            <v>0</v>
          </cell>
          <cell r="BE57">
            <v>0</v>
          </cell>
          <cell r="CA57">
            <v>486</v>
          </cell>
          <cell r="CB57">
            <v>0</v>
          </cell>
          <cell r="CC57">
            <v>0</v>
          </cell>
          <cell r="CD57">
            <v>0</v>
          </cell>
          <cell r="CE57">
            <v>0</v>
          </cell>
          <cell r="CF57">
            <v>0</v>
          </cell>
          <cell r="CG57">
            <v>0</v>
          </cell>
          <cell r="CH57">
            <v>0</v>
          </cell>
          <cell r="CI57">
            <v>0</v>
          </cell>
          <cell r="CJ57">
            <v>0</v>
          </cell>
          <cell r="CK57">
            <v>0</v>
          </cell>
          <cell r="CM57">
            <v>486</v>
          </cell>
          <cell r="CN57">
            <v>0</v>
          </cell>
          <cell r="CO57">
            <v>0</v>
          </cell>
          <cell r="CP57">
            <v>0</v>
          </cell>
          <cell r="CQ57">
            <v>0</v>
          </cell>
          <cell r="CR57">
            <v>0</v>
          </cell>
        </row>
        <row r="58">
          <cell r="A58">
            <v>487</v>
          </cell>
          <cell r="B58" t="str">
            <v>PROSPECT HILL ACADEMY</v>
          </cell>
          <cell r="C58">
            <v>1170</v>
          </cell>
          <cell r="D58" t="str">
            <v/>
          </cell>
          <cell r="F58">
            <v>2.400409326442015</v>
          </cell>
          <cell r="G58">
            <v>1096</v>
          </cell>
          <cell r="I58">
            <v>22406816</v>
          </cell>
          <cell r="J58">
            <v>0</v>
          </cell>
          <cell r="K58">
            <v>1028048</v>
          </cell>
          <cell r="L58">
            <v>23434864</v>
          </cell>
          <cell r="AA58">
            <v>487</v>
          </cell>
          <cell r="AB58">
            <v>1096</v>
          </cell>
          <cell r="AC58">
            <v>0</v>
          </cell>
          <cell r="AD58">
            <v>0</v>
          </cell>
          <cell r="AE58">
            <v>2.400409326442015</v>
          </cell>
          <cell r="AF58">
            <v>22406816</v>
          </cell>
          <cell r="AG58">
            <v>47593</v>
          </cell>
          <cell r="AH58">
            <v>0</v>
          </cell>
          <cell r="AI58">
            <v>22359223</v>
          </cell>
          <cell r="AJ58">
            <v>0</v>
          </cell>
          <cell r="AK58">
            <v>1025795</v>
          </cell>
          <cell r="AL58">
            <v>23385018</v>
          </cell>
          <cell r="AM58">
            <v>47593</v>
          </cell>
          <cell r="AN58">
            <v>0</v>
          </cell>
          <cell r="AO58">
            <v>2253</v>
          </cell>
          <cell r="AP58">
            <v>49846</v>
          </cell>
          <cell r="AQ58">
            <v>23434864</v>
          </cell>
          <cell r="AS58">
            <v>487</v>
          </cell>
          <cell r="AT58">
            <v>202</v>
          </cell>
          <cell r="AU58">
            <v>2.400409326442015</v>
          </cell>
          <cell r="AV58">
            <v>47593</v>
          </cell>
          <cell r="AW58">
            <v>0</v>
          </cell>
          <cell r="AX58">
            <v>2253</v>
          </cell>
          <cell r="AY58">
            <v>49846</v>
          </cell>
          <cell r="BA58">
            <v>0</v>
          </cell>
          <cell r="BB58">
            <v>0</v>
          </cell>
          <cell r="BC58">
            <v>0</v>
          </cell>
          <cell r="BD58">
            <v>0</v>
          </cell>
          <cell r="BE58">
            <v>0</v>
          </cell>
          <cell r="CA58">
            <v>487</v>
          </cell>
          <cell r="CB58">
            <v>0</v>
          </cell>
          <cell r="CC58">
            <v>0</v>
          </cell>
          <cell r="CD58">
            <v>0</v>
          </cell>
          <cell r="CE58">
            <v>0</v>
          </cell>
          <cell r="CF58">
            <v>0</v>
          </cell>
          <cell r="CG58">
            <v>0</v>
          </cell>
          <cell r="CH58">
            <v>0</v>
          </cell>
          <cell r="CI58">
            <v>0</v>
          </cell>
          <cell r="CJ58">
            <v>0</v>
          </cell>
          <cell r="CK58">
            <v>0</v>
          </cell>
          <cell r="CM58">
            <v>487</v>
          </cell>
          <cell r="CN58">
            <v>0</v>
          </cell>
          <cell r="CO58">
            <v>0</v>
          </cell>
          <cell r="CP58">
            <v>0</v>
          </cell>
          <cell r="CQ58">
            <v>0</v>
          </cell>
          <cell r="CR58">
            <v>0</v>
          </cell>
        </row>
        <row r="59">
          <cell r="A59">
            <v>488</v>
          </cell>
          <cell r="B59" t="str">
            <v>SOUTH SHORE</v>
          </cell>
          <cell r="C59">
            <v>1075</v>
          </cell>
          <cell r="D59" t="str">
            <v/>
          </cell>
          <cell r="F59">
            <v>93.615963731238509</v>
          </cell>
          <cell r="G59">
            <v>1050</v>
          </cell>
          <cell r="I59">
            <v>16430661</v>
          </cell>
          <cell r="J59">
            <v>0</v>
          </cell>
          <cell r="K59">
            <v>984900</v>
          </cell>
          <cell r="L59">
            <v>17415561</v>
          </cell>
          <cell r="AA59">
            <v>488</v>
          </cell>
          <cell r="AB59">
            <v>1050</v>
          </cell>
          <cell r="AC59">
            <v>0</v>
          </cell>
          <cell r="AD59">
            <v>0</v>
          </cell>
          <cell r="AE59">
            <v>93.615963731238509</v>
          </cell>
          <cell r="AF59">
            <v>16430661</v>
          </cell>
          <cell r="AG59">
            <v>1604070</v>
          </cell>
          <cell r="AH59">
            <v>0</v>
          </cell>
          <cell r="AI59">
            <v>14826591</v>
          </cell>
          <cell r="AJ59">
            <v>0</v>
          </cell>
          <cell r="AK59">
            <v>897033</v>
          </cell>
          <cell r="AL59">
            <v>15723624</v>
          </cell>
          <cell r="AM59">
            <v>1604070</v>
          </cell>
          <cell r="AN59">
            <v>0</v>
          </cell>
          <cell r="AO59">
            <v>87867</v>
          </cell>
          <cell r="AP59">
            <v>1691937</v>
          </cell>
          <cell r="AQ59">
            <v>17415561</v>
          </cell>
          <cell r="AS59">
            <v>488</v>
          </cell>
          <cell r="AT59">
            <v>122</v>
          </cell>
          <cell r="AU59">
            <v>93.615963731238509</v>
          </cell>
          <cell r="AV59">
            <v>1604070</v>
          </cell>
          <cell r="AW59">
            <v>0</v>
          </cell>
          <cell r="AX59">
            <v>87867</v>
          </cell>
          <cell r="AY59">
            <v>1691937</v>
          </cell>
          <cell r="BA59">
            <v>0</v>
          </cell>
          <cell r="BB59">
            <v>0</v>
          </cell>
          <cell r="BC59">
            <v>0</v>
          </cell>
          <cell r="BD59">
            <v>0</v>
          </cell>
          <cell r="BE59">
            <v>0</v>
          </cell>
          <cell r="CA59">
            <v>488</v>
          </cell>
          <cell r="CB59">
            <v>0</v>
          </cell>
          <cell r="CC59">
            <v>0</v>
          </cell>
          <cell r="CD59">
            <v>0</v>
          </cell>
          <cell r="CE59">
            <v>0</v>
          </cell>
          <cell r="CF59">
            <v>0</v>
          </cell>
          <cell r="CG59">
            <v>0</v>
          </cell>
          <cell r="CH59">
            <v>0</v>
          </cell>
          <cell r="CI59">
            <v>0</v>
          </cell>
          <cell r="CJ59">
            <v>0</v>
          </cell>
          <cell r="CK59">
            <v>0</v>
          </cell>
          <cell r="CM59">
            <v>488</v>
          </cell>
          <cell r="CN59">
            <v>0</v>
          </cell>
          <cell r="CO59">
            <v>0</v>
          </cell>
          <cell r="CP59">
            <v>0</v>
          </cell>
          <cell r="CQ59">
            <v>0</v>
          </cell>
          <cell r="CR59">
            <v>0</v>
          </cell>
        </row>
        <row r="60">
          <cell r="A60">
            <v>489</v>
          </cell>
          <cell r="B60" t="str">
            <v>STURGIS</v>
          </cell>
          <cell r="C60">
            <v>850</v>
          </cell>
          <cell r="D60" t="str">
            <v/>
          </cell>
          <cell r="F60">
            <v>0</v>
          </cell>
          <cell r="G60">
            <v>846</v>
          </cell>
          <cell r="I60">
            <v>15214679</v>
          </cell>
          <cell r="J60">
            <v>0</v>
          </cell>
          <cell r="K60">
            <v>793548</v>
          </cell>
          <cell r="L60">
            <v>16008227</v>
          </cell>
          <cell r="AA60">
            <v>489</v>
          </cell>
          <cell r="AB60">
            <v>846</v>
          </cell>
          <cell r="AC60">
            <v>0</v>
          </cell>
          <cell r="AD60">
            <v>0</v>
          </cell>
          <cell r="AE60">
            <v>0</v>
          </cell>
          <cell r="AF60">
            <v>15214679</v>
          </cell>
          <cell r="AG60">
            <v>0</v>
          </cell>
          <cell r="AH60">
            <v>0</v>
          </cell>
          <cell r="AI60">
            <v>15214679</v>
          </cell>
          <cell r="AJ60">
            <v>0</v>
          </cell>
          <cell r="AK60">
            <v>793548</v>
          </cell>
          <cell r="AL60">
            <v>16008227</v>
          </cell>
          <cell r="AM60">
            <v>0</v>
          </cell>
          <cell r="AN60">
            <v>0</v>
          </cell>
          <cell r="AO60">
            <v>0</v>
          </cell>
          <cell r="AP60">
            <v>0</v>
          </cell>
          <cell r="AQ60">
            <v>16008227</v>
          </cell>
          <cell r="AS60">
            <v>489</v>
          </cell>
          <cell r="AT60">
            <v>239</v>
          </cell>
          <cell r="AU60">
            <v>0</v>
          </cell>
          <cell r="AV60">
            <v>0</v>
          </cell>
          <cell r="AW60">
            <v>0</v>
          </cell>
          <cell r="AX60">
            <v>0</v>
          </cell>
          <cell r="AY60">
            <v>0</v>
          </cell>
          <cell r="BA60">
            <v>0</v>
          </cell>
          <cell r="BB60">
            <v>0</v>
          </cell>
          <cell r="BC60">
            <v>0</v>
          </cell>
          <cell r="BD60">
            <v>0</v>
          </cell>
          <cell r="BE60">
            <v>0</v>
          </cell>
          <cell r="CA60">
            <v>489</v>
          </cell>
          <cell r="CB60">
            <v>0</v>
          </cell>
          <cell r="CC60">
            <v>0</v>
          </cell>
          <cell r="CD60">
            <v>0</v>
          </cell>
          <cell r="CE60">
            <v>0</v>
          </cell>
          <cell r="CF60">
            <v>0</v>
          </cell>
          <cell r="CG60">
            <v>0</v>
          </cell>
          <cell r="CH60">
            <v>0</v>
          </cell>
          <cell r="CI60">
            <v>0</v>
          </cell>
          <cell r="CJ60">
            <v>0</v>
          </cell>
          <cell r="CK60">
            <v>0</v>
          </cell>
          <cell r="CM60">
            <v>489</v>
          </cell>
          <cell r="CN60">
            <v>0</v>
          </cell>
          <cell r="CO60">
            <v>0</v>
          </cell>
          <cell r="CP60">
            <v>0</v>
          </cell>
          <cell r="CQ60">
            <v>0</v>
          </cell>
          <cell r="CR60">
            <v>0</v>
          </cell>
        </row>
        <row r="61">
          <cell r="A61">
            <v>491</v>
          </cell>
          <cell r="B61" t="str">
            <v>ATLANTIS</v>
          </cell>
          <cell r="C61">
            <v>1325</v>
          </cell>
          <cell r="D61" t="str">
            <v/>
          </cell>
          <cell r="F61">
            <v>0</v>
          </cell>
          <cell r="G61">
            <v>1277</v>
          </cell>
          <cell r="I61">
            <v>17086227</v>
          </cell>
          <cell r="J61">
            <v>0</v>
          </cell>
          <cell r="K61">
            <v>1197826</v>
          </cell>
          <cell r="L61">
            <v>18284053</v>
          </cell>
          <cell r="AA61">
            <v>491</v>
          </cell>
          <cell r="AB61">
            <v>1277</v>
          </cell>
          <cell r="AC61">
            <v>0</v>
          </cell>
          <cell r="AD61">
            <v>0</v>
          </cell>
          <cell r="AE61">
            <v>0</v>
          </cell>
          <cell r="AF61">
            <v>17086227</v>
          </cell>
          <cell r="AG61">
            <v>0</v>
          </cell>
          <cell r="AH61">
            <v>0</v>
          </cell>
          <cell r="AI61">
            <v>17086227</v>
          </cell>
          <cell r="AJ61">
            <v>0</v>
          </cell>
          <cell r="AK61">
            <v>1197826</v>
          </cell>
          <cell r="AL61">
            <v>18284053</v>
          </cell>
          <cell r="AM61">
            <v>0</v>
          </cell>
          <cell r="AN61">
            <v>0</v>
          </cell>
          <cell r="AO61">
            <v>0</v>
          </cell>
          <cell r="AP61">
            <v>0</v>
          </cell>
          <cell r="AQ61">
            <v>18284053</v>
          </cell>
          <cell r="AS61">
            <v>491</v>
          </cell>
          <cell r="AT61">
            <v>0</v>
          </cell>
          <cell r="AU61">
            <v>0</v>
          </cell>
          <cell r="AV61">
            <v>0</v>
          </cell>
          <cell r="AW61">
            <v>0</v>
          </cell>
          <cell r="AX61">
            <v>0</v>
          </cell>
          <cell r="AY61">
            <v>0</v>
          </cell>
          <cell r="BA61">
            <v>0</v>
          </cell>
          <cell r="BB61">
            <v>0</v>
          </cell>
          <cell r="BC61">
            <v>0</v>
          </cell>
          <cell r="BD61">
            <v>0</v>
          </cell>
          <cell r="BE61">
            <v>0</v>
          </cell>
          <cell r="CA61">
            <v>491</v>
          </cell>
          <cell r="CB61">
            <v>0</v>
          </cell>
          <cell r="CC61">
            <v>0</v>
          </cell>
          <cell r="CD61">
            <v>0</v>
          </cell>
          <cell r="CE61">
            <v>0</v>
          </cell>
          <cell r="CF61">
            <v>0</v>
          </cell>
          <cell r="CG61">
            <v>0</v>
          </cell>
          <cell r="CH61">
            <v>0</v>
          </cell>
          <cell r="CI61">
            <v>0</v>
          </cell>
          <cell r="CJ61">
            <v>0</v>
          </cell>
          <cell r="CK61">
            <v>0</v>
          </cell>
          <cell r="CM61">
            <v>491</v>
          </cell>
          <cell r="CN61">
            <v>0</v>
          </cell>
          <cell r="CO61">
            <v>0</v>
          </cell>
          <cell r="CP61">
            <v>0</v>
          </cell>
          <cell r="CQ61">
            <v>0</v>
          </cell>
          <cell r="CR61">
            <v>0</v>
          </cell>
        </row>
        <row r="62">
          <cell r="A62">
            <v>492</v>
          </cell>
          <cell r="B62" t="str">
            <v>MARTIN LUTHER KING JR CS OF EXCELLENCE</v>
          </cell>
          <cell r="C62">
            <v>360</v>
          </cell>
          <cell r="D62" t="str">
            <v/>
          </cell>
          <cell r="F62">
            <v>0</v>
          </cell>
          <cell r="G62">
            <v>350</v>
          </cell>
          <cell r="I62">
            <v>5270248</v>
          </cell>
          <cell r="J62">
            <v>15399</v>
          </cell>
          <cell r="K62">
            <v>328300</v>
          </cell>
          <cell r="L62">
            <v>5613947</v>
          </cell>
          <cell r="AA62">
            <v>492</v>
          </cell>
          <cell r="AB62">
            <v>350</v>
          </cell>
          <cell r="AC62">
            <v>0</v>
          </cell>
          <cell r="AD62">
            <v>0</v>
          </cell>
          <cell r="AE62">
            <v>0</v>
          </cell>
          <cell r="AF62">
            <v>5270248</v>
          </cell>
          <cell r="AG62">
            <v>0</v>
          </cell>
          <cell r="AH62">
            <v>0</v>
          </cell>
          <cell r="AI62">
            <v>5270248</v>
          </cell>
          <cell r="AJ62">
            <v>0</v>
          </cell>
          <cell r="AK62">
            <v>328300</v>
          </cell>
          <cell r="AL62">
            <v>5598548</v>
          </cell>
          <cell r="AM62">
            <v>0</v>
          </cell>
          <cell r="AN62">
            <v>0</v>
          </cell>
          <cell r="AO62">
            <v>0</v>
          </cell>
          <cell r="AP62">
            <v>0</v>
          </cell>
          <cell r="AQ62">
            <v>5598548</v>
          </cell>
          <cell r="AS62">
            <v>492</v>
          </cell>
          <cell r="AT62">
            <v>0</v>
          </cell>
          <cell r="AU62">
            <v>0</v>
          </cell>
          <cell r="AV62">
            <v>0</v>
          </cell>
          <cell r="AW62">
            <v>0</v>
          </cell>
          <cell r="AX62">
            <v>0</v>
          </cell>
          <cell r="AY62">
            <v>0</v>
          </cell>
          <cell r="BA62">
            <v>0</v>
          </cell>
          <cell r="BB62">
            <v>0</v>
          </cell>
          <cell r="BC62">
            <v>0</v>
          </cell>
          <cell r="BD62">
            <v>0</v>
          </cell>
          <cell r="BE62">
            <v>0</v>
          </cell>
          <cell r="CA62">
            <v>492</v>
          </cell>
          <cell r="CB62">
            <v>0</v>
          </cell>
          <cell r="CC62">
            <v>0</v>
          </cell>
          <cell r="CD62">
            <v>15399</v>
          </cell>
          <cell r="CE62">
            <v>0</v>
          </cell>
          <cell r="CF62">
            <v>15399</v>
          </cell>
          <cell r="CG62">
            <v>0</v>
          </cell>
          <cell r="CH62">
            <v>0</v>
          </cell>
          <cell r="CI62">
            <v>0</v>
          </cell>
          <cell r="CJ62">
            <v>0</v>
          </cell>
          <cell r="CK62">
            <v>15399</v>
          </cell>
          <cell r="CM62">
            <v>492</v>
          </cell>
          <cell r="CN62">
            <v>0</v>
          </cell>
          <cell r="CO62">
            <v>0</v>
          </cell>
          <cell r="CP62">
            <v>0</v>
          </cell>
          <cell r="CQ62">
            <v>0</v>
          </cell>
          <cell r="CR62">
            <v>0</v>
          </cell>
        </row>
        <row r="63">
          <cell r="A63">
            <v>493</v>
          </cell>
          <cell r="B63" t="str">
            <v>PHOENIX ACADEMY CHELSEA</v>
          </cell>
          <cell r="C63">
            <v>225</v>
          </cell>
          <cell r="D63" t="str">
            <v/>
          </cell>
          <cell r="F63">
            <v>0</v>
          </cell>
          <cell r="G63">
            <v>185</v>
          </cell>
          <cell r="I63">
            <v>3617632</v>
          </cell>
          <cell r="J63">
            <v>0</v>
          </cell>
          <cell r="K63">
            <v>173530</v>
          </cell>
          <cell r="L63">
            <v>3791162</v>
          </cell>
          <cell r="AA63">
            <v>493</v>
          </cell>
          <cell r="AB63">
            <v>185</v>
          </cell>
          <cell r="AC63">
            <v>0</v>
          </cell>
          <cell r="AD63">
            <v>0</v>
          </cell>
          <cell r="AE63">
            <v>0</v>
          </cell>
          <cell r="AF63">
            <v>3617632</v>
          </cell>
          <cell r="AG63">
            <v>0</v>
          </cell>
          <cell r="AH63">
            <v>0</v>
          </cell>
          <cell r="AI63">
            <v>3617632</v>
          </cell>
          <cell r="AJ63">
            <v>0</v>
          </cell>
          <cell r="AK63">
            <v>173530</v>
          </cell>
          <cell r="AL63">
            <v>3791162</v>
          </cell>
          <cell r="AM63">
            <v>0</v>
          </cell>
          <cell r="AN63">
            <v>0</v>
          </cell>
          <cell r="AO63">
            <v>0</v>
          </cell>
          <cell r="AP63">
            <v>0</v>
          </cell>
          <cell r="AQ63">
            <v>3791162</v>
          </cell>
          <cell r="AS63">
            <v>493</v>
          </cell>
          <cell r="AT63">
            <v>0</v>
          </cell>
          <cell r="AU63">
            <v>0</v>
          </cell>
          <cell r="AV63">
            <v>0</v>
          </cell>
          <cell r="AW63">
            <v>0</v>
          </cell>
          <cell r="AX63">
            <v>0</v>
          </cell>
          <cell r="AY63">
            <v>0</v>
          </cell>
          <cell r="BA63">
            <v>0</v>
          </cell>
          <cell r="BB63">
            <v>0</v>
          </cell>
          <cell r="BC63">
            <v>0</v>
          </cell>
          <cell r="BD63">
            <v>0</v>
          </cell>
          <cell r="BE63">
            <v>0</v>
          </cell>
          <cell r="CA63">
            <v>493</v>
          </cell>
          <cell r="CB63">
            <v>0</v>
          </cell>
          <cell r="CC63">
            <v>0</v>
          </cell>
          <cell r="CD63">
            <v>0</v>
          </cell>
          <cell r="CE63">
            <v>0</v>
          </cell>
          <cell r="CF63">
            <v>0</v>
          </cell>
          <cell r="CG63">
            <v>0</v>
          </cell>
          <cell r="CH63">
            <v>0</v>
          </cell>
          <cell r="CI63">
            <v>0</v>
          </cell>
          <cell r="CJ63">
            <v>0</v>
          </cell>
          <cell r="CK63">
            <v>0</v>
          </cell>
          <cell r="CM63">
            <v>493</v>
          </cell>
          <cell r="CN63">
            <v>0</v>
          </cell>
          <cell r="CO63">
            <v>0</v>
          </cell>
          <cell r="CP63">
            <v>0</v>
          </cell>
          <cell r="CQ63">
            <v>0</v>
          </cell>
          <cell r="CR63">
            <v>0</v>
          </cell>
        </row>
        <row r="64">
          <cell r="A64">
            <v>494</v>
          </cell>
          <cell r="B64" t="str">
            <v>PIONEER CS OF SCIENCE</v>
          </cell>
          <cell r="C64">
            <v>780</v>
          </cell>
          <cell r="D64" t="str">
            <v/>
          </cell>
          <cell r="F64">
            <v>0</v>
          </cell>
          <cell r="G64">
            <v>775</v>
          </cell>
          <cell r="I64">
            <v>11836855</v>
          </cell>
          <cell r="J64">
            <v>0</v>
          </cell>
          <cell r="K64">
            <v>726950</v>
          </cell>
          <cell r="L64">
            <v>12563805</v>
          </cell>
          <cell r="AA64">
            <v>494</v>
          </cell>
          <cell r="AB64">
            <v>775</v>
          </cell>
          <cell r="AC64">
            <v>0</v>
          </cell>
          <cell r="AD64">
            <v>0</v>
          </cell>
          <cell r="AE64">
            <v>0</v>
          </cell>
          <cell r="AF64">
            <v>11836855</v>
          </cell>
          <cell r="AG64">
            <v>0</v>
          </cell>
          <cell r="AH64">
            <v>0</v>
          </cell>
          <cell r="AI64">
            <v>11836855</v>
          </cell>
          <cell r="AJ64">
            <v>0</v>
          </cell>
          <cell r="AK64">
            <v>726950</v>
          </cell>
          <cell r="AL64">
            <v>12563805</v>
          </cell>
          <cell r="AM64">
            <v>0</v>
          </cell>
          <cell r="AN64">
            <v>0</v>
          </cell>
          <cell r="AO64">
            <v>0</v>
          </cell>
          <cell r="AP64">
            <v>0</v>
          </cell>
          <cell r="AQ64">
            <v>12563805</v>
          </cell>
          <cell r="AS64">
            <v>494</v>
          </cell>
          <cell r="AT64">
            <v>378</v>
          </cell>
          <cell r="AU64">
            <v>0</v>
          </cell>
          <cell r="AV64">
            <v>0</v>
          </cell>
          <cell r="AW64">
            <v>0</v>
          </cell>
          <cell r="AX64">
            <v>0</v>
          </cell>
          <cell r="AY64">
            <v>0</v>
          </cell>
          <cell r="BA64">
            <v>0</v>
          </cell>
          <cell r="BB64">
            <v>0</v>
          </cell>
          <cell r="BC64">
            <v>0</v>
          </cell>
          <cell r="BD64">
            <v>0</v>
          </cell>
          <cell r="BE64">
            <v>0</v>
          </cell>
          <cell r="CA64">
            <v>494</v>
          </cell>
          <cell r="CB64">
            <v>0</v>
          </cell>
          <cell r="CC64">
            <v>0</v>
          </cell>
          <cell r="CD64">
            <v>0</v>
          </cell>
          <cell r="CE64">
            <v>0</v>
          </cell>
          <cell r="CF64">
            <v>0</v>
          </cell>
          <cell r="CG64">
            <v>0</v>
          </cell>
          <cell r="CH64">
            <v>0</v>
          </cell>
          <cell r="CI64">
            <v>0</v>
          </cell>
          <cell r="CJ64">
            <v>0</v>
          </cell>
          <cell r="CK64">
            <v>0</v>
          </cell>
          <cell r="CM64">
            <v>494</v>
          </cell>
          <cell r="CN64">
            <v>0</v>
          </cell>
          <cell r="CO64">
            <v>0</v>
          </cell>
          <cell r="CP64">
            <v>0</v>
          </cell>
          <cell r="CQ64">
            <v>0</v>
          </cell>
          <cell r="CR64">
            <v>0</v>
          </cell>
        </row>
        <row r="65">
          <cell r="A65">
            <v>496</v>
          </cell>
          <cell r="B65" t="str">
            <v>GLOBAL LEARNING</v>
          </cell>
          <cell r="C65">
            <v>500</v>
          </cell>
          <cell r="D65">
            <v>4</v>
          </cell>
          <cell r="F65">
            <v>0</v>
          </cell>
          <cell r="G65">
            <v>504</v>
          </cell>
          <cell r="I65">
            <v>6881148</v>
          </cell>
          <cell r="J65">
            <v>228523</v>
          </cell>
          <cell r="K65">
            <v>469224</v>
          </cell>
          <cell r="L65">
            <v>7578895</v>
          </cell>
          <cell r="AA65">
            <v>496</v>
          </cell>
          <cell r="AB65">
            <v>504</v>
          </cell>
          <cell r="AC65">
            <v>4</v>
          </cell>
          <cell r="AD65">
            <v>0</v>
          </cell>
          <cell r="AE65">
            <v>0</v>
          </cell>
          <cell r="AF65">
            <v>6881148</v>
          </cell>
          <cell r="AG65">
            <v>0</v>
          </cell>
          <cell r="AH65">
            <v>0</v>
          </cell>
          <cell r="AI65">
            <v>6881148</v>
          </cell>
          <cell r="AJ65">
            <v>0</v>
          </cell>
          <cell r="AK65">
            <v>469224</v>
          </cell>
          <cell r="AL65">
            <v>7350372</v>
          </cell>
          <cell r="AM65">
            <v>0</v>
          </cell>
          <cell r="AN65">
            <v>0</v>
          </cell>
          <cell r="AO65">
            <v>0</v>
          </cell>
          <cell r="AP65">
            <v>0</v>
          </cell>
          <cell r="AQ65">
            <v>7350372</v>
          </cell>
          <cell r="AS65">
            <v>496</v>
          </cell>
          <cell r="AT65">
            <v>0</v>
          </cell>
          <cell r="AU65">
            <v>0</v>
          </cell>
          <cell r="AV65">
            <v>0</v>
          </cell>
          <cell r="AW65">
            <v>0</v>
          </cell>
          <cell r="AX65">
            <v>0</v>
          </cell>
          <cell r="AY65">
            <v>0</v>
          </cell>
          <cell r="BA65">
            <v>0</v>
          </cell>
          <cell r="BB65">
            <v>0</v>
          </cell>
          <cell r="BC65">
            <v>0</v>
          </cell>
          <cell r="BD65">
            <v>0</v>
          </cell>
          <cell r="BE65">
            <v>0</v>
          </cell>
          <cell r="CA65">
            <v>496</v>
          </cell>
          <cell r="CB65">
            <v>0</v>
          </cell>
          <cell r="CC65">
            <v>0</v>
          </cell>
          <cell r="CD65">
            <v>0</v>
          </cell>
          <cell r="CE65">
            <v>0</v>
          </cell>
          <cell r="CF65">
            <v>0</v>
          </cell>
          <cell r="CG65">
            <v>0</v>
          </cell>
          <cell r="CH65">
            <v>0</v>
          </cell>
          <cell r="CI65">
            <v>0</v>
          </cell>
          <cell r="CJ65">
            <v>0</v>
          </cell>
          <cell r="CK65">
            <v>0</v>
          </cell>
          <cell r="CM65">
            <v>496</v>
          </cell>
          <cell r="CN65">
            <v>0</v>
          </cell>
          <cell r="CO65">
            <v>0</v>
          </cell>
          <cell r="CP65">
            <v>0</v>
          </cell>
          <cell r="CQ65">
            <v>0</v>
          </cell>
          <cell r="CR65">
            <v>0</v>
          </cell>
        </row>
        <row r="66">
          <cell r="A66">
            <v>497</v>
          </cell>
          <cell r="B66" t="str">
            <v>PIONEER VALLEY CHINESE IMMERSION</v>
          </cell>
          <cell r="C66">
            <v>584</v>
          </cell>
          <cell r="D66" t="str">
            <v/>
          </cell>
          <cell r="F66">
            <v>0</v>
          </cell>
          <cell r="G66">
            <v>572</v>
          </cell>
          <cell r="I66">
            <v>8914953</v>
          </cell>
          <cell r="J66">
            <v>0</v>
          </cell>
          <cell r="K66">
            <v>536536</v>
          </cell>
          <cell r="L66">
            <v>9451489</v>
          </cell>
          <cell r="AA66">
            <v>497</v>
          </cell>
          <cell r="AB66">
            <v>572</v>
          </cell>
          <cell r="AC66">
            <v>0</v>
          </cell>
          <cell r="AD66">
            <v>0</v>
          </cell>
          <cell r="AE66">
            <v>0</v>
          </cell>
          <cell r="AF66">
            <v>8914953</v>
          </cell>
          <cell r="AG66">
            <v>0</v>
          </cell>
          <cell r="AH66">
            <v>0</v>
          </cell>
          <cell r="AI66">
            <v>8914953</v>
          </cell>
          <cell r="AJ66">
            <v>0</v>
          </cell>
          <cell r="AK66">
            <v>536536</v>
          </cell>
          <cell r="AL66">
            <v>9451489</v>
          </cell>
          <cell r="AM66">
            <v>0</v>
          </cell>
          <cell r="AN66">
            <v>0</v>
          </cell>
          <cell r="AO66">
            <v>0</v>
          </cell>
          <cell r="AP66">
            <v>0</v>
          </cell>
          <cell r="AQ66">
            <v>9451489</v>
          </cell>
          <cell r="AS66">
            <v>497</v>
          </cell>
          <cell r="AT66">
            <v>54</v>
          </cell>
          <cell r="AU66">
            <v>0</v>
          </cell>
          <cell r="AV66">
            <v>0</v>
          </cell>
          <cell r="AW66">
            <v>0</v>
          </cell>
          <cell r="AX66">
            <v>0</v>
          </cell>
          <cell r="AY66">
            <v>0</v>
          </cell>
          <cell r="BA66">
            <v>0</v>
          </cell>
          <cell r="BB66">
            <v>0</v>
          </cell>
          <cell r="BC66">
            <v>0</v>
          </cell>
          <cell r="BD66">
            <v>0</v>
          </cell>
          <cell r="BE66">
            <v>0</v>
          </cell>
          <cell r="CA66">
            <v>497</v>
          </cell>
          <cell r="CB66">
            <v>0</v>
          </cell>
          <cell r="CC66">
            <v>0</v>
          </cell>
          <cell r="CD66">
            <v>0</v>
          </cell>
          <cell r="CE66">
            <v>0</v>
          </cell>
          <cell r="CF66">
            <v>0</v>
          </cell>
          <cell r="CG66">
            <v>0</v>
          </cell>
          <cell r="CH66">
            <v>0</v>
          </cell>
          <cell r="CI66">
            <v>0</v>
          </cell>
          <cell r="CJ66">
            <v>0</v>
          </cell>
          <cell r="CK66">
            <v>0</v>
          </cell>
          <cell r="CM66">
            <v>497</v>
          </cell>
          <cell r="CN66">
            <v>0</v>
          </cell>
          <cell r="CO66">
            <v>0</v>
          </cell>
          <cell r="CP66">
            <v>0</v>
          </cell>
          <cell r="CQ66">
            <v>0</v>
          </cell>
          <cell r="CR66">
            <v>0</v>
          </cell>
        </row>
        <row r="67">
          <cell r="A67">
            <v>498</v>
          </cell>
          <cell r="B67" t="str">
            <v>VERITAS PREPARATORY</v>
          </cell>
          <cell r="C67">
            <v>432</v>
          </cell>
          <cell r="D67" t="str">
            <v/>
          </cell>
          <cell r="F67">
            <v>0</v>
          </cell>
          <cell r="G67">
            <v>380</v>
          </cell>
          <cell r="I67">
            <v>5320393</v>
          </cell>
          <cell r="J67">
            <v>-231691</v>
          </cell>
          <cell r="K67">
            <v>356440</v>
          </cell>
          <cell r="L67">
            <v>5445142</v>
          </cell>
          <cell r="AA67">
            <v>498</v>
          </cell>
          <cell r="AB67">
            <v>380</v>
          </cell>
          <cell r="AC67">
            <v>0</v>
          </cell>
          <cell r="AD67">
            <v>0</v>
          </cell>
          <cell r="AE67">
            <v>0</v>
          </cell>
          <cell r="AF67">
            <v>5320393</v>
          </cell>
          <cell r="AG67">
            <v>0</v>
          </cell>
          <cell r="AH67">
            <v>0</v>
          </cell>
          <cell r="AI67">
            <v>5320393</v>
          </cell>
          <cell r="AJ67">
            <v>0</v>
          </cell>
          <cell r="AK67">
            <v>356440</v>
          </cell>
          <cell r="AL67">
            <v>5676833</v>
          </cell>
          <cell r="AM67">
            <v>0</v>
          </cell>
          <cell r="AN67">
            <v>0</v>
          </cell>
          <cell r="AO67">
            <v>0</v>
          </cell>
          <cell r="AP67">
            <v>0</v>
          </cell>
          <cell r="AQ67">
            <v>5676833</v>
          </cell>
          <cell r="AS67">
            <v>498</v>
          </cell>
          <cell r="AT67">
            <v>0</v>
          </cell>
          <cell r="AU67">
            <v>0</v>
          </cell>
          <cell r="AV67">
            <v>0</v>
          </cell>
          <cell r="AW67">
            <v>0</v>
          </cell>
          <cell r="AX67">
            <v>0</v>
          </cell>
          <cell r="AY67">
            <v>0</v>
          </cell>
          <cell r="BA67">
            <v>0</v>
          </cell>
          <cell r="BB67">
            <v>0</v>
          </cell>
          <cell r="BC67">
            <v>0</v>
          </cell>
          <cell r="BD67">
            <v>0</v>
          </cell>
          <cell r="BE67">
            <v>0</v>
          </cell>
          <cell r="CA67">
            <v>498</v>
          </cell>
          <cell r="CB67">
            <v>0</v>
          </cell>
          <cell r="CC67">
            <v>0</v>
          </cell>
          <cell r="CD67">
            <v>-231691</v>
          </cell>
          <cell r="CE67">
            <v>0</v>
          </cell>
          <cell r="CF67">
            <v>-231691</v>
          </cell>
          <cell r="CG67">
            <v>0</v>
          </cell>
          <cell r="CH67">
            <v>0</v>
          </cell>
          <cell r="CI67">
            <v>0</v>
          </cell>
          <cell r="CJ67">
            <v>0</v>
          </cell>
          <cell r="CK67">
            <v>-231691</v>
          </cell>
          <cell r="CM67">
            <v>498</v>
          </cell>
          <cell r="CN67">
            <v>0</v>
          </cell>
          <cell r="CO67">
            <v>0</v>
          </cell>
          <cell r="CP67">
            <v>0</v>
          </cell>
          <cell r="CQ67">
            <v>0</v>
          </cell>
          <cell r="CR67">
            <v>0</v>
          </cell>
        </row>
        <row r="68">
          <cell r="A68">
            <v>499</v>
          </cell>
          <cell r="B68" t="str">
            <v>HAMPDEN CS OF SCIENCE EAST</v>
          </cell>
          <cell r="C68">
            <v>560</v>
          </cell>
          <cell r="D68" t="str">
            <v/>
          </cell>
          <cell r="F68">
            <v>0</v>
          </cell>
          <cell r="G68">
            <v>554</v>
          </cell>
          <cell r="I68">
            <v>7668978</v>
          </cell>
          <cell r="J68">
            <v>0</v>
          </cell>
          <cell r="K68">
            <v>519652</v>
          </cell>
          <cell r="L68">
            <v>8188630</v>
          </cell>
          <cell r="AA68">
            <v>499</v>
          </cell>
          <cell r="AB68">
            <v>554</v>
          </cell>
          <cell r="AC68">
            <v>0</v>
          </cell>
          <cell r="AD68">
            <v>0</v>
          </cell>
          <cell r="AE68">
            <v>0</v>
          </cell>
          <cell r="AF68">
            <v>7668978</v>
          </cell>
          <cell r="AG68">
            <v>0</v>
          </cell>
          <cell r="AH68">
            <v>0</v>
          </cell>
          <cell r="AI68">
            <v>7668978</v>
          </cell>
          <cell r="AJ68">
            <v>0</v>
          </cell>
          <cell r="AK68">
            <v>519652</v>
          </cell>
          <cell r="AL68">
            <v>8188630</v>
          </cell>
          <cell r="AM68">
            <v>0</v>
          </cell>
          <cell r="AN68">
            <v>0</v>
          </cell>
          <cell r="AO68">
            <v>0</v>
          </cell>
          <cell r="AP68">
            <v>0</v>
          </cell>
          <cell r="AQ68">
            <v>8188630</v>
          </cell>
          <cell r="AS68">
            <v>499</v>
          </cell>
          <cell r="AT68">
            <v>144</v>
          </cell>
          <cell r="AU68">
            <v>0</v>
          </cell>
          <cell r="AV68">
            <v>0</v>
          </cell>
          <cell r="AW68">
            <v>0</v>
          </cell>
          <cell r="AX68">
            <v>0</v>
          </cell>
          <cell r="AY68">
            <v>0</v>
          </cell>
          <cell r="BA68">
            <v>0</v>
          </cell>
          <cell r="BB68">
            <v>0</v>
          </cell>
          <cell r="BC68">
            <v>0</v>
          </cell>
          <cell r="BD68">
            <v>0</v>
          </cell>
          <cell r="BE68">
            <v>0</v>
          </cell>
          <cell r="CA68">
            <v>499</v>
          </cell>
          <cell r="CB68">
            <v>0</v>
          </cell>
          <cell r="CC68">
            <v>0</v>
          </cell>
          <cell r="CD68">
            <v>0</v>
          </cell>
          <cell r="CE68">
            <v>0</v>
          </cell>
          <cell r="CF68">
            <v>0</v>
          </cell>
          <cell r="CG68">
            <v>0</v>
          </cell>
          <cell r="CH68">
            <v>0</v>
          </cell>
          <cell r="CI68">
            <v>0</v>
          </cell>
          <cell r="CJ68">
            <v>0</v>
          </cell>
          <cell r="CK68">
            <v>0</v>
          </cell>
          <cell r="CM68">
            <v>499</v>
          </cell>
          <cell r="CN68">
            <v>0</v>
          </cell>
          <cell r="CO68">
            <v>0</v>
          </cell>
          <cell r="CP68">
            <v>0</v>
          </cell>
          <cell r="CQ68">
            <v>0</v>
          </cell>
          <cell r="CR68">
            <v>0</v>
          </cell>
        </row>
        <row r="69">
          <cell r="A69">
            <v>3501</v>
          </cell>
          <cell r="B69" t="str">
            <v>PAULO FREIRE SOCIAL JUSTICE</v>
          </cell>
          <cell r="C69">
            <v>285</v>
          </cell>
          <cell r="D69" t="str">
            <v/>
          </cell>
          <cell r="F69">
            <v>0</v>
          </cell>
          <cell r="G69">
            <v>243</v>
          </cell>
          <cell r="I69">
            <v>3926783</v>
          </cell>
          <cell r="J69">
            <v>0</v>
          </cell>
          <cell r="K69">
            <v>227934</v>
          </cell>
          <cell r="L69">
            <v>4154717</v>
          </cell>
          <cell r="AA69">
            <v>3501</v>
          </cell>
          <cell r="AB69">
            <v>243</v>
          </cell>
          <cell r="AC69">
            <v>0</v>
          </cell>
          <cell r="AD69">
            <v>0</v>
          </cell>
          <cell r="AE69">
            <v>0</v>
          </cell>
          <cell r="AF69">
            <v>3926783</v>
          </cell>
          <cell r="AG69">
            <v>0</v>
          </cell>
          <cell r="AH69">
            <v>0</v>
          </cell>
          <cell r="AI69">
            <v>3926783</v>
          </cell>
          <cell r="AJ69">
            <v>0</v>
          </cell>
          <cell r="AK69">
            <v>227934</v>
          </cell>
          <cell r="AL69">
            <v>4154717</v>
          </cell>
          <cell r="AM69">
            <v>0</v>
          </cell>
          <cell r="AN69">
            <v>0</v>
          </cell>
          <cell r="AO69">
            <v>0</v>
          </cell>
          <cell r="AP69">
            <v>0</v>
          </cell>
          <cell r="AQ69">
            <v>4154717</v>
          </cell>
          <cell r="AS69">
            <v>3501</v>
          </cell>
          <cell r="AT69">
            <v>1</v>
          </cell>
          <cell r="AU69">
            <v>0</v>
          </cell>
          <cell r="AV69">
            <v>0</v>
          </cell>
          <cell r="AW69">
            <v>0</v>
          </cell>
          <cell r="AX69">
            <v>0</v>
          </cell>
          <cell r="AY69">
            <v>0</v>
          </cell>
          <cell r="BA69">
            <v>0</v>
          </cell>
          <cell r="BB69">
            <v>0</v>
          </cell>
          <cell r="BC69">
            <v>0</v>
          </cell>
          <cell r="BD69">
            <v>0</v>
          </cell>
          <cell r="BE69">
            <v>0</v>
          </cell>
          <cell r="CA69">
            <v>3501</v>
          </cell>
          <cell r="CB69">
            <v>0</v>
          </cell>
          <cell r="CC69">
            <v>0</v>
          </cell>
          <cell r="CD69">
            <v>0</v>
          </cell>
          <cell r="CE69">
            <v>0</v>
          </cell>
          <cell r="CF69">
            <v>0</v>
          </cell>
          <cell r="CG69">
            <v>0</v>
          </cell>
          <cell r="CH69">
            <v>0</v>
          </cell>
          <cell r="CI69">
            <v>0</v>
          </cell>
          <cell r="CJ69">
            <v>0</v>
          </cell>
          <cell r="CK69">
            <v>0</v>
          </cell>
          <cell r="CM69">
            <v>3501</v>
          </cell>
          <cell r="CN69">
            <v>0</v>
          </cell>
          <cell r="CO69">
            <v>0</v>
          </cell>
          <cell r="CP69">
            <v>0</v>
          </cell>
          <cell r="CQ69">
            <v>0</v>
          </cell>
          <cell r="CR69">
            <v>0</v>
          </cell>
        </row>
        <row r="70">
          <cell r="A70">
            <v>3502</v>
          </cell>
          <cell r="B70" t="str">
            <v>BAYSTATE ACADEMY</v>
          </cell>
          <cell r="C70">
            <v>500</v>
          </cell>
          <cell r="D70" t="str">
            <v/>
          </cell>
          <cell r="F70">
            <v>0</v>
          </cell>
          <cell r="G70">
            <v>456</v>
          </cell>
          <cell r="I70">
            <v>6712112</v>
          </cell>
          <cell r="J70">
            <v>25432</v>
          </cell>
          <cell r="K70">
            <v>427728</v>
          </cell>
          <cell r="L70">
            <v>7165272</v>
          </cell>
          <cell r="AA70">
            <v>3502</v>
          </cell>
          <cell r="AB70">
            <v>456</v>
          </cell>
          <cell r="AC70">
            <v>0</v>
          </cell>
          <cell r="AD70">
            <v>0</v>
          </cell>
          <cell r="AE70">
            <v>0</v>
          </cell>
          <cell r="AF70">
            <v>6712112</v>
          </cell>
          <cell r="AG70">
            <v>0</v>
          </cell>
          <cell r="AH70">
            <v>0</v>
          </cell>
          <cell r="AI70">
            <v>6712112</v>
          </cell>
          <cell r="AJ70">
            <v>0</v>
          </cell>
          <cell r="AK70">
            <v>427728</v>
          </cell>
          <cell r="AL70">
            <v>7139840</v>
          </cell>
          <cell r="AM70">
            <v>0</v>
          </cell>
          <cell r="AN70">
            <v>0</v>
          </cell>
          <cell r="AO70">
            <v>0</v>
          </cell>
          <cell r="AP70">
            <v>0</v>
          </cell>
          <cell r="AQ70">
            <v>7139840</v>
          </cell>
          <cell r="AS70">
            <v>3502</v>
          </cell>
          <cell r="AT70">
            <v>24</v>
          </cell>
          <cell r="AU70">
            <v>0</v>
          </cell>
          <cell r="AV70">
            <v>0</v>
          </cell>
          <cell r="AW70">
            <v>0</v>
          </cell>
          <cell r="AX70">
            <v>0</v>
          </cell>
          <cell r="AY70">
            <v>0</v>
          </cell>
          <cell r="BA70">
            <v>0</v>
          </cell>
          <cell r="BB70">
            <v>0</v>
          </cell>
          <cell r="BC70">
            <v>0</v>
          </cell>
          <cell r="BD70">
            <v>0</v>
          </cell>
          <cell r="BE70">
            <v>0</v>
          </cell>
          <cell r="CA70">
            <v>3502</v>
          </cell>
          <cell r="CB70">
            <v>0</v>
          </cell>
          <cell r="CC70">
            <v>0</v>
          </cell>
          <cell r="CD70">
            <v>25432</v>
          </cell>
          <cell r="CE70">
            <v>0</v>
          </cell>
          <cell r="CF70">
            <v>25432</v>
          </cell>
          <cell r="CG70">
            <v>0</v>
          </cell>
          <cell r="CH70">
            <v>0</v>
          </cell>
          <cell r="CI70">
            <v>0</v>
          </cell>
          <cell r="CJ70">
            <v>0</v>
          </cell>
          <cell r="CK70">
            <v>25432</v>
          </cell>
          <cell r="CM70">
            <v>3502</v>
          </cell>
          <cell r="CN70">
            <v>0</v>
          </cell>
          <cell r="CO70">
            <v>0</v>
          </cell>
          <cell r="CP70">
            <v>0</v>
          </cell>
          <cell r="CQ70">
            <v>0</v>
          </cell>
          <cell r="CR70">
            <v>0</v>
          </cell>
        </row>
        <row r="71">
          <cell r="A71">
            <v>3503</v>
          </cell>
          <cell r="B71" t="str">
            <v>COLLEGIATE CS OF LOWELL</v>
          </cell>
          <cell r="C71">
            <v>1107</v>
          </cell>
          <cell r="D71">
            <v>10</v>
          </cell>
          <cell r="F71">
            <v>0</v>
          </cell>
          <cell r="G71">
            <v>1117</v>
          </cell>
          <cell r="I71">
            <v>14893351</v>
          </cell>
          <cell r="J71">
            <v>0</v>
          </cell>
          <cell r="K71">
            <v>1038810</v>
          </cell>
          <cell r="L71">
            <v>15932161</v>
          </cell>
          <cell r="AA71">
            <v>3503</v>
          </cell>
          <cell r="AB71">
            <v>1117</v>
          </cell>
          <cell r="AC71">
            <v>10</v>
          </cell>
          <cell r="AD71">
            <v>0</v>
          </cell>
          <cell r="AE71">
            <v>0</v>
          </cell>
          <cell r="AF71">
            <v>14893351</v>
          </cell>
          <cell r="AG71">
            <v>0</v>
          </cell>
          <cell r="AH71">
            <v>0</v>
          </cell>
          <cell r="AI71">
            <v>14893351</v>
          </cell>
          <cell r="AJ71">
            <v>0</v>
          </cell>
          <cell r="AK71">
            <v>1038810</v>
          </cell>
          <cell r="AL71">
            <v>15932161</v>
          </cell>
          <cell r="AM71">
            <v>0</v>
          </cell>
          <cell r="AN71">
            <v>0</v>
          </cell>
          <cell r="AO71">
            <v>0</v>
          </cell>
          <cell r="AP71">
            <v>0</v>
          </cell>
          <cell r="AQ71">
            <v>15932161</v>
          </cell>
          <cell r="AS71">
            <v>3503</v>
          </cell>
          <cell r="AT71">
            <v>2</v>
          </cell>
          <cell r="AU71">
            <v>0</v>
          </cell>
          <cell r="AV71">
            <v>0</v>
          </cell>
          <cell r="AW71">
            <v>0</v>
          </cell>
          <cell r="AX71">
            <v>0</v>
          </cell>
          <cell r="AY71">
            <v>0</v>
          </cell>
          <cell r="BA71">
            <v>0</v>
          </cell>
          <cell r="BB71">
            <v>0</v>
          </cell>
          <cell r="BC71">
            <v>0</v>
          </cell>
          <cell r="BD71">
            <v>0</v>
          </cell>
          <cell r="BE71">
            <v>0</v>
          </cell>
          <cell r="CA71">
            <v>3503</v>
          </cell>
          <cell r="CB71">
            <v>0</v>
          </cell>
          <cell r="CC71">
            <v>0</v>
          </cell>
          <cell r="CD71">
            <v>0</v>
          </cell>
          <cell r="CE71">
            <v>0</v>
          </cell>
          <cell r="CF71">
            <v>0</v>
          </cell>
          <cell r="CG71">
            <v>0</v>
          </cell>
          <cell r="CH71">
            <v>0</v>
          </cell>
          <cell r="CI71">
            <v>0</v>
          </cell>
          <cell r="CJ71">
            <v>0</v>
          </cell>
          <cell r="CK71">
            <v>0</v>
          </cell>
          <cell r="CM71">
            <v>3503</v>
          </cell>
          <cell r="CN71">
            <v>0</v>
          </cell>
          <cell r="CO71">
            <v>0</v>
          </cell>
          <cell r="CP71">
            <v>0</v>
          </cell>
          <cell r="CQ71">
            <v>0</v>
          </cell>
          <cell r="CR71">
            <v>0</v>
          </cell>
        </row>
        <row r="72">
          <cell r="A72">
            <v>3506</v>
          </cell>
          <cell r="B72" t="str">
            <v>PIONEER CS OF SCIENCE II</v>
          </cell>
          <cell r="C72">
            <v>378</v>
          </cell>
          <cell r="D72" t="str">
            <v/>
          </cell>
          <cell r="F72">
            <v>0</v>
          </cell>
          <cell r="G72">
            <v>376</v>
          </cell>
          <cell r="I72">
            <v>5971073</v>
          </cell>
          <cell r="J72">
            <v>0</v>
          </cell>
          <cell r="K72">
            <v>352688</v>
          </cell>
          <cell r="L72">
            <v>6323761</v>
          </cell>
          <cell r="AA72">
            <v>3506</v>
          </cell>
          <cell r="AB72">
            <v>376</v>
          </cell>
          <cell r="AC72">
            <v>0</v>
          </cell>
          <cell r="AD72">
            <v>0</v>
          </cell>
          <cell r="AE72">
            <v>0</v>
          </cell>
          <cell r="AF72">
            <v>5971073</v>
          </cell>
          <cell r="AG72">
            <v>0</v>
          </cell>
          <cell r="AH72">
            <v>0</v>
          </cell>
          <cell r="AI72">
            <v>5971073</v>
          </cell>
          <cell r="AJ72">
            <v>0</v>
          </cell>
          <cell r="AK72">
            <v>352688</v>
          </cell>
          <cell r="AL72">
            <v>6323761</v>
          </cell>
          <cell r="AM72">
            <v>0</v>
          </cell>
          <cell r="AN72">
            <v>0</v>
          </cell>
          <cell r="AO72">
            <v>0</v>
          </cell>
          <cell r="AP72">
            <v>0</v>
          </cell>
          <cell r="AQ72">
            <v>6323761</v>
          </cell>
          <cell r="AS72">
            <v>3506</v>
          </cell>
          <cell r="AT72">
            <v>92</v>
          </cell>
          <cell r="AU72">
            <v>0</v>
          </cell>
          <cell r="AV72">
            <v>0</v>
          </cell>
          <cell r="AW72">
            <v>0</v>
          </cell>
          <cell r="AX72">
            <v>0</v>
          </cell>
          <cell r="AY72">
            <v>0</v>
          </cell>
          <cell r="BA72">
            <v>0</v>
          </cell>
          <cell r="BB72">
            <v>0</v>
          </cell>
          <cell r="BC72">
            <v>0</v>
          </cell>
          <cell r="BD72">
            <v>0</v>
          </cell>
          <cell r="BE72">
            <v>0</v>
          </cell>
          <cell r="CA72">
            <v>3506</v>
          </cell>
          <cell r="CB72">
            <v>0</v>
          </cell>
          <cell r="CC72">
            <v>0</v>
          </cell>
          <cell r="CD72">
            <v>0</v>
          </cell>
          <cell r="CE72">
            <v>0</v>
          </cell>
          <cell r="CF72">
            <v>0</v>
          </cell>
          <cell r="CG72">
            <v>0</v>
          </cell>
          <cell r="CH72">
            <v>0</v>
          </cell>
          <cell r="CI72">
            <v>0</v>
          </cell>
          <cell r="CJ72">
            <v>0</v>
          </cell>
          <cell r="CK72">
            <v>0</v>
          </cell>
          <cell r="CM72">
            <v>3506</v>
          </cell>
          <cell r="CN72">
            <v>0</v>
          </cell>
          <cell r="CO72">
            <v>0</v>
          </cell>
          <cell r="CP72">
            <v>0</v>
          </cell>
          <cell r="CQ72">
            <v>0</v>
          </cell>
          <cell r="CR72">
            <v>0</v>
          </cell>
        </row>
        <row r="73">
          <cell r="A73">
            <v>3508</v>
          </cell>
          <cell r="B73" t="str">
            <v>PHOENIX ACADEMY SPRINGFIELD</v>
          </cell>
          <cell r="C73">
            <v>225</v>
          </cell>
          <cell r="D73" t="str">
            <v/>
          </cell>
          <cell r="F73">
            <v>0</v>
          </cell>
          <cell r="G73">
            <v>175</v>
          </cell>
          <cell r="I73">
            <v>2912204</v>
          </cell>
          <cell r="J73">
            <v>0</v>
          </cell>
          <cell r="K73">
            <v>164150</v>
          </cell>
          <cell r="L73">
            <v>3076354</v>
          </cell>
          <cell r="AA73">
            <v>3508</v>
          </cell>
          <cell r="AB73">
            <v>175</v>
          </cell>
          <cell r="AC73">
            <v>0</v>
          </cell>
          <cell r="AD73">
            <v>0</v>
          </cell>
          <cell r="AE73">
            <v>0</v>
          </cell>
          <cell r="AF73">
            <v>2912204</v>
          </cell>
          <cell r="AG73">
            <v>0</v>
          </cell>
          <cell r="AH73">
            <v>0</v>
          </cell>
          <cell r="AI73">
            <v>2912204</v>
          </cell>
          <cell r="AJ73">
            <v>0</v>
          </cell>
          <cell r="AK73">
            <v>164150</v>
          </cell>
          <cell r="AL73">
            <v>3076354</v>
          </cell>
          <cell r="AM73">
            <v>0</v>
          </cell>
          <cell r="AN73">
            <v>0</v>
          </cell>
          <cell r="AO73">
            <v>0</v>
          </cell>
          <cell r="AP73">
            <v>0</v>
          </cell>
          <cell r="AQ73">
            <v>3076354</v>
          </cell>
          <cell r="AS73">
            <v>3508</v>
          </cell>
          <cell r="AT73">
            <v>0</v>
          </cell>
          <cell r="AU73">
            <v>0</v>
          </cell>
          <cell r="AV73">
            <v>0</v>
          </cell>
          <cell r="AW73">
            <v>0</v>
          </cell>
          <cell r="AX73">
            <v>0</v>
          </cell>
          <cell r="AY73">
            <v>0</v>
          </cell>
          <cell r="BA73">
            <v>0</v>
          </cell>
          <cell r="BB73">
            <v>0</v>
          </cell>
          <cell r="BC73">
            <v>0</v>
          </cell>
          <cell r="BD73">
            <v>0</v>
          </cell>
          <cell r="BE73">
            <v>0</v>
          </cell>
          <cell r="CA73">
            <v>3508</v>
          </cell>
          <cell r="CB73">
            <v>0</v>
          </cell>
          <cell r="CC73">
            <v>0</v>
          </cell>
          <cell r="CD73">
            <v>0</v>
          </cell>
          <cell r="CE73">
            <v>0</v>
          </cell>
          <cell r="CF73">
            <v>0</v>
          </cell>
          <cell r="CG73">
            <v>0</v>
          </cell>
          <cell r="CH73">
            <v>0</v>
          </cell>
          <cell r="CI73">
            <v>0</v>
          </cell>
          <cell r="CJ73">
            <v>0</v>
          </cell>
          <cell r="CK73">
            <v>0</v>
          </cell>
          <cell r="CM73">
            <v>3508</v>
          </cell>
          <cell r="CN73">
            <v>0</v>
          </cell>
          <cell r="CO73">
            <v>0</v>
          </cell>
          <cell r="CP73">
            <v>0</v>
          </cell>
          <cell r="CQ73">
            <v>0</v>
          </cell>
          <cell r="CR73">
            <v>0</v>
          </cell>
        </row>
        <row r="74">
          <cell r="A74">
            <v>3509</v>
          </cell>
          <cell r="B74" t="str">
            <v>ARGOSY COLLEGIATE</v>
          </cell>
          <cell r="C74">
            <v>644</v>
          </cell>
          <cell r="D74" t="str">
            <v/>
          </cell>
          <cell r="F74">
            <v>0</v>
          </cell>
          <cell r="G74">
            <v>566</v>
          </cell>
          <cell r="I74">
            <v>8092514</v>
          </cell>
          <cell r="J74">
            <v>0</v>
          </cell>
          <cell r="K74">
            <v>530908</v>
          </cell>
          <cell r="L74">
            <v>8623422</v>
          </cell>
          <cell r="AA74">
            <v>3509</v>
          </cell>
          <cell r="AB74">
            <v>566</v>
          </cell>
          <cell r="AC74">
            <v>0</v>
          </cell>
          <cell r="AD74">
            <v>0</v>
          </cell>
          <cell r="AE74">
            <v>0</v>
          </cell>
          <cell r="AF74">
            <v>8092514</v>
          </cell>
          <cell r="AG74">
            <v>0</v>
          </cell>
          <cell r="AH74">
            <v>0</v>
          </cell>
          <cell r="AI74">
            <v>8092514</v>
          </cell>
          <cell r="AJ74">
            <v>0</v>
          </cell>
          <cell r="AK74">
            <v>530908</v>
          </cell>
          <cell r="AL74">
            <v>8623422</v>
          </cell>
          <cell r="AM74">
            <v>0</v>
          </cell>
          <cell r="AN74">
            <v>0</v>
          </cell>
          <cell r="AO74">
            <v>0</v>
          </cell>
          <cell r="AP74">
            <v>0</v>
          </cell>
          <cell r="AQ74">
            <v>8623422</v>
          </cell>
          <cell r="AS74">
            <v>3509</v>
          </cell>
          <cell r="AT74">
            <v>40</v>
          </cell>
          <cell r="AU74">
            <v>0</v>
          </cell>
          <cell r="AV74">
            <v>0</v>
          </cell>
          <cell r="AW74">
            <v>0</v>
          </cell>
          <cell r="AX74">
            <v>0</v>
          </cell>
          <cell r="AY74">
            <v>0</v>
          </cell>
          <cell r="BA74">
            <v>0</v>
          </cell>
          <cell r="BB74">
            <v>0</v>
          </cell>
          <cell r="BC74">
            <v>0</v>
          </cell>
          <cell r="BD74">
            <v>0</v>
          </cell>
          <cell r="BE74">
            <v>0</v>
          </cell>
          <cell r="CA74">
            <v>3509</v>
          </cell>
          <cell r="CB74">
            <v>0</v>
          </cell>
          <cell r="CC74">
            <v>0</v>
          </cell>
          <cell r="CD74">
            <v>0</v>
          </cell>
          <cell r="CE74">
            <v>0</v>
          </cell>
          <cell r="CF74">
            <v>0</v>
          </cell>
          <cell r="CG74">
            <v>0</v>
          </cell>
          <cell r="CH74">
            <v>0</v>
          </cell>
          <cell r="CI74">
            <v>0</v>
          </cell>
          <cell r="CJ74">
            <v>0</v>
          </cell>
          <cell r="CK74">
            <v>0</v>
          </cell>
          <cell r="CM74">
            <v>3509</v>
          </cell>
          <cell r="CN74">
            <v>0</v>
          </cell>
          <cell r="CO74">
            <v>0</v>
          </cell>
          <cell r="CP74">
            <v>0</v>
          </cell>
          <cell r="CQ74">
            <v>0</v>
          </cell>
          <cell r="CR74">
            <v>0</v>
          </cell>
        </row>
        <row r="75">
          <cell r="A75">
            <v>3510</v>
          </cell>
          <cell r="B75" t="str">
            <v>SPRINGFIELD PREPARATORY</v>
          </cell>
          <cell r="C75">
            <v>432</v>
          </cell>
          <cell r="D75">
            <v>1</v>
          </cell>
          <cell r="F75">
            <v>0</v>
          </cell>
          <cell r="G75">
            <v>433</v>
          </cell>
          <cell r="I75">
            <v>6268509</v>
          </cell>
          <cell r="J75">
            <v>66795</v>
          </cell>
          <cell r="K75">
            <v>405288</v>
          </cell>
          <cell r="L75">
            <v>6740592</v>
          </cell>
          <cell r="AA75">
            <v>3510</v>
          </cell>
          <cell r="AB75">
            <v>433</v>
          </cell>
          <cell r="AC75">
            <v>1</v>
          </cell>
          <cell r="AD75">
            <v>0</v>
          </cell>
          <cell r="AE75">
            <v>0</v>
          </cell>
          <cell r="AF75">
            <v>6268509</v>
          </cell>
          <cell r="AG75">
            <v>0</v>
          </cell>
          <cell r="AH75">
            <v>0</v>
          </cell>
          <cell r="AI75">
            <v>6268509</v>
          </cell>
          <cell r="AJ75">
            <v>0</v>
          </cell>
          <cell r="AK75">
            <v>405288</v>
          </cell>
          <cell r="AL75">
            <v>6673797</v>
          </cell>
          <cell r="AM75">
            <v>0</v>
          </cell>
          <cell r="AN75">
            <v>0</v>
          </cell>
          <cell r="AO75">
            <v>0</v>
          </cell>
          <cell r="AP75">
            <v>0</v>
          </cell>
          <cell r="AQ75">
            <v>6673797</v>
          </cell>
          <cell r="AS75">
            <v>3510</v>
          </cell>
          <cell r="AT75">
            <v>45</v>
          </cell>
          <cell r="AU75">
            <v>0</v>
          </cell>
          <cell r="AV75">
            <v>0</v>
          </cell>
          <cell r="AW75">
            <v>0</v>
          </cell>
          <cell r="AX75">
            <v>0</v>
          </cell>
          <cell r="AY75">
            <v>0</v>
          </cell>
          <cell r="BA75">
            <v>0</v>
          </cell>
          <cell r="BB75">
            <v>0</v>
          </cell>
          <cell r="BC75">
            <v>0</v>
          </cell>
          <cell r="BD75">
            <v>0</v>
          </cell>
          <cell r="BE75">
            <v>0</v>
          </cell>
          <cell r="CA75">
            <v>3510</v>
          </cell>
          <cell r="CB75">
            <v>0</v>
          </cell>
          <cell r="CC75">
            <v>0</v>
          </cell>
          <cell r="CD75">
            <v>66795</v>
          </cell>
          <cell r="CE75">
            <v>0</v>
          </cell>
          <cell r="CF75">
            <v>66795</v>
          </cell>
          <cell r="CG75">
            <v>0</v>
          </cell>
          <cell r="CH75">
            <v>0</v>
          </cell>
          <cell r="CI75">
            <v>0</v>
          </cell>
          <cell r="CJ75">
            <v>0</v>
          </cell>
          <cell r="CK75">
            <v>66795</v>
          </cell>
          <cell r="CM75">
            <v>3510</v>
          </cell>
          <cell r="CN75">
            <v>0</v>
          </cell>
          <cell r="CO75">
            <v>0</v>
          </cell>
          <cell r="CP75">
            <v>0</v>
          </cell>
          <cell r="CQ75">
            <v>0</v>
          </cell>
          <cell r="CR75">
            <v>0</v>
          </cell>
        </row>
        <row r="76">
          <cell r="A76">
            <v>3513</v>
          </cell>
          <cell r="B76" t="str">
            <v>NEW HEIGHTS CS OF BROCKTON</v>
          </cell>
          <cell r="C76">
            <v>735</v>
          </cell>
          <cell r="D76">
            <v>9</v>
          </cell>
          <cell r="F76">
            <v>7.9045737228265285</v>
          </cell>
          <cell r="G76">
            <v>744</v>
          </cell>
          <cell r="I76">
            <v>11416300</v>
          </cell>
          <cell r="J76">
            <v>0</v>
          </cell>
          <cell r="K76">
            <v>689678</v>
          </cell>
          <cell r="L76">
            <v>12105978</v>
          </cell>
          <cell r="AA76">
            <v>3513</v>
          </cell>
          <cell r="AB76">
            <v>744</v>
          </cell>
          <cell r="AC76">
            <v>9</v>
          </cell>
          <cell r="AD76">
            <v>0</v>
          </cell>
          <cell r="AE76">
            <v>7.9045737228265285</v>
          </cell>
          <cell r="AF76">
            <v>11416300</v>
          </cell>
          <cell r="AG76">
            <v>134060</v>
          </cell>
          <cell r="AH76">
            <v>0</v>
          </cell>
          <cell r="AI76">
            <v>11282240</v>
          </cell>
          <cell r="AJ76">
            <v>0</v>
          </cell>
          <cell r="AK76">
            <v>682268</v>
          </cell>
          <cell r="AL76">
            <v>11964508</v>
          </cell>
          <cell r="AM76">
            <v>134060</v>
          </cell>
          <cell r="AN76">
            <v>0</v>
          </cell>
          <cell r="AO76">
            <v>7410</v>
          </cell>
          <cell r="AP76">
            <v>141470</v>
          </cell>
          <cell r="AQ76">
            <v>12105978</v>
          </cell>
          <cell r="AS76">
            <v>3513</v>
          </cell>
          <cell r="AT76">
            <v>83</v>
          </cell>
          <cell r="AU76">
            <v>7.9045737228265285</v>
          </cell>
          <cell r="AV76">
            <v>134060</v>
          </cell>
          <cell r="AW76">
            <v>0</v>
          </cell>
          <cell r="AX76">
            <v>7410</v>
          </cell>
          <cell r="AY76">
            <v>141470</v>
          </cell>
          <cell r="BA76">
            <v>0</v>
          </cell>
          <cell r="BB76">
            <v>0</v>
          </cell>
          <cell r="BC76">
            <v>0</v>
          </cell>
          <cell r="BD76">
            <v>0</v>
          </cell>
          <cell r="BE76">
            <v>0</v>
          </cell>
          <cell r="CA76">
            <v>3513</v>
          </cell>
          <cell r="CB76">
            <v>0</v>
          </cell>
          <cell r="CC76">
            <v>0</v>
          </cell>
          <cell r="CD76">
            <v>0</v>
          </cell>
          <cell r="CE76">
            <v>0</v>
          </cell>
          <cell r="CF76">
            <v>0</v>
          </cell>
          <cell r="CG76">
            <v>0</v>
          </cell>
          <cell r="CH76">
            <v>0</v>
          </cell>
          <cell r="CI76">
            <v>0</v>
          </cell>
          <cell r="CJ76">
            <v>0</v>
          </cell>
          <cell r="CK76">
            <v>0</v>
          </cell>
          <cell r="CM76">
            <v>3513</v>
          </cell>
          <cell r="CN76">
            <v>0</v>
          </cell>
          <cell r="CO76">
            <v>0</v>
          </cell>
          <cell r="CP76">
            <v>0</v>
          </cell>
          <cell r="CQ76">
            <v>0</v>
          </cell>
          <cell r="CR76">
            <v>0</v>
          </cell>
        </row>
        <row r="77">
          <cell r="A77">
            <v>3514</v>
          </cell>
          <cell r="B77" t="str">
            <v>LIBERTAS ACADEMY</v>
          </cell>
          <cell r="C77">
            <v>360</v>
          </cell>
          <cell r="D77" t="str">
            <v/>
          </cell>
          <cell r="F77">
            <v>0</v>
          </cell>
          <cell r="G77">
            <v>332</v>
          </cell>
          <cell r="I77">
            <v>4898859</v>
          </cell>
          <cell r="J77">
            <v>0</v>
          </cell>
          <cell r="K77">
            <v>311416</v>
          </cell>
          <cell r="L77">
            <v>5210275</v>
          </cell>
          <cell r="AA77">
            <v>3514</v>
          </cell>
          <cell r="AB77">
            <v>332</v>
          </cell>
          <cell r="AC77">
            <v>0</v>
          </cell>
          <cell r="AD77">
            <v>0</v>
          </cell>
          <cell r="AE77">
            <v>0</v>
          </cell>
          <cell r="AF77">
            <v>4898859</v>
          </cell>
          <cell r="AG77">
            <v>0</v>
          </cell>
          <cell r="AH77">
            <v>0</v>
          </cell>
          <cell r="AI77">
            <v>4898859</v>
          </cell>
          <cell r="AJ77">
            <v>0</v>
          </cell>
          <cell r="AK77">
            <v>311416</v>
          </cell>
          <cell r="AL77">
            <v>5210275</v>
          </cell>
          <cell r="AM77">
            <v>0</v>
          </cell>
          <cell r="AN77">
            <v>0</v>
          </cell>
          <cell r="AO77">
            <v>0</v>
          </cell>
          <cell r="AP77">
            <v>0</v>
          </cell>
          <cell r="AQ77">
            <v>5210275</v>
          </cell>
          <cell r="AS77">
            <v>3514</v>
          </cell>
          <cell r="AT77">
            <v>26</v>
          </cell>
          <cell r="AU77">
            <v>0</v>
          </cell>
          <cell r="AV77">
            <v>0</v>
          </cell>
          <cell r="AW77">
            <v>0</v>
          </cell>
          <cell r="AX77">
            <v>0</v>
          </cell>
          <cell r="AY77">
            <v>0</v>
          </cell>
          <cell r="BA77">
            <v>0</v>
          </cell>
          <cell r="BB77">
            <v>0</v>
          </cell>
          <cell r="BC77">
            <v>0</v>
          </cell>
          <cell r="BD77">
            <v>0</v>
          </cell>
          <cell r="BE77">
            <v>0</v>
          </cell>
          <cell r="CA77">
            <v>3514</v>
          </cell>
          <cell r="CB77">
            <v>0</v>
          </cell>
          <cell r="CC77">
            <v>0</v>
          </cell>
          <cell r="CD77">
            <v>0</v>
          </cell>
          <cell r="CE77">
            <v>0</v>
          </cell>
          <cell r="CF77">
            <v>0</v>
          </cell>
          <cell r="CG77">
            <v>0</v>
          </cell>
          <cell r="CH77">
            <v>0</v>
          </cell>
          <cell r="CI77">
            <v>0</v>
          </cell>
          <cell r="CJ77">
            <v>0</v>
          </cell>
          <cell r="CK77">
            <v>0</v>
          </cell>
          <cell r="CM77">
            <v>3514</v>
          </cell>
          <cell r="CN77">
            <v>0</v>
          </cell>
          <cell r="CO77">
            <v>0</v>
          </cell>
          <cell r="CP77">
            <v>0</v>
          </cell>
          <cell r="CQ77">
            <v>0</v>
          </cell>
          <cell r="CR77">
            <v>0</v>
          </cell>
        </row>
        <row r="78">
          <cell r="A78">
            <v>3515</v>
          </cell>
          <cell r="B78" t="str">
            <v>OLD STURBRIDGE ACADEMY</v>
          </cell>
          <cell r="C78">
            <v>320</v>
          </cell>
          <cell r="D78" t="str">
            <v/>
          </cell>
          <cell r="F78">
            <v>0</v>
          </cell>
          <cell r="G78">
            <v>320</v>
          </cell>
          <cell r="I78">
            <v>4517970</v>
          </cell>
          <cell r="J78">
            <v>0</v>
          </cell>
          <cell r="K78">
            <v>300160</v>
          </cell>
          <cell r="L78">
            <v>4818130</v>
          </cell>
          <cell r="AA78">
            <v>3515</v>
          </cell>
          <cell r="AB78">
            <v>320</v>
          </cell>
          <cell r="AC78">
            <v>0</v>
          </cell>
          <cell r="AD78">
            <v>0</v>
          </cell>
          <cell r="AE78">
            <v>0</v>
          </cell>
          <cell r="AF78">
            <v>4517970</v>
          </cell>
          <cell r="AG78">
            <v>0</v>
          </cell>
          <cell r="AH78">
            <v>0</v>
          </cell>
          <cell r="AI78">
            <v>4517970</v>
          </cell>
          <cell r="AJ78">
            <v>0</v>
          </cell>
          <cell r="AK78">
            <v>300160</v>
          </cell>
          <cell r="AL78">
            <v>4818130</v>
          </cell>
          <cell r="AM78">
            <v>0</v>
          </cell>
          <cell r="AN78">
            <v>0</v>
          </cell>
          <cell r="AO78">
            <v>0</v>
          </cell>
          <cell r="AP78">
            <v>0</v>
          </cell>
          <cell r="AQ78">
            <v>4818130</v>
          </cell>
          <cell r="AS78">
            <v>3515</v>
          </cell>
          <cell r="AT78">
            <v>82</v>
          </cell>
          <cell r="AU78">
            <v>0</v>
          </cell>
          <cell r="AV78">
            <v>0</v>
          </cell>
          <cell r="AW78">
            <v>0</v>
          </cell>
          <cell r="AX78">
            <v>0</v>
          </cell>
          <cell r="AY78">
            <v>0</v>
          </cell>
          <cell r="BA78">
            <v>0</v>
          </cell>
          <cell r="BB78">
            <v>0</v>
          </cell>
          <cell r="BC78">
            <v>0</v>
          </cell>
          <cell r="BD78">
            <v>0</v>
          </cell>
          <cell r="BE78">
            <v>0</v>
          </cell>
          <cell r="CA78">
            <v>3515</v>
          </cell>
          <cell r="CB78">
            <v>0</v>
          </cell>
          <cell r="CC78">
            <v>0</v>
          </cell>
          <cell r="CD78">
            <v>0</v>
          </cell>
          <cell r="CE78">
            <v>0</v>
          </cell>
          <cell r="CF78">
            <v>0</v>
          </cell>
          <cell r="CG78">
            <v>0</v>
          </cell>
          <cell r="CH78">
            <v>0</v>
          </cell>
          <cell r="CI78">
            <v>0</v>
          </cell>
          <cell r="CJ78">
            <v>0</v>
          </cell>
          <cell r="CK78">
            <v>0</v>
          </cell>
          <cell r="CM78">
            <v>3515</v>
          </cell>
          <cell r="CN78">
            <v>0</v>
          </cell>
          <cell r="CO78">
            <v>0</v>
          </cell>
          <cell r="CP78">
            <v>0</v>
          </cell>
          <cell r="CQ78">
            <v>0</v>
          </cell>
          <cell r="CR78">
            <v>0</v>
          </cell>
        </row>
        <row r="79">
          <cell r="A79">
            <v>3516</v>
          </cell>
          <cell r="B79" t="str">
            <v>HAMPDEN CS OF SCIENCE WEST</v>
          </cell>
          <cell r="C79">
            <v>399</v>
          </cell>
          <cell r="D79" t="str">
            <v/>
          </cell>
          <cell r="F79">
            <v>0</v>
          </cell>
          <cell r="G79">
            <v>368</v>
          </cell>
          <cell r="I79">
            <v>5443199</v>
          </cell>
          <cell r="J79">
            <v>0</v>
          </cell>
          <cell r="K79">
            <v>345184</v>
          </cell>
          <cell r="L79">
            <v>5788383</v>
          </cell>
          <cell r="AA79">
            <v>3516</v>
          </cell>
          <cell r="AB79">
            <v>368</v>
          </cell>
          <cell r="AC79">
            <v>0</v>
          </cell>
          <cell r="AD79">
            <v>0</v>
          </cell>
          <cell r="AE79">
            <v>0</v>
          </cell>
          <cell r="AF79">
            <v>5443199</v>
          </cell>
          <cell r="AG79">
            <v>0</v>
          </cell>
          <cell r="AH79">
            <v>0</v>
          </cell>
          <cell r="AI79">
            <v>5443199</v>
          </cell>
          <cell r="AJ79">
            <v>0</v>
          </cell>
          <cell r="AK79">
            <v>345184</v>
          </cell>
          <cell r="AL79">
            <v>5788383</v>
          </cell>
          <cell r="AM79">
            <v>0</v>
          </cell>
          <cell r="AN79">
            <v>0</v>
          </cell>
          <cell r="AO79">
            <v>0</v>
          </cell>
          <cell r="AP79">
            <v>0</v>
          </cell>
          <cell r="AQ79">
            <v>5788383</v>
          </cell>
          <cell r="AS79">
            <v>3516</v>
          </cell>
          <cell r="AT79">
            <v>26</v>
          </cell>
          <cell r="AU79">
            <v>0</v>
          </cell>
          <cell r="AV79">
            <v>0</v>
          </cell>
          <cell r="AW79">
            <v>0</v>
          </cell>
          <cell r="AX79">
            <v>0</v>
          </cell>
          <cell r="AY79">
            <v>0</v>
          </cell>
          <cell r="BA79">
            <v>0</v>
          </cell>
          <cell r="BB79">
            <v>0</v>
          </cell>
          <cell r="BC79">
            <v>0</v>
          </cell>
          <cell r="BD79">
            <v>0</v>
          </cell>
          <cell r="BE79">
            <v>0</v>
          </cell>
          <cell r="CA79">
            <v>3516</v>
          </cell>
          <cell r="CB79">
            <v>0</v>
          </cell>
          <cell r="CC79">
            <v>0</v>
          </cell>
          <cell r="CD79">
            <v>0</v>
          </cell>
          <cell r="CE79">
            <v>0</v>
          </cell>
          <cell r="CF79">
            <v>0</v>
          </cell>
          <cell r="CG79">
            <v>0</v>
          </cell>
          <cell r="CH79">
            <v>0</v>
          </cell>
          <cell r="CI79">
            <v>0</v>
          </cell>
          <cell r="CJ79">
            <v>0</v>
          </cell>
          <cell r="CK79">
            <v>0</v>
          </cell>
          <cell r="CM79">
            <v>3516</v>
          </cell>
          <cell r="CN79">
            <v>0</v>
          </cell>
          <cell r="CO79">
            <v>0</v>
          </cell>
          <cell r="CP79">
            <v>0</v>
          </cell>
          <cell r="CQ79">
            <v>0</v>
          </cell>
          <cell r="CR79">
            <v>0</v>
          </cell>
        </row>
        <row r="80">
          <cell r="A80">
            <v>3517</v>
          </cell>
          <cell r="B80" t="str">
            <v>MAP ACADEMY</v>
          </cell>
          <cell r="C80">
            <v>220</v>
          </cell>
          <cell r="D80">
            <v>3</v>
          </cell>
          <cell r="F80">
            <v>0</v>
          </cell>
          <cell r="G80">
            <v>223</v>
          </cell>
          <cell r="I80">
            <v>4215941</v>
          </cell>
          <cell r="J80">
            <v>0</v>
          </cell>
          <cell r="K80">
            <v>206275</v>
          </cell>
          <cell r="L80">
            <v>4422216</v>
          </cell>
          <cell r="AA80">
            <v>3517</v>
          </cell>
          <cell r="AB80">
            <v>223</v>
          </cell>
          <cell r="AC80">
            <v>3</v>
          </cell>
          <cell r="AD80">
            <v>0</v>
          </cell>
          <cell r="AE80">
            <v>0</v>
          </cell>
          <cell r="AF80">
            <v>4215941</v>
          </cell>
          <cell r="AG80">
            <v>0</v>
          </cell>
          <cell r="AH80">
            <v>0</v>
          </cell>
          <cell r="AI80">
            <v>4215941</v>
          </cell>
          <cell r="AJ80">
            <v>0</v>
          </cell>
          <cell r="AK80">
            <v>206275</v>
          </cell>
          <cell r="AL80">
            <v>4422216</v>
          </cell>
          <cell r="AM80">
            <v>0</v>
          </cell>
          <cell r="AN80">
            <v>0</v>
          </cell>
          <cell r="AO80">
            <v>0</v>
          </cell>
          <cell r="AP80">
            <v>0</v>
          </cell>
          <cell r="AQ80">
            <v>4422216</v>
          </cell>
          <cell r="AS80">
            <v>3517</v>
          </cell>
          <cell r="AT80">
            <v>0</v>
          </cell>
          <cell r="AU80">
            <v>0</v>
          </cell>
          <cell r="AV80">
            <v>0</v>
          </cell>
          <cell r="AW80">
            <v>0</v>
          </cell>
          <cell r="AX80">
            <v>0</v>
          </cell>
          <cell r="AY80">
            <v>0</v>
          </cell>
          <cell r="BA80">
            <v>0</v>
          </cell>
          <cell r="BB80">
            <v>0</v>
          </cell>
          <cell r="BC80">
            <v>0</v>
          </cell>
          <cell r="BD80">
            <v>0</v>
          </cell>
          <cell r="BE80">
            <v>0</v>
          </cell>
          <cell r="CA80">
            <v>3517</v>
          </cell>
          <cell r="CB80">
            <v>0</v>
          </cell>
          <cell r="CC80">
            <v>0</v>
          </cell>
          <cell r="CD80">
            <v>0</v>
          </cell>
          <cell r="CE80">
            <v>0</v>
          </cell>
          <cell r="CF80">
            <v>0</v>
          </cell>
          <cell r="CG80">
            <v>0</v>
          </cell>
          <cell r="CH80">
            <v>0</v>
          </cell>
          <cell r="CI80">
            <v>0</v>
          </cell>
          <cell r="CJ80">
            <v>0</v>
          </cell>
          <cell r="CK80">
            <v>0</v>
          </cell>
          <cell r="CM80">
            <v>3517</v>
          </cell>
          <cell r="CN80">
            <v>0</v>
          </cell>
          <cell r="CO80">
            <v>0</v>
          </cell>
          <cell r="CP80">
            <v>0</v>
          </cell>
          <cell r="CQ80">
            <v>0</v>
          </cell>
          <cell r="CR80">
            <v>0</v>
          </cell>
        </row>
        <row r="81">
          <cell r="A81">
            <v>3518</v>
          </cell>
          <cell r="B81" t="str">
            <v>PHOENIX ACADEMY LAWRENCE</v>
          </cell>
          <cell r="C81">
            <v>195</v>
          </cell>
          <cell r="D81" t="str">
            <v/>
          </cell>
          <cell r="F81">
            <v>0</v>
          </cell>
          <cell r="G81">
            <v>138</v>
          </cell>
          <cell r="I81">
            <v>2379749</v>
          </cell>
          <cell r="J81">
            <v>0</v>
          </cell>
          <cell r="K81">
            <v>129444</v>
          </cell>
          <cell r="L81">
            <v>2509193</v>
          </cell>
          <cell r="AA81">
            <v>3518</v>
          </cell>
          <cell r="AB81">
            <v>138</v>
          </cell>
          <cell r="AC81">
            <v>0</v>
          </cell>
          <cell r="AD81">
            <v>0</v>
          </cell>
          <cell r="AE81">
            <v>0</v>
          </cell>
          <cell r="AF81">
            <v>2379749</v>
          </cell>
          <cell r="AG81">
            <v>0</v>
          </cell>
          <cell r="AH81">
            <v>0</v>
          </cell>
          <cell r="AI81">
            <v>2379749</v>
          </cell>
          <cell r="AJ81">
            <v>0</v>
          </cell>
          <cell r="AK81">
            <v>129444</v>
          </cell>
          <cell r="AL81">
            <v>2509193</v>
          </cell>
          <cell r="AM81">
            <v>0</v>
          </cell>
          <cell r="AN81">
            <v>0</v>
          </cell>
          <cell r="AO81">
            <v>0</v>
          </cell>
          <cell r="AP81">
            <v>0</v>
          </cell>
          <cell r="AQ81">
            <v>2509193</v>
          </cell>
          <cell r="AS81">
            <v>3518</v>
          </cell>
          <cell r="AT81">
            <v>1</v>
          </cell>
          <cell r="AU81">
            <v>0</v>
          </cell>
          <cell r="AV81">
            <v>0</v>
          </cell>
          <cell r="AW81">
            <v>0</v>
          </cell>
          <cell r="AX81">
            <v>0</v>
          </cell>
          <cell r="AY81">
            <v>0</v>
          </cell>
          <cell r="BA81">
            <v>0</v>
          </cell>
          <cell r="BB81">
            <v>0</v>
          </cell>
          <cell r="BC81">
            <v>0</v>
          </cell>
          <cell r="BD81">
            <v>0</v>
          </cell>
          <cell r="BE81">
            <v>0</v>
          </cell>
          <cell r="CA81">
            <v>3518</v>
          </cell>
          <cell r="CB81">
            <v>0</v>
          </cell>
          <cell r="CC81">
            <v>0</v>
          </cell>
          <cell r="CD81">
            <v>0</v>
          </cell>
          <cell r="CE81">
            <v>0</v>
          </cell>
          <cell r="CG81">
            <v>0</v>
          </cell>
          <cell r="CH81">
            <v>0</v>
          </cell>
          <cell r="CI81">
            <v>0</v>
          </cell>
          <cell r="CJ81">
            <v>0</v>
          </cell>
          <cell r="CK81">
            <v>0</v>
          </cell>
          <cell r="CM81">
            <v>3518</v>
          </cell>
          <cell r="CN81">
            <v>0</v>
          </cell>
          <cell r="CO81">
            <v>0</v>
          </cell>
          <cell r="CP81">
            <v>0</v>
          </cell>
          <cell r="CQ81">
            <v>0</v>
          </cell>
          <cell r="CR81">
            <v>0</v>
          </cell>
        </row>
        <row r="82">
          <cell r="A82">
            <v>9999</v>
          </cell>
          <cell r="B82" t="str">
            <v>STATE TOTAL</v>
          </cell>
          <cell r="C82">
            <v>47497</v>
          </cell>
          <cell r="D82">
            <v>104</v>
          </cell>
          <cell r="E82">
            <v>0</v>
          </cell>
          <cell r="F82">
            <v>181.89184234000939</v>
          </cell>
          <cell r="G82">
            <v>45914</v>
          </cell>
          <cell r="I82">
            <v>764064729</v>
          </cell>
          <cell r="J82">
            <v>5345915</v>
          </cell>
          <cell r="K82">
            <v>42971028</v>
          </cell>
          <cell r="L82">
            <v>812381672</v>
          </cell>
          <cell r="AA82">
            <v>9999</v>
          </cell>
          <cell r="AB82">
            <v>45914</v>
          </cell>
          <cell r="AC82">
            <v>104</v>
          </cell>
          <cell r="AD82">
            <v>0</v>
          </cell>
          <cell r="AE82">
            <v>181.89184234000939</v>
          </cell>
          <cell r="AF82">
            <v>764053601</v>
          </cell>
          <cell r="AG82">
            <v>3177380</v>
          </cell>
          <cell r="AH82">
            <v>0</v>
          </cell>
          <cell r="AI82">
            <v>760876221</v>
          </cell>
          <cell r="AJ82">
            <v>0</v>
          </cell>
          <cell r="AK82">
            <v>42800296</v>
          </cell>
          <cell r="AL82">
            <v>803676517</v>
          </cell>
          <cell r="AM82">
            <v>3177380</v>
          </cell>
          <cell r="AN82">
            <v>0</v>
          </cell>
          <cell r="AO82">
            <v>170732</v>
          </cell>
          <cell r="AP82">
            <v>3348112</v>
          </cell>
          <cell r="AQ82">
            <v>807024629</v>
          </cell>
          <cell r="AS82">
            <v>9999</v>
          </cell>
          <cell r="AT82">
            <v>8036</v>
          </cell>
          <cell r="AU82">
            <v>181.89184234000939</v>
          </cell>
          <cell r="AV82">
            <v>3177380</v>
          </cell>
          <cell r="AW82">
            <v>0</v>
          </cell>
          <cell r="AX82">
            <v>170732</v>
          </cell>
          <cell r="AY82">
            <v>3348112</v>
          </cell>
          <cell r="BA82">
            <v>0</v>
          </cell>
          <cell r="BB82">
            <v>0</v>
          </cell>
          <cell r="BC82">
            <v>0</v>
          </cell>
          <cell r="BD82">
            <v>0</v>
          </cell>
          <cell r="BE82">
            <v>0</v>
          </cell>
          <cell r="CA82">
            <v>999</v>
          </cell>
          <cell r="CB82">
            <v>0</v>
          </cell>
          <cell r="CC82">
            <v>11128</v>
          </cell>
          <cell r="CD82">
            <v>1130488</v>
          </cell>
          <cell r="CE82">
            <v>0</v>
          </cell>
          <cell r="CF82">
            <v>1141616</v>
          </cell>
          <cell r="CG82">
            <v>0</v>
          </cell>
          <cell r="CH82">
            <v>0</v>
          </cell>
          <cell r="CI82">
            <v>0</v>
          </cell>
          <cell r="CJ82">
            <v>0</v>
          </cell>
          <cell r="CK82">
            <v>1141616</v>
          </cell>
          <cell r="CM82">
            <v>9999</v>
          </cell>
          <cell r="CN82">
            <v>0</v>
          </cell>
          <cell r="CO82">
            <v>0</v>
          </cell>
          <cell r="CP82">
            <v>0</v>
          </cell>
          <cell r="CQ82">
            <v>0</v>
          </cell>
          <cell r="CR82">
            <v>0</v>
          </cell>
        </row>
      </sheetData>
      <sheetData sheetId="23">
        <row r="10">
          <cell r="A10">
            <v>409</v>
          </cell>
          <cell r="B10" t="str">
            <v>ALMA DEL MAR</v>
          </cell>
          <cell r="C10">
            <v>1043.9999999999998</v>
          </cell>
          <cell r="D10" t="str">
            <v/>
          </cell>
          <cell r="F10">
            <v>0</v>
          </cell>
          <cell r="G10">
            <v>1043.9999999999998</v>
          </cell>
          <cell r="I10">
            <v>16971615</v>
          </cell>
          <cell r="J10">
            <v>0</v>
          </cell>
          <cell r="K10">
            <v>1135872</v>
          </cell>
          <cell r="L10">
            <v>18107487</v>
          </cell>
          <cell r="AA10">
            <v>409</v>
          </cell>
          <cell r="AB10">
            <v>1043.9999999999998</v>
          </cell>
          <cell r="AC10">
            <v>0</v>
          </cell>
          <cell r="AD10">
            <v>0</v>
          </cell>
          <cell r="AE10">
            <v>0</v>
          </cell>
          <cell r="AF10">
            <v>0</v>
          </cell>
          <cell r="AG10">
            <v>16971615</v>
          </cell>
          <cell r="AH10">
            <v>0</v>
          </cell>
          <cell r="AI10">
            <v>0</v>
          </cell>
          <cell r="AJ10">
            <v>16971615</v>
          </cell>
          <cell r="AK10">
            <v>0</v>
          </cell>
          <cell r="AL10">
            <v>1135872</v>
          </cell>
          <cell r="AM10">
            <v>18107487</v>
          </cell>
          <cell r="AN10">
            <v>0</v>
          </cell>
          <cell r="AO10">
            <v>0</v>
          </cell>
          <cell r="AP10">
            <v>0</v>
          </cell>
          <cell r="AQ10">
            <v>0</v>
          </cell>
          <cell r="AR10">
            <v>18107487</v>
          </cell>
          <cell r="AT10">
            <v>409</v>
          </cell>
          <cell r="AU10">
            <v>0</v>
          </cell>
          <cell r="AV10">
            <v>0</v>
          </cell>
          <cell r="AW10">
            <v>0</v>
          </cell>
          <cell r="AX10">
            <v>0</v>
          </cell>
          <cell r="AY10">
            <v>0</v>
          </cell>
          <cell r="AZ10">
            <v>0</v>
          </cell>
          <cell r="CB10">
            <v>409</v>
          </cell>
          <cell r="CG10">
            <v>0</v>
          </cell>
          <cell r="CK10">
            <v>0</v>
          </cell>
          <cell r="CL10">
            <v>0</v>
          </cell>
          <cell r="CN10">
            <v>409</v>
          </cell>
          <cell r="CS10">
            <v>0</v>
          </cell>
        </row>
        <row r="11">
          <cell r="A11">
            <v>410</v>
          </cell>
          <cell r="B11" t="str">
            <v>EXCEL ACADEMY</v>
          </cell>
          <cell r="C11">
            <v>1399.9999999999982</v>
          </cell>
          <cell r="D11" t="str">
            <v/>
          </cell>
          <cell r="F11">
            <v>1.6402604705070145</v>
          </cell>
          <cell r="G11">
            <v>1399.9999999999982</v>
          </cell>
          <cell r="I11">
            <v>28499512</v>
          </cell>
          <cell r="J11">
            <v>0</v>
          </cell>
          <cell r="K11">
            <v>1523184</v>
          </cell>
          <cell r="L11">
            <v>30022696</v>
          </cell>
          <cell r="AA11">
            <v>410</v>
          </cell>
          <cell r="AB11">
            <v>1399.9999999999982</v>
          </cell>
          <cell r="AC11">
            <v>0</v>
          </cell>
          <cell r="AD11">
            <v>0</v>
          </cell>
          <cell r="AE11">
            <v>544.76923076923094</v>
          </cell>
          <cell r="AF11">
            <v>1.6402604705070145</v>
          </cell>
          <cell r="AG11">
            <v>28499512</v>
          </cell>
          <cell r="AH11">
            <v>42739.263239317297</v>
          </cell>
          <cell r="AI11">
            <v>0</v>
          </cell>
          <cell r="AJ11">
            <v>28456772.736760676</v>
          </cell>
          <cell r="AK11">
            <v>0</v>
          </cell>
          <cell r="AL11">
            <v>1521392</v>
          </cell>
          <cell r="AM11">
            <v>29978164.736760676</v>
          </cell>
          <cell r="AN11">
            <v>42739.263239317297</v>
          </cell>
          <cell r="AO11">
            <v>0</v>
          </cell>
          <cell r="AP11">
            <v>1792</v>
          </cell>
          <cell r="AQ11">
            <v>44531.263239317297</v>
          </cell>
          <cell r="AR11">
            <v>30022696</v>
          </cell>
          <cell r="AT11">
            <v>410</v>
          </cell>
          <cell r="AU11">
            <v>544.76923076923094</v>
          </cell>
          <cell r="AV11">
            <v>1.6402604705070145</v>
          </cell>
          <cell r="AW11">
            <v>42739.263239317297</v>
          </cell>
          <cell r="AX11">
            <v>0</v>
          </cell>
          <cell r="AY11">
            <v>1792</v>
          </cell>
          <cell r="AZ11">
            <v>44531.263239317297</v>
          </cell>
          <cell r="CB11">
            <v>410</v>
          </cell>
          <cell r="CG11">
            <v>0</v>
          </cell>
          <cell r="CK11">
            <v>0</v>
          </cell>
          <cell r="CL11">
            <v>0</v>
          </cell>
          <cell r="CN11">
            <v>410</v>
          </cell>
          <cell r="CS11">
            <v>0</v>
          </cell>
        </row>
        <row r="12">
          <cell r="A12">
            <v>412</v>
          </cell>
          <cell r="B12" t="str">
            <v>ACADEMY OF THE PACIFIC RIM</v>
          </cell>
          <cell r="C12">
            <v>534.99999999999989</v>
          </cell>
          <cell r="D12" t="str">
            <v/>
          </cell>
          <cell r="F12">
            <v>1.7380197168951972</v>
          </cell>
          <cell r="G12">
            <v>534.99999999999989</v>
          </cell>
          <cell r="I12">
            <v>11933936</v>
          </cell>
          <cell r="J12">
            <v>0</v>
          </cell>
          <cell r="K12">
            <v>582080</v>
          </cell>
          <cell r="L12">
            <v>12516016</v>
          </cell>
          <cell r="AA12">
            <v>412</v>
          </cell>
          <cell r="AB12">
            <v>534.99999999999989</v>
          </cell>
          <cell r="AC12">
            <v>0</v>
          </cell>
          <cell r="AD12">
            <v>0</v>
          </cell>
          <cell r="AE12">
            <v>103</v>
          </cell>
          <cell r="AF12">
            <v>1.7380197168951972</v>
          </cell>
          <cell r="AG12">
            <v>11933936</v>
          </cell>
          <cell r="AH12">
            <v>34885.531757520395</v>
          </cell>
          <cell r="AI12">
            <v>0</v>
          </cell>
          <cell r="AJ12">
            <v>11899050.468242481</v>
          </cell>
          <cell r="AK12">
            <v>0</v>
          </cell>
          <cell r="AL12">
            <v>580192</v>
          </cell>
          <cell r="AM12">
            <v>12479242.468242481</v>
          </cell>
          <cell r="AN12">
            <v>34885.531757520395</v>
          </cell>
          <cell r="AO12">
            <v>0</v>
          </cell>
          <cell r="AP12">
            <v>1888</v>
          </cell>
          <cell r="AQ12">
            <v>36773.531757520395</v>
          </cell>
          <cell r="AR12">
            <v>12516016</v>
          </cell>
          <cell r="AT12">
            <v>412</v>
          </cell>
          <cell r="AU12">
            <v>103</v>
          </cell>
          <cell r="AV12">
            <v>1.7380197168951972</v>
          </cell>
          <cell r="AW12">
            <v>34885.531757520395</v>
          </cell>
          <cell r="AX12">
            <v>0</v>
          </cell>
          <cell r="AY12">
            <v>1888</v>
          </cell>
          <cell r="AZ12">
            <v>36773.531757520395</v>
          </cell>
          <cell r="CB12">
            <v>412</v>
          </cell>
          <cell r="CG12">
            <v>0</v>
          </cell>
          <cell r="CK12">
            <v>0</v>
          </cell>
          <cell r="CL12">
            <v>0</v>
          </cell>
          <cell r="CN12">
            <v>412</v>
          </cell>
          <cell r="CS12">
            <v>0</v>
          </cell>
        </row>
        <row r="13">
          <cell r="A13">
            <v>413</v>
          </cell>
          <cell r="B13" t="str">
            <v>FOUR RIVERS</v>
          </cell>
          <cell r="C13">
            <v>219.99999999999991</v>
          </cell>
          <cell r="D13" t="str">
            <v/>
          </cell>
          <cell r="F13">
            <v>0</v>
          </cell>
          <cell r="G13">
            <v>219.99999999999991</v>
          </cell>
          <cell r="I13">
            <v>4192266</v>
          </cell>
          <cell r="J13">
            <v>0</v>
          </cell>
          <cell r="K13">
            <v>239364</v>
          </cell>
          <cell r="L13">
            <v>4431630</v>
          </cell>
          <cell r="AA13">
            <v>413</v>
          </cell>
          <cell r="AB13">
            <v>219.99999999999991</v>
          </cell>
          <cell r="AC13">
            <v>0</v>
          </cell>
          <cell r="AD13">
            <v>0</v>
          </cell>
          <cell r="AE13">
            <v>54.999999999999964</v>
          </cell>
          <cell r="AF13">
            <v>0</v>
          </cell>
          <cell r="AG13">
            <v>4192266</v>
          </cell>
          <cell r="AH13">
            <v>0</v>
          </cell>
          <cell r="AI13">
            <v>0</v>
          </cell>
          <cell r="AJ13">
            <v>4192266</v>
          </cell>
          <cell r="AK13">
            <v>0</v>
          </cell>
          <cell r="AL13">
            <v>239364</v>
          </cell>
          <cell r="AM13">
            <v>4431630</v>
          </cell>
          <cell r="AN13">
            <v>0</v>
          </cell>
          <cell r="AO13">
            <v>0</v>
          </cell>
          <cell r="AP13">
            <v>0</v>
          </cell>
          <cell r="AQ13">
            <v>0</v>
          </cell>
          <cell r="AR13">
            <v>4431630</v>
          </cell>
          <cell r="AT13">
            <v>413</v>
          </cell>
          <cell r="AU13">
            <v>54.999999999999964</v>
          </cell>
          <cell r="AV13">
            <v>0</v>
          </cell>
          <cell r="AW13">
            <v>0</v>
          </cell>
          <cell r="AX13">
            <v>0</v>
          </cell>
          <cell r="AY13">
            <v>0</v>
          </cell>
          <cell r="AZ13">
            <v>0</v>
          </cell>
          <cell r="CB13">
            <v>413</v>
          </cell>
          <cell r="CG13">
            <v>0</v>
          </cell>
          <cell r="CK13">
            <v>0</v>
          </cell>
          <cell r="CL13">
            <v>0</v>
          </cell>
          <cell r="CN13">
            <v>413</v>
          </cell>
          <cell r="CS13">
            <v>0</v>
          </cell>
        </row>
        <row r="14">
          <cell r="A14">
            <v>414</v>
          </cell>
          <cell r="B14" t="str">
            <v>BERKSHIRE ARTS AND TECHNOLOGY</v>
          </cell>
          <cell r="C14">
            <v>362.99999999999989</v>
          </cell>
          <cell r="D14" t="str">
            <v/>
          </cell>
          <cell r="F14">
            <v>0</v>
          </cell>
          <cell r="G14">
            <v>362.99999999999989</v>
          </cell>
          <cell r="I14">
            <v>6393702</v>
          </cell>
          <cell r="J14">
            <v>0</v>
          </cell>
          <cell r="K14">
            <v>394947</v>
          </cell>
          <cell r="L14">
            <v>6788649</v>
          </cell>
          <cell r="AA14">
            <v>414</v>
          </cell>
          <cell r="AB14">
            <v>362.99999999999989</v>
          </cell>
          <cell r="AC14">
            <v>0</v>
          </cell>
          <cell r="AD14">
            <v>0</v>
          </cell>
          <cell r="AE14">
            <v>81.991803278688565</v>
          </cell>
          <cell r="AF14">
            <v>0</v>
          </cell>
          <cell r="AG14">
            <v>6393702</v>
          </cell>
          <cell r="AH14">
            <v>0</v>
          </cell>
          <cell r="AI14">
            <v>0</v>
          </cell>
          <cell r="AJ14">
            <v>6393702</v>
          </cell>
          <cell r="AK14">
            <v>0</v>
          </cell>
          <cell r="AL14">
            <v>394947</v>
          </cell>
          <cell r="AM14">
            <v>6788649</v>
          </cell>
          <cell r="AN14">
            <v>0</v>
          </cell>
          <cell r="AO14">
            <v>0</v>
          </cell>
          <cell r="AP14">
            <v>0</v>
          </cell>
          <cell r="AQ14">
            <v>0</v>
          </cell>
          <cell r="AR14">
            <v>6788649</v>
          </cell>
          <cell r="AT14">
            <v>414</v>
          </cell>
          <cell r="AU14">
            <v>81.991803278688565</v>
          </cell>
          <cell r="AV14">
            <v>0</v>
          </cell>
          <cell r="AW14">
            <v>0</v>
          </cell>
          <cell r="AX14">
            <v>0</v>
          </cell>
          <cell r="AY14">
            <v>0</v>
          </cell>
          <cell r="AZ14">
            <v>0</v>
          </cell>
          <cell r="CB14">
            <v>414</v>
          </cell>
          <cell r="CG14">
            <v>0</v>
          </cell>
          <cell r="CK14">
            <v>0</v>
          </cell>
          <cell r="CL14">
            <v>0</v>
          </cell>
          <cell r="CN14">
            <v>414</v>
          </cell>
          <cell r="CS14">
            <v>0</v>
          </cell>
        </row>
        <row r="15">
          <cell r="A15">
            <v>416</v>
          </cell>
          <cell r="B15" t="str">
            <v>BOSTON PREPARATORY</v>
          </cell>
          <cell r="C15">
            <v>700</v>
          </cell>
          <cell r="D15" t="str">
            <v/>
          </cell>
          <cell r="F15">
            <v>1.7380197168951972</v>
          </cell>
          <cell r="G15">
            <v>700</v>
          </cell>
          <cell r="I15">
            <v>16683681</v>
          </cell>
          <cell r="J15">
            <v>40963</v>
          </cell>
          <cell r="K15">
            <v>761593</v>
          </cell>
          <cell r="L15">
            <v>17486237</v>
          </cell>
          <cell r="AA15">
            <v>416</v>
          </cell>
          <cell r="AB15">
            <v>700</v>
          </cell>
          <cell r="AC15">
            <v>0</v>
          </cell>
          <cell r="AD15">
            <v>0</v>
          </cell>
          <cell r="AE15">
            <v>33.999999999999986</v>
          </cell>
          <cell r="AF15">
            <v>1.7380197168951972</v>
          </cell>
          <cell r="AG15">
            <v>16683681</v>
          </cell>
          <cell r="AH15">
            <v>38012.229228214848</v>
          </cell>
          <cell r="AI15">
            <v>0</v>
          </cell>
          <cell r="AJ15">
            <v>16645668.770771781</v>
          </cell>
          <cell r="AK15">
            <v>40963</v>
          </cell>
          <cell r="AL15">
            <v>759703</v>
          </cell>
          <cell r="AM15">
            <v>17446334.770771794</v>
          </cell>
          <cell r="AN15">
            <v>38012.229228214848</v>
          </cell>
          <cell r="AO15">
            <v>0</v>
          </cell>
          <cell r="AP15">
            <v>1890</v>
          </cell>
          <cell r="AQ15">
            <v>39902.229228214848</v>
          </cell>
          <cell r="AR15">
            <v>17486237</v>
          </cell>
          <cell r="AT15">
            <v>416</v>
          </cell>
          <cell r="AU15">
            <v>33.999999999999986</v>
          </cell>
          <cell r="AV15">
            <v>1.7380197168951972</v>
          </cell>
          <cell r="AW15">
            <v>38012.229228214848</v>
          </cell>
          <cell r="AX15">
            <v>0</v>
          </cell>
          <cell r="AY15">
            <v>1890</v>
          </cell>
          <cell r="AZ15">
            <v>39902.229228214848</v>
          </cell>
          <cell r="CB15">
            <v>416</v>
          </cell>
          <cell r="CG15">
            <v>0</v>
          </cell>
          <cell r="CK15">
            <v>0</v>
          </cell>
          <cell r="CL15">
            <v>0</v>
          </cell>
          <cell r="CN15">
            <v>416</v>
          </cell>
          <cell r="CS15">
            <v>0</v>
          </cell>
        </row>
        <row r="16">
          <cell r="A16">
            <v>417</v>
          </cell>
          <cell r="B16" t="str">
            <v>BRIDGE BOSTON</v>
          </cell>
          <cell r="C16">
            <v>335.00000000000023</v>
          </cell>
          <cell r="D16" t="str">
            <v/>
          </cell>
          <cell r="F16">
            <v>1.738019716895197</v>
          </cell>
          <cell r="G16">
            <v>335.00000000000023</v>
          </cell>
          <cell r="I16">
            <v>7776640</v>
          </cell>
          <cell r="J16">
            <v>0</v>
          </cell>
          <cell r="K16">
            <v>364480</v>
          </cell>
          <cell r="L16">
            <v>8141120</v>
          </cell>
          <cell r="AA16">
            <v>417</v>
          </cell>
          <cell r="AB16">
            <v>335.00000000000023</v>
          </cell>
          <cell r="AC16">
            <v>0</v>
          </cell>
          <cell r="AD16">
            <v>0</v>
          </cell>
          <cell r="AE16">
            <v>70.999999999999872</v>
          </cell>
          <cell r="AF16">
            <v>1.738019716895197</v>
          </cell>
          <cell r="AG16">
            <v>7776640</v>
          </cell>
          <cell r="AH16">
            <v>36496.676035082244</v>
          </cell>
          <cell r="AI16">
            <v>0</v>
          </cell>
          <cell r="AJ16">
            <v>7740143.3239649143</v>
          </cell>
          <cell r="AK16">
            <v>0</v>
          </cell>
          <cell r="AL16">
            <v>362590</v>
          </cell>
          <cell r="AM16">
            <v>8102733.3239649143</v>
          </cell>
          <cell r="AN16">
            <v>36496.676035082244</v>
          </cell>
          <cell r="AO16">
            <v>0</v>
          </cell>
          <cell r="AP16">
            <v>1890</v>
          </cell>
          <cell r="AQ16">
            <v>38386.676035082244</v>
          </cell>
          <cell r="AR16">
            <v>8141120</v>
          </cell>
          <cell r="AT16">
            <v>417</v>
          </cell>
          <cell r="AU16">
            <v>70.999999999999872</v>
          </cell>
          <cell r="AV16">
            <v>1.738019716895197</v>
          </cell>
          <cell r="AW16">
            <v>36496.676035082244</v>
          </cell>
          <cell r="AX16">
            <v>0</v>
          </cell>
          <cell r="AY16">
            <v>1890</v>
          </cell>
          <cell r="AZ16">
            <v>38386.676035082244</v>
          </cell>
          <cell r="CB16">
            <v>417</v>
          </cell>
          <cell r="CG16">
            <v>0</v>
          </cell>
          <cell r="CK16">
            <v>0</v>
          </cell>
          <cell r="CL16">
            <v>0</v>
          </cell>
          <cell r="CN16">
            <v>417</v>
          </cell>
          <cell r="CS16">
            <v>0</v>
          </cell>
        </row>
        <row r="17">
          <cell r="A17">
            <v>418</v>
          </cell>
          <cell r="B17" t="str">
            <v>CHRISTA MCAULIFFE</v>
          </cell>
          <cell r="C17">
            <v>396</v>
          </cell>
          <cell r="D17" t="str">
            <v/>
          </cell>
          <cell r="F17">
            <v>0</v>
          </cell>
          <cell r="G17">
            <v>396</v>
          </cell>
          <cell r="I17">
            <v>7354938</v>
          </cell>
          <cell r="J17">
            <v>0</v>
          </cell>
          <cell r="K17">
            <v>430845</v>
          </cell>
          <cell r="L17">
            <v>7785783</v>
          </cell>
          <cell r="AA17">
            <v>418</v>
          </cell>
          <cell r="AB17">
            <v>396</v>
          </cell>
          <cell r="AC17">
            <v>0</v>
          </cell>
          <cell r="AD17">
            <v>0</v>
          </cell>
          <cell r="AE17">
            <v>33</v>
          </cell>
          <cell r="AF17">
            <v>0</v>
          </cell>
          <cell r="AG17">
            <v>7354938</v>
          </cell>
          <cell r="AH17">
            <v>0</v>
          </cell>
          <cell r="AI17">
            <v>0</v>
          </cell>
          <cell r="AJ17">
            <v>7354938</v>
          </cell>
          <cell r="AK17">
            <v>0</v>
          </cell>
          <cell r="AL17">
            <v>430845</v>
          </cell>
          <cell r="AM17">
            <v>7785783</v>
          </cell>
          <cell r="AN17">
            <v>0</v>
          </cell>
          <cell r="AO17">
            <v>0</v>
          </cell>
          <cell r="AP17">
            <v>0</v>
          </cell>
          <cell r="AQ17">
            <v>0</v>
          </cell>
          <cell r="AR17">
            <v>7785783</v>
          </cell>
          <cell r="AT17">
            <v>418</v>
          </cell>
          <cell r="AU17">
            <v>33</v>
          </cell>
          <cell r="AV17">
            <v>0</v>
          </cell>
          <cell r="AW17">
            <v>0</v>
          </cell>
          <cell r="AX17">
            <v>0</v>
          </cell>
          <cell r="AY17">
            <v>0</v>
          </cell>
          <cell r="AZ17">
            <v>0</v>
          </cell>
          <cell r="CB17">
            <v>418</v>
          </cell>
          <cell r="CG17">
            <v>0</v>
          </cell>
          <cell r="CK17">
            <v>0</v>
          </cell>
          <cell r="CL17">
            <v>0</v>
          </cell>
          <cell r="CN17">
            <v>418</v>
          </cell>
          <cell r="CS17">
            <v>0</v>
          </cell>
        </row>
        <row r="18">
          <cell r="A18">
            <v>419</v>
          </cell>
          <cell r="B18" t="str">
            <v>HELEN Y. DAVIS LEADERSHIP ACADEMY</v>
          </cell>
          <cell r="C18">
            <v>215.99999999999997</v>
          </cell>
          <cell r="D18" t="str">
            <v/>
          </cell>
          <cell r="F18">
            <v>0</v>
          </cell>
          <cell r="G18">
            <v>215.99999999999997</v>
          </cell>
          <cell r="I18">
            <v>4601991</v>
          </cell>
          <cell r="J18">
            <v>0</v>
          </cell>
          <cell r="K18">
            <v>235008</v>
          </cell>
          <cell r="L18">
            <v>4836999</v>
          </cell>
          <cell r="AA18">
            <v>419</v>
          </cell>
          <cell r="AB18">
            <v>215.99999999999997</v>
          </cell>
          <cell r="AC18">
            <v>0</v>
          </cell>
          <cell r="AD18">
            <v>0</v>
          </cell>
          <cell r="AE18">
            <v>8</v>
          </cell>
          <cell r="AF18">
            <v>0</v>
          </cell>
          <cell r="AG18">
            <v>4601991</v>
          </cell>
          <cell r="AH18">
            <v>0</v>
          </cell>
          <cell r="AI18">
            <v>0</v>
          </cell>
          <cell r="AJ18">
            <v>4601991</v>
          </cell>
          <cell r="AK18">
            <v>0</v>
          </cell>
          <cell r="AL18">
            <v>235008</v>
          </cell>
          <cell r="AM18">
            <v>4836999</v>
          </cell>
          <cell r="AN18">
            <v>0</v>
          </cell>
          <cell r="AO18">
            <v>0</v>
          </cell>
          <cell r="AP18">
            <v>0</v>
          </cell>
          <cell r="AQ18">
            <v>0</v>
          </cell>
          <cell r="AR18">
            <v>4836999</v>
          </cell>
          <cell r="AT18">
            <v>419</v>
          </cell>
          <cell r="AU18">
            <v>8</v>
          </cell>
          <cell r="AV18">
            <v>0</v>
          </cell>
          <cell r="AW18">
            <v>0</v>
          </cell>
          <cell r="AX18">
            <v>0</v>
          </cell>
          <cell r="AY18">
            <v>0</v>
          </cell>
          <cell r="AZ18">
            <v>0</v>
          </cell>
          <cell r="CB18">
            <v>419</v>
          </cell>
          <cell r="CG18">
            <v>0</v>
          </cell>
          <cell r="CK18">
            <v>0</v>
          </cell>
          <cell r="CL18">
            <v>0</v>
          </cell>
          <cell r="CN18">
            <v>419</v>
          </cell>
          <cell r="CS18">
            <v>0</v>
          </cell>
        </row>
        <row r="19">
          <cell r="A19">
            <v>420</v>
          </cell>
          <cell r="B19" t="str">
            <v>BENJAMIN BANNEKER</v>
          </cell>
          <cell r="C19">
            <v>350.00000000000142</v>
          </cell>
          <cell r="D19" t="str">
            <v/>
          </cell>
          <cell r="F19">
            <v>3.5404157855140235</v>
          </cell>
          <cell r="G19">
            <v>350.00000000000142</v>
          </cell>
          <cell r="I19">
            <v>10382536</v>
          </cell>
          <cell r="J19">
            <v>0</v>
          </cell>
          <cell r="K19">
            <v>380808</v>
          </cell>
          <cell r="L19">
            <v>10763344</v>
          </cell>
          <cell r="AA19">
            <v>420</v>
          </cell>
          <cell r="AB19">
            <v>350.00000000000142</v>
          </cell>
          <cell r="AC19">
            <v>0</v>
          </cell>
          <cell r="AD19">
            <v>0</v>
          </cell>
          <cell r="AE19">
            <v>39</v>
          </cell>
          <cell r="AF19">
            <v>3.5404157855140235</v>
          </cell>
          <cell r="AG19">
            <v>10382536</v>
          </cell>
          <cell r="AH19">
            <v>65095.187125737815</v>
          </cell>
          <cell r="AI19">
            <v>0</v>
          </cell>
          <cell r="AJ19">
            <v>10317440.812874258</v>
          </cell>
          <cell r="AK19">
            <v>0</v>
          </cell>
          <cell r="AL19">
            <v>376960</v>
          </cell>
          <cell r="AM19">
            <v>10694400.812874258</v>
          </cell>
          <cell r="AN19">
            <v>65095.187125737815</v>
          </cell>
          <cell r="AO19">
            <v>0</v>
          </cell>
          <cell r="AP19">
            <v>3848</v>
          </cell>
          <cell r="AQ19">
            <v>68943.187125737808</v>
          </cell>
          <cell r="AR19">
            <v>10763344</v>
          </cell>
          <cell r="AT19">
            <v>420</v>
          </cell>
          <cell r="AU19">
            <v>39</v>
          </cell>
          <cell r="AV19">
            <v>3.5404157855140235</v>
          </cell>
          <cell r="AW19">
            <v>65095.187125737815</v>
          </cell>
          <cell r="AX19">
            <v>0</v>
          </cell>
          <cell r="AY19">
            <v>3848</v>
          </cell>
          <cell r="AZ19">
            <v>68943.187125737808</v>
          </cell>
          <cell r="CB19">
            <v>420</v>
          </cell>
          <cell r="CG19">
            <v>0</v>
          </cell>
          <cell r="CK19">
            <v>0</v>
          </cell>
          <cell r="CL19">
            <v>0</v>
          </cell>
          <cell r="CN19">
            <v>420</v>
          </cell>
          <cell r="CS19">
            <v>0</v>
          </cell>
        </row>
        <row r="20">
          <cell r="A20">
            <v>426</v>
          </cell>
          <cell r="B20" t="str">
            <v>COMMUNITY DAY - GATEWAY</v>
          </cell>
          <cell r="C20">
            <v>400.00000000000045</v>
          </cell>
          <cell r="D20" t="str">
            <v/>
          </cell>
          <cell r="F20">
            <v>0</v>
          </cell>
          <cell r="G20">
            <v>400.00000000000045</v>
          </cell>
          <cell r="I20">
            <v>6466370</v>
          </cell>
          <cell r="J20">
            <v>246820</v>
          </cell>
          <cell r="K20">
            <v>435210</v>
          </cell>
          <cell r="L20">
            <v>7148400</v>
          </cell>
          <cell r="AA20">
            <v>426</v>
          </cell>
          <cell r="AB20">
            <v>400.00000000000045</v>
          </cell>
          <cell r="AC20">
            <v>0</v>
          </cell>
          <cell r="AD20">
            <v>0</v>
          </cell>
          <cell r="AE20">
            <v>0</v>
          </cell>
          <cell r="AF20">
            <v>0</v>
          </cell>
          <cell r="AG20">
            <v>6466370</v>
          </cell>
          <cell r="AH20">
            <v>0</v>
          </cell>
          <cell r="AI20">
            <v>0</v>
          </cell>
          <cell r="AJ20">
            <v>6466370</v>
          </cell>
          <cell r="AK20">
            <v>246820</v>
          </cell>
          <cell r="AL20">
            <v>435210</v>
          </cell>
          <cell r="AM20">
            <v>7148400</v>
          </cell>
          <cell r="AN20">
            <v>0</v>
          </cell>
          <cell r="AO20">
            <v>0</v>
          </cell>
          <cell r="AP20">
            <v>0</v>
          </cell>
          <cell r="AQ20">
            <v>0</v>
          </cell>
          <cell r="AR20">
            <v>7148400</v>
          </cell>
          <cell r="AT20">
            <v>426</v>
          </cell>
          <cell r="AU20">
            <v>0</v>
          </cell>
          <cell r="AV20">
            <v>0</v>
          </cell>
          <cell r="AW20">
            <v>0</v>
          </cell>
          <cell r="AX20">
            <v>0</v>
          </cell>
          <cell r="AY20">
            <v>0</v>
          </cell>
          <cell r="AZ20">
            <v>0</v>
          </cell>
          <cell r="CB20">
            <v>426</v>
          </cell>
          <cell r="CG20">
            <v>0</v>
          </cell>
          <cell r="CK20">
            <v>0</v>
          </cell>
          <cell r="CL20">
            <v>0</v>
          </cell>
          <cell r="CN20">
            <v>426</v>
          </cell>
          <cell r="CS20">
            <v>0</v>
          </cell>
        </row>
        <row r="21">
          <cell r="A21">
            <v>428</v>
          </cell>
          <cell r="B21" t="str">
            <v>BROOKE</v>
          </cell>
          <cell r="C21">
            <v>2220.9999999999986</v>
          </cell>
          <cell r="D21" t="str">
            <v/>
          </cell>
          <cell r="F21">
            <v>11.506308367739244</v>
          </cell>
          <cell r="G21">
            <v>2220.9999999999986</v>
          </cell>
          <cell r="I21">
            <v>48024337</v>
          </cell>
          <cell r="J21">
            <v>77692</v>
          </cell>
          <cell r="K21">
            <v>2416462</v>
          </cell>
          <cell r="L21">
            <v>50518491</v>
          </cell>
          <cell r="AA21">
            <v>428</v>
          </cell>
          <cell r="AB21">
            <v>2220.9999999999986</v>
          </cell>
          <cell r="AC21">
            <v>0</v>
          </cell>
          <cell r="AD21">
            <v>0</v>
          </cell>
          <cell r="AE21">
            <v>858.00000000000216</v>
          </cell>
          <cell r="AF21">
            <v>11.506308367739244</v>
          </cell>
          <cell r="AG21">
            <v>48024337</v>
          </cell>
          <cell r="AH21">
            <v>212691.03272719236</v>
          </cell>
          <cell r="AI21">
            <v>0</v>
          </cell>
          <cell r="AJ21">
            <v>47811645.967272781</v>
          </cell>
          <cell r="AK21">
            <v>77692</v>
          </cell>
          <cell r="AL21">
            <v>2403943</v>
          </cell>
          <cell r="AM21">
            <v>50293280.967272781</v>
          </cell>
          <cell r="AN21">
            <v>212691.03272719236</v>
          </cell>
          <cell r="AO21">
            <v>0</v>
          </cell>
          <cell r="AP21">
            <v>12519</v>
          </cell>
          <cell r="AQ21">
            <v>225210.03272719236</v>
          </cell>
          <cell r="AR21">
            <v>50518491</v>
          </cell>
          <cell r="AT21">
            <v>428</v>
          </cell>
          <cell r="AU21">
            <v>858.00000000000216</v>
          </cell>
          <cell r="AV21">
            <v>11.506308367739244</v>
          </cell>
          <cell r="AW21">
            <v>212691.03272719236</v>
          </cell>
          <cell r="AX21">
            <v>0</v>
          </cell>
          <cell r="AY21">
            <v>12519</v>
          </cell>
          <cell r="AZ21">
            <v>225210.03272719236</v>
          </cell>
          <cell r="CB21">
            <v>428</v>
          </cell>
          <cell r="CG21">
            <v>0</v>
          </cell>
          <cell r="CK21">
            <v>0</v>
          </cell>
          <cell r="CL21">
            <v>0</v>
          </cell>
          <cell r="CN21">
            <v>428</v>
          </cell>
          <cell r="CS21">
            <v>0</v>
          </cell>
        </row>
        <row r="22">
          <cell r="A22">
            <v>429</v>
          </cell>
          <cell r="B22" t="str">
            <v>KIPP ACADEMY LYNN</v>
          </cell>
          <cell r="C22">
            <v>1585.9999999999995</v>
          </cell>
          <cell r="D22" t="str">
            <v/>
          </cell>
          <cell r="F22">
            <v>7.9413389970958255</v>
          </cell>
          <cell r="G22">
            <v>1585.9999999999995</v>
          </cell>
          <cell r="I22">
            <v>24784084</v>
          </cell>
          <cell r="J22">
            <v>957699</v>
          </cell>
          <cell r="K22">
            <v>1725503</v>
          </cell>
          <cell r="L22">
            <v>27467286</v>
          </cell>
          <cell r="AA22">
            <v>429</v>
          </cell>
          <cell r="AB22">
            <v>1585.9999999999995</v>
          </cell>
          <cell r="AC22">
            <v>0</v>
          </cell>
          <cell r="AD22">
            <v>0</v>
          </cell>
          <cell r="AE22">
            <v>455.99999999999983</v>
          </cell>
          <cell r="AF22">
            <v>7.9413389970958255</v>
          </cell>
          <cell r="AG22">
            <v>24784084</v>
          </cell>
          <cell r="AH22">
            <v>163610.83435297973</v>
          </cell>
          <cell r="AI22">
            <v>0</v>
          </cell>
          <cell r="AJ22">
            <v>24620473.165647056</v>
          </cell>
          <cell r="AK22">
            <v>957699</v>
          </cell>
          <cell r="AL22">
            <v>1716871</v>
          </cell>
          <cell r="AM22">
            <v>27295043.165647056</v>
          </cell>
          <cell r="AN22">
            <v>163610.83435297976</v>
          </cell>
          <cell r="AO22">
            <v>0</v>
          </cell>
          <cell r="AP22">
            <v>8632</v>
          </cell>
          <cell r="AQ22">
            <v>172242.83435297979</v>
          </cell>
          <cell r="AR22">
            <v>27467286</v>
          </cell>
          <cell r="AT22">
            <v>429</v>
          </cell>
          <cell r="AU22">
            <v>455.99999999999983</v>
          </cell>
          <cell r="AV22">
            <v>7.9413389970958255</v>
          </cell>
          <cell r="AW22">
            <v>163610.83435297976</v>
          </cell>
          <cell r="AX22">
            <v>0</v>
          </cell>
          <cell r="AY22">
            <v>8632</v>
          </cell>
          <cell r="AZ22">
            <v>172242.83435297979</v>
          </cell>
          <cell r="CB22">
            <v>429</v>
          </cell>
          <cell r="CG22">
            <v>0</v>
          </cell>
          <cell r="CK22">
            <v>0</v>
          </cell>
          <cell r="CL22">
            <v>0</v>
          </cell>
          <cell r="CN22">
            <v>429</v>
          </cell>
          <cell r="CS22">
            <v>0</v>
          </cell>
        </row>
        <row r="23">
          <cell r="A23">
            <v>430</v>
          </cell>
          <cell r="B23" t="str">
            <v>ADVANCED MATH AND SCIENCE ACADEMY</v>
          </cell>
          <cell r="C23">
            <v>966.00000000000125</v>
          </cell>
          <cell r="D23" t="str">
            <v/>
          </cell>
          <cell r="F23">
            <v>0</v>
          </cell>
          <cell r="G23">
            <v>966.00000000000125</v>
          </cell>
          <cell r="I23">
            <v>15781404</v>
          </cell>
          <cell r="J23">
            <v>0</v>
          </cell>
          <cell r="K23">
            <v>1051024</v>
          </cell>
          <cell r="L23">
            <v>16832428</v>
          </cell>
          <cell r="AA23">
            <v>430</v>
          </cell>
          <cell r="AB23">
            <v>966.00000000000125</v>
          </cell>
          <cell r="AC23">
            <v>0</v>
          </cell>
          <cell r="AD23">
            <v>0</v>
          </cell>
          <cell r="AE23">
            <v>390.99999999999972</v>
          </cell>
          <cell r="AF23">
            <v>0</v>
          </cell>
          <cell r="AG23">
            <v>15781404</v>
          </cell>
          <cell r="AH23">
            <v>0</v>
          </cell>
          <cell r="AI23">
            <v>0</v>
          </cell>
          <cell r="AJ23">
            <v>15781404</v>
          </cell>
          <cell r="AK23">
            <v>0</v>
          </cell>
          <cell r="AL23">
            <v>1051024</v>
          </cell>
          <cell r="AM23">
            <v>16832428</v>
          </cell>
          <cell r="AN23">
            <v>0</v>
          </cell>
          <cell r="AO23">
            <v>0</v>
          </cell>
          <cell r="AP23">
            <v>0</v>
          </cell>
          <cell r="AQ23">
            <v>0</v>
          </cell>
          <cell r="AR23">
            <v>16832428</v>
          </cell>
          <cell r="AT23">
            <v>430</v>
          </cell>
          <cell r="AU23">
            <v>390.99999999999972</v>
          </cell>
          <cell r="AV23">
            <v>0</v>
          </cell>
          <cell r="AW23">
            <v>0</v>
          </cell>
          <cell r="AX23">
            <v>0</v>
          </cell>
          <cell r="AY23">
            <v>0</v>
          </cell>
          <cell r="AZ23">
            <v>0</v>
          </cell>
          <cell r="CB23">
            <v>430</v>
          </cell>
          <cell r="CG23">
            <v>0</v>
          </cell>
          <cell r="CK23">
            <v>0</v>
          </cell>
          <cell r="CL23">
            <v>0</v>
          </cell>
          <cell r="CN23">
            <v>430</v>
          </cell>
          <cell r="CS23">
            <v>0</v>
          </cell>
        </row>
        <row r="24">
          <cell r="A24">
            <v>431</v>
          </cell>
          <cell r="B24" t="str">
            <v>COMMUNITY DAY - R. KINGMAN WEBSTER</v>
          </cell>
          <cell r="C24">
            <v>399.99999999999977</v>
          </cell>
          <cell r="D24" t="str">
            <v/>
          </cell>
          <cell r="F24">
            <v>0</v>
          </cell>
          <cell r="G24">
            <v>399.99999999999977</v>
          </cell>
          <cell r="I24">
            <v>6519490</v>
          </cell>
          <cell r="J24">
            <v>311313</v>
          </cell>
          <cell r="K24">
            <v>435200</v>
          </cell>
          <cell r="L24">
            <v>7266003</v>
          </cell>
          <cell r="AA24">
            <v>431</v>
          </cell>
          <cell r="AB24">
            <v>399.99999999999977</v>
          </cell>
          <cell r="AC24">
            <v>0</v>
          </cell>
          <cell r="AD24">
            <v>0</v>
          </cell>
          <cell r="AE24">
            <v>0</v>
          </cell>
          <cell r="AF24">
            <v>0</v>
          </cell>
          <cell r="AG24">
            <v>6519490</v>
          </cell>
          <cell r="AH24">
            <v>0</v>
          </cell>
          <cell r="AI24">
            <v>0</v>
          </cell>
          <cell r="AJ24">
            <v>6519490</v>
          </cell>
          <cell r="AK24">
            <v>311313</v>
          </cell>
          <cell r="AL24">
            <v>435200</v>
          </cell>
          <cell r="AM24">
            <v>7266003</v>
          </cell>
          <cell r="AN24">
            <v>0</v>
          </cell>
          <cell r="AO24">
            <v>0</v>
          </cell>
          <cell r="AP24">
            <v>0</v>
          </cell>
          <cell r="AQ24">
            <v>0</v>
          </cell>
          <cell r="AR24">
            <v>7266003</v>
          </cell>
          <cell r="AT24">
            <v>431</v>
          </cell>
          <cell r="AU24">
            <v>0</v>
          </cell>
          <cell r="AV24">
            <v>0</v>
          </cell>
          <cell r="AW24">
            <v>0</v>
          </cell>
          <cell r="AX24">
            <v>0</v>
          </cell>
          <cell r="AY24">
            <v>0</v>
          </cell>
          <cell r="AZ24">
            <v>0</v>
          </cell>
          <cell r="CB24">
            <v>431</v>
          </cell>
          <cell r="CG24">
            <v>0</v>
          </cell>
          <cell r="CK24">
            <v>0</v>
          </cell>
          <cell r="CL24">
            <v>0</v>
          </cell>
          <cell r="CN24">
            <v>431</v>
          </cell>
          <cell r="CS24">
            <v>0</v>
          </cell>
        </row>
        <row r="25">
          <cell r="A25">
            <v>432</v>
          </cell>
          <cell r="B25" t="str">
            <v>CAPE COD LIGHTHOUSE</v>
          </cell>
          <cell r="C25">
            <v>252</v>
          </cell>
          <cell r="D25" t="str">
            <v/>
          </cell>
          <cell r="F25">
            <v>0</v>
          </cell>
          <cell r="G25">
            <v>252</v>
          </cell>
          <cell r="I25">
            <v>4585089</v>
          </cell>
          <cell r="J25">
            <v>0</v>
          </cell>
          <cell r="K25">
            <v>274179</v>
          </cell>
          <cell r="L25">
            <v>4859268</v>
          </cell>
          <cell r="AA25">
            <v>432</v>
          </cell>
          <cell r="AB25">
            <v>252</v>
          </cell>
          <cell r="AC25">
            <v>0</v>
          </cell>
          <cell r="AD25">
            <v>0</v>
          </cell>
          <cell r="AE25">
            <v>24.999999999999996</v>
          </cell>
          <cell r="AF25">
            <v>0</v>
          </cell>
          <cell r="AG25">
            <v>4585089</v>
          </cell>
          <cell r="AH25">
            <v>0</v>
          </cell>
          <cell r="AI25">
            <v>0</v>
          </cell>
          <cell r="AJ25">
            <v>4585089</v>
          </cell>
          <cell r="AK25">
            <v>0</v>
          </cell>
          <cell r="AL25">
            <v>274179</v>
          </cell>
          <cell r="AM25">
            <v>4859268</v>
          </cell>
          <cell r="AN25">
            <v>0</v>
          </cell>
          <cell r="AO25">
            <v>0</v>
          </cell>
          <cell r="AP25">
            <v>0</v>
          </cell>
          <cell r="AQ25">
            <v>0</v>
          </cell>
          <cell r="AR25">
            <v>4859268</v>
          </cell>
          <cell r="AT25">
            <v>432</v>
          </cell>
          <cell r="AU25">
            <v>24.999999999999996</v>
          </cell>
          <cell r="AV25">
            <v>0</v>
          </cell>
          <cell r="AW25">
            <v>0</v>
          </cell>
          <cell r="AX25">
            <v>0</v>
          </cell>
          <cell r="AY25">
            <v>0</v>
          </cell>
          <cell r="AZ25">
            <v>0</v>
          </cell>
          <cell r="CB25">
            <v>432</v>
          </cell>
          <cell r="CG25">
            <v>0</v>
          </cell>
          <cell r="CK25">
            <v>0</v>
          </cell>
          <cell r="CL25">
            <v>0</v>
          </cell>
          <cell r="CN25">
            <v>432</v>
          </cell>
          <cell r="CS25">
            <v>0</v>
          </cell>
        </row>
        <row r="26">
          <cell r="A26">
            <v>435</v>
          </cell>
          <cell r="B26" t="str">
            <v>INNOVATION ACADEMY</v>
          </cell>
          <cell r="C26">
            <v>800</v>
          </cell>
          <cell r="D26" t="str">
            <v/>
          </cell>
          <cell r="F26">
            <v>0</v>
          </cell>
          <cell r="G26">
            <v>800</v>
          </cell>
          <cell r="I26">
            <v>11680064</v>
          </cell>
          <cell r="J26">
            <v>0</v>
          </cell>
          <cell r="K26">
            <v>870384</v>
          </cell>
          <cell r="L26">
            <v>12550448</v>
          </cell>
          <cell r="AA26">
            <v>435</v>
          </cell>
          <cell r="AB26">
            <v>800</v>
          </cell>
          <cell r="AC26">
            <v>0</v>
          </cell>
          <cell r="AD26">
            <v>0</v>
          </cell>
          <cell r="AE26">
            <v>42</v>
          </cell>
          <cell r="AF26">
            <v>0</v>
          </cell>
          <cell r="AG26">
            <v>11680064</v>
          </cell>
          <cell r="AH26">
            <v>0</v>
          </cell>
          <cell r="AI26">
            <v>0</v>
          </cell>
          <cell r="AJ26">
            <v>11680064</v>
          </cell>
          <cell r="AK26">
            <v>0</v>
          </cell>
          <cell r="AL26">
            <v>870384</v>
          </cell>
          <cell r="AM26">
            <v>12550448</v>
          </cell>
          <cell r="AN26">
            <v>0</v>
          </cell>
          <cell r="AO26">
            <v>0</v>
          </cell>
          <cell r="AP26">
            <v>0</v>
          </cell>
          <cell r="AQ26">
            <v>0</v>
          </cell>
          <cell r="AR26">
            <v>12550448</v>
          </cell>
          <cell r="AT26">
            <v>435</v>
          </cell>
          <cell r="AU26">
            <v>42</v>
          </cell>
          <cell r="AV26">
            <v>0</v>
          </cell>
          <cell r="AW26">
            <v>0</v>
          </cell>
          <cell r="AX26">
            <v>0</v>
          </cell>
          <cell r="AY26">
            <v>0</v>
          </cell>
          <cell r="AZ26">
            <v>0</v>
          </cell>
          <cell r="CB26">
            <v>435</v>
          </cell>
          <cell r="CG26">
            <v>0</v>
          </cell>
          <cell r="CK26">
            <v>0</v>
          </cell>
          <cell r="CL26">
            <v>0</v>
          </cell>
          <cell r="CN26">
            <v>435</v>
          </cell>
          <cell r="CS26">
            <v>0</v>
          </cell>
        </row>
        <row r="27">
          <cell r="A27">
            <v>436</v>
          </cell>
          <cell r="B27" t="str">
            <v>COMMUNITY CS OF CAMBRIDGE</v>
          </cell>
          <cell r="C27">
            <v>337.0000000000008</v>
          </cell>
          <cell r="D27" t="str">
            <v/>
          </cell>
          <cell r="F27">
            <v>2.876032229938855</v>
          </cell>
          <cell r="G27">
            <v>337.0000000000008</v>
          </cell>
          <cell r="I27">
            <v>10584798</v>
          </cell>
          <cell r="J27">
            <v>0</v>
          </cell>
          <cell r="K27">
            <v>366653</v>
          </cell>
          <cell r="L27">
            <v>10951451</v>
          </cell>
          <cell r="AA27">
            <v>436</v>
          </cell>
          <cell r="AB27">
            <v>337.0000000000008</v>
          </cell>
          <cell r="AC27">
            <v>0</v>
          </cell>
          <cell r="AD27">
            <v>0</v>
          </cell>
          <cell r="AE27">
            <v>44.000000000000036</v>
          </cell>
          <cell r="AF27">
            <v>2.876032229938855</v>
          </cell>
          <cell r="AG27">
            <v>10584798</v>
          </cell>
          <cell r="AH27">
            <v>51348.658798167191</v>
          </cell>
          <cell r="AI27">
            <v>0</v>
          </cell>
          <cell r="AJ27">
            <v>10533449.34120184</v>
          </cell>
          <cell r="AK27">
            <v>0</v>
          </cell>
          <cell r="AL27">
            <v>363524</v>
          </cell>
          <cell r="AM27">
            <v>10896973.34120184</v>
          </cell>
          <cell r="AN27">
            <v>51348.658798167191</v>
          </cell>
          <cell r="AO27">
            <v>0</v>
          </cell>
          <cell r="AP27">
            <v>3129</v>
          </cell>
          <cell r="AQ27">
            <v>54477.658798167191</v>
          </cell>
          <cell r="AR27">
            <v>10951451</v>
          </cell>
          <cell r="AT27">
            <v>436</v>
          </cell>
          <cell r="AU27">
            <v>44.000000000000036</v>
          </cell>
          <cell r="AV27">
            <v>2.876032229938855</v>
          </cell>
          <cell r="AW27">
            <v>51348.658798167191</v>
          </cell>
          <cell r="AX27">
            <v>0</v>
          </cell>
          <cell r="AY27">
            <v>3129</v>
          </cell>
          <cell r="AZ27">
            <v>54477.658798167191</v>
          </cell>
          <cell r="CB27">
            <v>436</v>
          </cell>
          <cell r="CG27">
            <v>0</v>
          </cell>
          <cell r="CK27">
            <v>0</v>
          </cell>
          <cell r="CL27">
            <v>0</v>
          </cell>
          <cell r="CN27">
            <v>436</v>
          </cell>
          <cell r="CS27">
            <v>0</v>
          </cell>
        </row>
        <row r="28">
          <cell r="A28">
            <v>437</v>
          </cell>
          <cell r="B28" t="str">
            <v>CITY ON A HILL</v>
          </cell>
          <cell r="C28">
            <v>250</v>
          </cell>
          <cell r="D28" t="str">
            <v/>
          </cell>
          <cell r="F28">
            <v>0</v>
          </cell>
          <cell r="G28">
            <v>250</v>
          </cell>
          <cell r="I28">
            <v>6426284</v>
          </cell>
          <cell r="J28">
            <v>13155</v>
          </cell>
          <cell r="K28">
            <v>272000</v>
          </cell>
          <cell r="L28">
            <v>6711439</v>
          </cell>
          <cell r="AA28">
            <v>437</v>
          </cell>
          <cell r="AB28">
            <v>250</v>
          </cell>
          <cell r="AC28">
            <v>0</v>
          </cell>
          <cell r="AD28">
            <v>0</v>
          </cell>
          <cell r="AE28">
            <v>18</v>
          </cell>
          <cell r="AF28">
            <v>0</v>
          </cell>
          <cell r="AG28">
            <v>6426284</v>
          </cell>
          <cell r="AH28">
            <v>0</v>
          </cell>
          <cell r="AI28">
            <v>0</v>
          </cell>
          <cell r="AJ28">
            <v>6426284</v>
          </cell>
          <cell r="AK28">
            <v>13155</v>
          </cell>
          <cell r="AL28">
            <v>272000</v>
          </cell>
          <cell r="AM28">
            <v>6711439</v>
          </cell>
          <cell r="AN28">
            <v>0</v>
          </cell>
          <cell r="AO28">
            <v>0</v>
          </cell>
          <cell r="AP28">
            <v>0</v>
          </cell>
          <cell r="AQ28">
            <v>0</v>
          </cell>
          <cell r="AR28">
            <v>6711439</v>
          </cell>
          <cell r="AT28">
            <v>437</v>
          </cell>
          <cell r="AU28">
            <v>18</v>
          </cell>
          <cell r="AV28">
            <v>0</v>
          </cell>
          <cell r="AW28">
            <v>0</v>
          </cell>
          <cell r="AX28">
            <v>0</v>
          </cell>
          <cell r="AY28">
            <v>0</v>
          </cell>
          <cell r="AZ28">
            <v>0</v>
          </cell>
          <cell r="CB28">
            <v>437</v>
          </cell>
          <cell r="CG28">
            <v>0</v>
          </cell>
          <cell r="CK28">
            <v>0</v>
          </cell>
          <cell r="CL28">
            <v>0</v>
          </cell>
          <cell r="CN28">
            <v>437</v>
          </cell>
          <cell r="CS28">
            <v>0</v>
          </cell>
        </row>
        <row r="29">
          <cell r="A29">
            <v>438</v>
          </cell>
          <cell r="B29" t="str">
            <v>CODMAN ACADEMY</v>
          </cell>
          <cell r="C29">
            <v>345.0000000000004</v>
          </cell>
          <cell r="D29" t="str">
            <v/>
          </cell>
          <cell r="F29">
            <v>1.7380197168951967</v>
          </cell>
          <cell r="G29">
            <v>345.0000000000004</v>
          </cell>
          <cell r="I29">
            <v>8394456</v>
          </cell>
          <cell r="J29">
            <v>3361</v>
          </cell>
          <cell r="K29">
            <v>375354</v>
          </cell>
          <cell r="L29">
            <v>8773171</v>
          </cell>
          <cell r="AA29">
            <v>438</v>
          </cell>
          <cell r="AB29">
            <v>345.0000000000004</v>
          </cell>
          <cell r="AC29">
            <v>0</v>
          </cell>
          <cell r="AD29">
            <v>0</v>
          </cell>
          <cell r="AE29">
            <v>101.99999999999987</v>
          </cell>
          <cell r="AF29">
            <v>1.7380197168951967</v>
          </cell>
          <cell r="AG29">
            <v>8394456</v>
          </cell>
          <cell r="AH29">
            <v>41012.051259575957</v>
          </cell>
          <cell r="AI29">
            <v>0</v>
          </cell>
          <cell r="AJ29">
            <v>8353443.9487404227</v>
          </cell>
          <cell r="AK29">
            <v>3361</v>
          </cell>
          <cell r="AL29">
            <v>373464</v>
          </cell>
          <cell r="AM29">
            <v>8730268.9487404227</v>
          </cell>
          <cell r="AN29">
            <v>41012.051259575957</v>
          </cell>
          <cell r="AO29">
            <v>0</v>
          </cell>
          <cell r="AP29">
            <v>1890</v>
          </cell>
          <cell r="AQ29">
            <v>42902.051259575957</v>
          </cell>
          <cell r="AR29">
            <v>8773171</v>
          </cell>
          <cell r="AT29">
            <v>438</v>
          </cell>
          <cell r="AU29">
            <v>101.99999999999987</v>
          </cell>
          <cell r="AV29">
            <v>1.7380197168951967</v>
          </cell>
          <cell r="AW29">
            <v>41012.051259575957</v>
          </cell>
          <cell r="AX29">
            <v>0</v>
          </cell>
          <cell r="AY29">
            <v>1890</v>
          </cell>
          <cell r="AZ29">
            <v>42902.051259575957</v>
          </cell>
          <cell r="CB29">
            <v>438</v>
          </cell>
          <cell r="CG29">
            <v>0</v>
          </cell>
          <cell r="CK29">
            <v>0</v>
          </cell>
          <cell r="CL29">
            <v>0</v>
          </cell>
          <cell r="CN29">
            <v>438</v>
          </cell>
          <cell r="CS29">
            <v>0</v>
          </cell>
        </row>
        <row r="30">
          <cell r="A30">
            <v>439</v>
          </cell>
          <cell r="B30" t="str">
            <v>CONSERVATORY LAB</v>
          </cell>
          <cell r="C30">
            <v>443.99999999999977</v>
          </cell>
          <cell r="D30" t="str">
            <v/>
          </cell>
          <cell r="F30">
            <v>0.86900985844759848</v>
          </cell>
          <cell r="G30">
            <v>443.99999999999977</v>
          </cell>
          <cell r="I30">
            <v>9943530</v>
          </cell>
          <cell r="J30">
            <v>0</v>
          </cell>
          <cell r="K30">
            <v>483070</v>
          </cell>
          <cell r="L30">
            <v>10426600</v>
          </cell>
          <cell r="AA30">
            <v>439</v>
          </cell>
          <cell r="AB30">
            <v>443.99999999999977</v>
          </cell>
          <cell r="AC30">
            <v>0</v>
          </cell>
          <cell r="AD30">
            <v>0</v>
          </cell>
          <cell r="AE30">
            <v>65.999999999999886</v>
          </cell>
          <cell r="AF30">
            <v>0.86900985844759848</v>
          </cell>
          <cell r="AG30">
            <v>9943530</v>
          </cell>
          <cell r="AH30">
            <v>15636.094383047641</v>
          </cell>
          <cell r="AI30">
            <v>0</v>
          </cell>
          <cell r="AJ30">
            <v>9927893.9056169614</v>
          </cell>
          <cell r="AK30">
            <v>0</v>
          </cell>
          <cell r="AL30">
            <v>482120</v>
          </cell>
          <cell r="AM30">
            <v>10410013.905616961</v>
          </cell>
          <cell r="AN30">
            <v>15636.094383047641</v>
          </cell>
          <cell r="AO30">
            <v>0</v>
          </cell>
          <cell r="AP30">
            <v>950</v>
          </cell>
          <cell r="AQ30">
            <v>16586.094383047643</v>
          </cell>
          <cell r="AR30">
            <v>10426600</v>
          </cell>
          <cell r="AT30">
            <v>439</v>
          </cell>
          <cell r="AU30">
            <v>65.999999999999886</v>
          </cell>
          <cell r="AV30">
            <v>0.86900985844759848</v>
          </cell>
          <cell r="AW30">
            <v>15636.094383047641</v>
          </cell>
          <cell r="AX30">
            <v>0</v>
          </cell>
          <cell r="AY30">
            <v>950</v>
          </cell>
          <cell r="AZ30">
            <v>16586.094383047643</v>
          </cell>
          <cell r="CB30">
            <v>439</v>
          </cell>
          <cell r="CG30">
            <v>0</v>
          </cell>
          <cell r="CK30">
            <v>0</v>
          </cell>
          <cell r="CL30">
            <v>0</v>
          </cell>
          <cell r="CN30">
            <v>439</v>
          </cell>
          <cell r="CS30">
            <v>0</v>
          </cell>
        </row>
        <row r="31">
          <cell r="A31">
            <v>440</v>
          </cell>
          <cell r="B31" t="str">
            <v>COMMUNITY DAY - PROSPECT</v>
          </cell>
          <cell r="C31">
            <v>400.0000000000004</v>
          </cell>
          <cell r="D31" t="str">
            <v/>
          </cell>
          <cell r="F31">
            <v>0</v>
          </cell>
          <cell r="G31">
            <v>400.0000000000004</v>
          </cell>
          <cell r="I31">
            <v>6518630</v>
          </cell>
          <cell r="J31">
            <v>172976</v>
          </cell>
          <cell r="K31">
            <v>435210</v>
          </cell>
          <cell r="L31">
            <v>7126816</v>
          </cell>
          <cell r="AA31">
            <v>440</v>
          </cell>
          <cell r="AB31">
            <v>400.0000000000004</v>
          </cell>
          <cell r="AC31">
            <v>0</v>
          </cell>
          <cell r="AD31">
            <v>0</v>
          </cell>
          <cell r="AE31">
            <v>0</v>
          </cell>
          <cell r="AF31">
            <v>0</v>
          </cell>
          <cell r="AG31">
            <v>6518630</v>
          </cell>
          <cell r="AH31">
            <v>0</v>
          </cell>
          <cell r="AI31">
            <v>0</v>
          </cell>
          <cell r="AJ31">
            <v>6518630</v>
          </cell>
          <cell r="AK31">
            <v>172976</v>
          </cell>
          <cell r="AL31">
            <v>435210</v>
          </cell>
          <cell r="AM31">
            <v>7126816</v>
          </cell>
          <cell r="AN31">
            <v>0</v>
          </cell>
          <cell r="AO31">
            <v>0</v>
          </cell>
          <cell r="AP31">
            <v>0</v>
          </cell>
          <cell r="AQ31">
            <v>0</v>
          </cell>
          <cell r="AR31">
            <v>7126816</v>
          </cell>
          <cell r="AT31">
            <v>440</v>
          </cell>
          <cell r="AU31">
            <v>0</v>
          </cell>
          <cell r="AV31">
            <v>0</v>
          </cell>
          <cell r="AW31">
            <v>0</v>
          </cell>
          <cell r="AX31">
            <v>0</v>
          </cell>
          <cell r="AY31">
            <v>0</v>
          </cell>
          <cell r="AZ31">
            <v>0</v>
          </cell>
          <cell r="CB31">
            <v>440</v>
          </cell>
          <cell r="CG31">
            <v>0</v>
          </cell>
          <cell r="CK31">
            <v>0</v>
          </cell>
          <cell r="CL31">
            <v>0</v>
          </cell>
          <cell r="CN31">
            <v>440</v>
          </cell>
          <cell r="CS31">
            <v>0</v>
          </cell>
        </row>
        <row r="32">
          <cell r="A32">
            <v>441</v>
          </cell>
          <cell r="B32" t="str">
            <v>SPRINGFIELD INTERNATIONAL</v>
          </cell>
          <cell r="C32">
            <v>1573.9999999999986</v>
          </cell>
          <cell r="D32" t="str">
            <v/>
          </cell>
          <cell r="F32">
            <v>0</v>
          </cell>
          <cell r="G32">
            <v>1573.9999999999986</v>
          </cell>
          <cell r="I32">
            <v>23259821</v>
          </cell>
          <cell r="J32">
            <v>0</v>
          </cell>
          <cell r="K32">
            <v>1712490</v>
          </cell>
          <cell r="L32">
            <v>24972311</v>
          </cell>
          <cell r="AA32">
            <v>441</v>
          </cell>
          <cell r="AB32">
            <v>1573.9999999999986</v>
          </cell>
          <cell r="AC32">
            <v>0</v>
          </cell>
          <cell r="AD32">
            <v>0</v>
          </cell>
          <cell r="AE32">
            <v>436</v>
          </cell>
          <cell r="AF32">
            <v>0</v>
          </cell>
          <cell r="AG32">
            <v>23259821</v>
          </cell>
          <cell r="AH32">
            <v>0</v>
          </cell>
          <cell r="AI32">
            <v>0</v>
          </cell>
          <cell r="AJ32">
            <v>23259821</v>
          </cell>
          <cell r="AK32">
            <v>0</v>
          </cell>
          <cell r="AL32">
            <v>1712490</v>
          </cell>
          <cell r="AM32">
            <v>24972311</v>
          </cell>
          <cell r="AN32">
            <v>0</v>
          </cell>
          <cell r="AO32">
            <v>0</v>
          </cell>
          <cell r="AP32">
            <v>0</v>
          </cell>
          <cell r="AQ32">
            <v>0</v>
          </cell>
          <cell r="AR32">
            <v>24972311</v>
          </cell>
          <cell r="AT32">
            <v>441</v>
          </cell>
          <cell r="AU32">
            <v>436</v>
          </cell>
          <cell r="AV32">
            <v>0</v>
          </cell>
          <cell r="AW32">
            <v>0</v>
          </cell>
          <cell r="AX32">
            <v>0</v>
          </cell>
          <cell r="AY32">
            <v>0</v>
          </cell>
          <cell r="AZ32">
            <v>0</v>
          </cell>
          <cell r="CB32">
            <v>441</v>
          </cell>
          <cell r="CG32">
            <v>0</v>
          </cell>
          <cell r="CK32">
            <v>0</v>
          </cell>
          <cell r="CL32">
            <v>0</v>
          </cell>
          <cell r="CN32">
            <v>441</v>
          </cell>
          <cell r="CS32">
            <v>0</v>
          </cell>
        </row>
        <row r="33">
          <cell r="A33">
            <v>444</v>
          </cell>
          <cell r="B33" t="str">
            <v>NEIGHBORHOOD HOUSE</v>
          </cell>
          <cell r="C33">
            <v>828.00000000000387</v>
          </cell>
          <cell r="D33" t="str">
            <v/>
          </cell>
          <cell r="F33">
            <v>1.7380197168951967</v>
          </cell>
          <cell r="G33">
            <v>828.00000000000387</v>
          </cell>
          <cell r="I33">
            <v>18329458</v>
          </cell>
          <cell r="J33">
            <v>0</v>
          </cell>
          <cell r="K33">
            <v>900844</v>
          </cell>
          <cell r="L33">
            <v>19230302</v>
          </cell>
          <cell r="AA33">
            <v>444</v>
          </cell>
          <cell r="AB33">
            <v>828.00000000000387</v>
          </cell>
          <cell r="AC33">
            <v>0</v>
          </cell>
          <cell r="AD33">
            <v>0</v>
          </cell>
          <cell r="AE33">
            <v>33.00000000000005</v>
          </cell>
          <cell r="AF33">
            <v>1.7380197168951967</v>
          </cell>
          <cell r="AG33">
            <v>18329458</v>
          </cell>
          <cell r="AH33">
            <v>38752.625627612222</v>
          </cell>
          <cell r="AI33">
            <v>0</v>
          </cell>
          <cell r="AJ33">
            <v>18290705.374372363</v>
          </cell>
          <cell r="AK33">
            <v>0</v>
          </cell>
          <cell r="AL33">
            <v>898954</v>
          </cell>
          <cell r="AM33">
            <v>19189659.374372363</v>
          </cell>
          <cell r="AN33">
            <v>38752.625627612215</v>
          </cell>
          <cell r="AO33">
            <v>0</v>
          </cell>
          <cell r="AP33">
            <v>1890</v>
          </cell>
          <cell r="AQ33">
            <v>40642.625627612215</v>
          </cell>
          <cell r="AR33">
            <v>19230302</v>
          </cell>
          <cell r="AT33">
            <v>444</v>
          </cell>
          <cell r="AU33">
            <v>33.00000000000005</v>
          </cell>
          <cell r="AV33">
            <v>1.7380197168951967</v>
          </cell>
          <cell r="AW33">
            <v>38752.625627612215</v>
          </cell>
          <cell r="AX33">
            <v>0</v>
          </cell>
          <cell r="AY33">
            <v>1890</v>
          </cell>
          <cell r="AZ33">
            <v>40642.625627612215</v>
          </cell>
          <cell r="CB33">
            <v>444</v>
          </cell>
          <cell r="CG33">
            <v>0</v>
          </cell>
          <cell r="CK33">
            <v>0</v>
          </cell>
          <cell r="CL33">
            <v>0</v>
          </cell>
          <cell r="CN33">
            <v>444</v>
          </cell>
          <cell r="CS33">
            <v>0</v>
          </cell>
        </row>
        <row r="34">
          <cell r="A34">
            <v>445</v>
          </cell>
          <cell r="B34" t="str">
            <v>ABBY KELLEY FOSTER</v>
          </cell>
          <cell r="C34">
            <v>1426.0000000000043</v>
          </cell>
          <cell r="D34" t="str">
            <v/>
          </cell>
          <cell r="F34">
            <v>0</v>
          </cell>
          <cell r="G34">
            <v>1426.0000000000043</v>
          </cell>
          <cell r="I34">
            <v>21402589</v>
          </cell>
          <cell r="J34">
            <v>1276058</v>
          </cell>
          <cell r="K34">
            <v>1551485</v>
          </cell>
          <cell r="L34">
            <v>24230132</v>
          </cell>
          <cell r="AA34">
            <v>445</v>
          </cell>
          <cell r="AB34">
            <v>1426.0000000000043</v>
          </cell>
          <cell r="AC34">
            <v>0</v>
          </cell>
          <cell r="AD34">
            <v>0</v>
          </cell>
          <cell r="AE34">
            <v>30.999999999999996</v>
          </cell>
          <cell r="AF34">
            <v>0</v>
          </cell>
          <cell r="AG34">
            <v>21402589</v>
          </cell>
          <cell r="AH34">
            <v>0</v>
          </cell>
          <cell r="AI34">
            <v>0</v>
          </cell>
          <cell r="AJ34">
            <v>21402589</v>
          </cell>
          <cell r="AK34">
            <v>1276058</v>
          </cell>
          <cell r="AL34">
            <v>1551485</v>
          </cell>
          <cell r="AM34">
            <v>24230132</v>
          </cell>
          <cell r="AN34">
            <v>0</v>
          </cell>
          <cell r="AO34">
            <v>0</v>
          </cell>
          <cell r="AP34">
            <v>0</v>
          </cell>
          <cell r="AQ34">
            <v>0</v>
          </cell>
          <cell r="AR34">
            <v>24230132</v>
          </cell>
          <cell r="AT34">
            <v>445</v>
          </cell>
          <cell r="AU34">
            <v>30.999999999999996</v>
          </cell>
          <cell r="AV34">
            <v>0</v>
          </cell>
          <cell r="AW34">
            <v>0</v>
          </cell>
          <cell r="AX34">
            <v>0</v>
          </cell>
          <cell r="AY34">
            <v>0</v>
          </cell>
          <cell r="AZ34">
            <v>0</v>
          </cell>
          <cell r="CB34">
            <v>445</v>
          </cell>
          <cell r="CG34">
            <v>0</v>
          </cell>
          <cell r="CK34">
            <v>0</v>
          </cell>
          <cell r="CL34">
            <v>0</v>
          </cell>
          <cell r="CN34">
            <v>445</v>
          </cell>
          <cell r="CS34">
            <v>0</v>
          </cell>
        </row>
        <row r="35">
          <cell r="A35">
            <v>446</v>
          </cell>
          <cell r="B35" t="str">
            <v>FOXBOROUGH REGIONAL</v>
          </cell>
          <cell r="C35">
            <v>1700.0000000000002</v>
          </cell>
          <cell r="D35" t="str">
            <v/>
          </cell>
          <cell r="F35">
            <v>3.4760394337903957</v>
          </cell>
          <cell r="G35">
            <v>1700.0000000000002</v>
          </cell>
          <cell r="I35">
            <v>27970344</v>
          </cell>
          <cell r="J35">
            <v>0</v>
          </cell>
          <cell r="K35">
            <v>1849569</v>
          </cell>
          <cell r="L35">
            <v>29819913</v>
          </cell>
          <cell r="AA35">
            <v>446</v>
          </cell>
          <cell r="AB35">
            <v>1700.0000000000002</v>
          </cell>
          <cell r="AC35">
            <v>0</v>
          </cell>
          <cell r="AD35">
            <v>0</v>
          </cell>
          <cell r="AE35">
            <v>165.00000000000003</v>
          </cell>
          <cell r="AF35">
            <v>3.4760394337903957</v>
          </cell>
          <cell r="AG35">
            <v>27970344</v>
          </cell>
          <cell r="AH35">
            <v>56155.417052883815</v>
          </cell>
          <cell r="AI35">
            <v>0</v>
          </cell>
          <cell r="AJ35">
            <v>27914188.582947131</v>
          </cell>
          <cell r="AK35">
            <v>0</v>
          </cell>
          <cell r="AL35">
            <v>1845786</v>
          </cell>
          <cell r="AM35">
            <v>29759974.582947131</v>
          </cell>
          <cell r="AN35">
            <v>56155.417052883815</v>
          </cell>
          <cell r="AO35">
            <v>0</v>
          </cell>
          <cell r="AP35">
            <v>3783</v>
          </cell>
          <cell r="AQ35">
            <v>59938.417052883815</v>
          </cell>
          <cell r="AR35">
            <v>29819913</v>
          </cell>
          <cell r="AT35">
            <v>446</v>
          </cell>
          <cell r="AU35">
            <v>165.00000000000003</v>
          </cell>
          <cell r="AV35">
            <v>3.4760394337903957</v>
          </cell>
          <cell r="AW35">
            <v>56155.417052883815</v>
          </cell>
          <cell r="AX35">
            <v>0</v>
          </cell>
          <cell r="AY35">
            <v>3783</v>
          </cell>
          <cell r="AZ35">
            <v>59938.417052883815</v>
          </cell>
          <cell r="CB35">
            <v>446</v>
          </cell>
          <cell r="CG35">
            <v>0</v>
          </cell>
          <cell r="CK35">
            <v>0</v>
          </cell>
          <cell r="CL35">
            <v>0</v>
          </cell>
          <cell r="CN35">
            <v>446</v>
          </cell>
          <cell r="CS35">
            <v>0</v>
          </cell>
        </row>
        <row r="36">
          <cell r="A36">
            <v>447</v>
          </cell>
          <cell r="B36" t="str">
            <v>BENJAMIN FRANKLIN CLASSICAL</v>
          </cell>
          <cell r="C36">
            <v>870.00000000000193</v>
          </cell>
          <cell r="D36" t="str">
            <v/>
          </cell>
          <cell r="F36">
            <v>0</v>
          </cell>
          <cell r="G36">
            <v>870.00000000000193</v>
          </cell>
          <cell r="I36">
            <v>14061206</v>
          </cell>
          <cell r="J36">
            <v>0</v>
          </cell>
          <cell r="K36">
            <v>946577</v>
          </cell>
          <cell r="L36">
            <v>15007783</v>
          </cell>
          <cell r="AA36">
            <v>447</v>
          </cell>
          <cell r="AB36">
            <v>870.00000000000193</v>
          </cell>
          <cell r="AC36">
            <v>0</v>
          </cell>
          <cell r="AD36">
            <v>0</v>
          </cell>
          <cell r="AE36">
            <v>4</v>
          </cell>
          <cell r="AF36">
            <v>0</v>
          </cell>
          <cell r="AG36">
            <v>14061206</v>
          </cell>
          <cell r="AH36">
            <v>0</v>
          </cell>
          <cell r="AI36">
            <v>0</v>
          </cell>
          <cell r="AJ36">
            <v>14061206</v>
          </cell>
          <cell r="AK36">
            <v>0</v>
          </cell>
          <cell r="AL36">
            <v>946577</v>
          </cell>
          <cell r="AM36">
            <v>15007783</v>
          </cell>
          <cell r="AN36">
            <v>0</v>
          </cell>
          <cell r="AO36">
            <v>0</v>
          </cell>
          <cell r="AP36">
            <v>0</v>
          </cell>
          <cell r="AQ36">
            <v>0</v>
          </cell>
          <cell r="AR36">
            <v>15007783</v>
          </cell>
          <cell r="AT36">
            <v>447</v>
          </cell>
          <cell r="AU36">
            <v>4</v>
          </cell>
          <cell r="AV36">
            <v>0</v>
          </cell>
          <cell r="AW36">
            <v>0</v>
          </cell>
          <cell r="AX36">
            <v>0</v>
          </cell>
          <cell r="AY36">
            <v>0</v>
          </cell>
          <cell r="AZ36">
            <v>0</v>
          </cell>
          <cell r="CB36">
            <v>447</v>
          </cell>
          <cell r="CG36">
            <v>0</v>
          </cell>
          <cell r="CK36">
            <v>0</v>
          </cell>
          <cell r="CL36">
            <v>0</v>
          </cell>
          <cell r="CN36">
            <v>447</v>
          </cell>
          <cell r="CS36">
            <v>0</v>
          </cell>
        </row>
        <row r="37">
          <cell r="A37">
            <v>449</v>
          </cell>
          <cell r="B37" t="str">
            <v>BOSTON COLLEGIATE</v>
          </cell>
          <cell r="C37">
            <v>700.00000000000102</v>
          </cell>
          <cell r="D37" t="str">
            <v/>
          </cell>
          <cell r="F37">
            <v>0.86900985844759859</v>
          </cell>
          <cell r="G37">
            <v>700.00000000000102</v>
          </cell>
          <cell r="I37">
            <v>14303176</v>
          </cell>
          <cell r="J37">
            <v>9488</v>
          </cell>
          <cell r="K37">
            <v>761600</v>
          </cell>
          <cell r="L37">
            <v>15074264</v>
          </cell>
          <cell r="AA37">
            <v>449</v>
          </cell>
          <cell r="AB37">
            <v>700.00000000000102</v>
          </cell>
          <cell r="AC37">
            <v>0</v>
          </cell>
          <cell r="AD37">
            <v>0</v>
          </cell>
          <cell r="AE37">
            <v>26</v>
          </cell>
          <cell r="AF37">
            <v>0.86900985844759859</v>
          </cell>
          <cell r="AG37">
            <v>14303176</v>
          </cell>
          <cell r="AH37">
            <v>15363.225287495095</v>
          </cell>
          <cell r="AI37">
            <v>0</v>
          </cell>
          <cell r="AJ37">
            <v>14287812.774712503</v>
          </cell>
          <cell r="AK37">
            <v>9488</v>
          </cell>
          <cell r="AL37">
            <v>760656</v>
          </cell>
          <cell r="AM37">
            <v>15057956.774712503</v>
          </cell>
          <cell r="AN37">
            <v>15363.225287495095</v>
          </cell>
          <cell r="AO37">
            <v>0</v>
          </cell>
          <cell r="AP37">
            <v>944</v>
          </cell>
          <cell r="AQ37">
            <v>16307.225287495095</v>
          </cell>
          <cell r="AR37">
            <v>15074264</v>
          </cell>
          <cell r="AT37">
            <v>449</v>
          </cell>
          <cell r="AU37">
            <v>26</v>
          </cell>
          <cell r="AV37">
            <v>0.86900985844759859</v>
          </cell>
          <cell r="AW37">
            <v>15363.225287495095</v>
          </cell>
          <cell r="AX37">
            <v>0</v>
          </cell>
          <cell r="AY37">
            <v>944</v>
          </cell>
          <cell r="AZ37">
            <v>16307.225287495095</v>
          </cell>
          <cell r="CB37">
            <v>449</v>
          </cell>
          <cell r="CG37">
            <v>0</v>
          </cell>
          <cell r="CK37">
            <v>0</v>
          </cell>
          <cell r="CL37">
            <v>0</v>
          </cell>
          <cell r="CN37">
            <v>449</v>
          </cell>
          <cell r="CS37">
            <v>0</v>
          </cell>
        </row>
        <row r="38">
          <cell r="A38">
            <v>450</v>
          </cell>
          <cell r="B38" t="str">
            <v>HILLTOWN COOPERATIVE</v>
          </cell>
          <cell r="C38">
            <v>218</v>
          </cell>
          <cell r="D38" t="str">
            <v/>
          </cell>
          <cell r="F38">
            <v>0</v>
          </cell>
          <cell r="G38">
            <v>218</v>
          </cell>
          <cell r="I38">
            <v>3334490</v>
          </cell>
          <cell r="J38">
            <v>0</v>
          </cell>
          <cell r="K38">
            <v>237180</v>
          </cell>
          <cell r="L38">
            <v>3571670</v>
          </cell>
          <cell r="AA38">
            <v>450</v>
          </cell>
          <cell r="AB38">
            <v>218</v>
          </cell>
          <cell r="AC38">
            <v>0</v>
          </cell>
          <cell r="AD38">
            <v>0</v>
          </cell>
          <cell r="AE38">
            <v>100</v>
          </cell>
          <cell r="AF38">
            <v>0</v>
          </cell>
          <cell r="AG38">
            <v>3334490</v>
          </cell>
          <cell r="AH38">
            <v>0</v>
          </cell>
          <cell r="AI38">
            <v>0</v>
          </cell>
          <cell r="AJ38">
            <v>3334490</v>
          </cell>
          <cell r="AK38">
            <v>0</v>
          </cell>
          <cell r="AL38">
            <v>237180</v>
          </cell>
          <cell r="AM38">
            <v>3571670</v>
          </cell>
          <cell r="AN38">
            <v>0</v>
          </cell>
          <cell r="AO38">
            <v>0</v>
          </cell>
          <cell r="AP38">
            <v>0</v>
          </cell>
          <cell r="AQ38">
            <v>0</v>
          </cell>
          <cell r="AR38">
            <v>3571670</v>
          </cell>
          <cell r="AT38">
            <v>450</v>
          </cell>
          <cell r="AU38">
            <v>100</v>
          </cell>
          <cell r="AV38">
            <v>0</v>
          </cell>
          <cell r="AW38">
            <v>0</v>
          </cell>
          <cell r="AX38">
            <v>0</v>
          </cell>
          <cell r="AY38">
            <v>0</v>
          </cell>
          <cell r="AZ38">
            <v>0</v>
          </cell>
          <cell r="CB38">
            <v>450</v>
          </cell>
          <cell r="CG38">
            <v>0</v>
          </cell>
          <cell r="CK38">
            <v>0</v>
          </cell>
          <cell r="CL38">
            <v>0</v>
          </cell>
          <cell r="CN38">
            <v>450</v>
          </cell>
          <cell r="CS38">
            <v>0</v>
          </cell>
        </row>
        <row r="39">
          <cell r="A39">
            <v>453</v>
          </cell>
          <cell r="B39" t="str">
            <v>HOLYOKE COMMUNITY</v>
          </cell>
          <cell r="C39">
            <v>702.00000000000205</v>
          </cell>
          <cell r="D39" t="str">
            <v/>
          </cell>
          <cell r="F39">
            <v>0</v>
          </cell>
          <cell r="G39">
            <v>702.00000000000205</v>
          </cell>
          <cell r="I39">
            <v>11329038</v>
          </cell>
          <cell r="J39">
            <v>554561</v>
          </cell>
          <cell r="K39">
            <v>763776</v>
          </cell>
          <cell r="L39">
            <v>12647375</v>
          </cell>
          <cell r="AA39">
            <v>453</v>
          </cell>
          <cell r="AB39">
            <v>702.00000000000205</v>
          </cell>
          <cell r="AC39">
            <v>0</v>
          </cell>
          <cell r="AD39">
            <v>0</v>
          </cell>
          <cell r="AE39">
            <v>262.99999999999972</v>
          </cell>
          <cell r="AF39">
            <v>0</v>
          </cell>
          <cell r="AG39">
            <v>11329038</v>
          </cell>
          <cell r="AH39">
            <v>0</v>
          </cell>
          <cell r="AI39">
            <v>0</v>
          </cell>
          <cell r="AJ39">
            <v>11329038</v>
          </cell>
          <cell r="AK39">
            <v>554561</v>
          </cell>
          <cell r="AL39">
            <v>763776</v>
          </cell>
          <cell r="AM39">
            <v>12647375</v>
          </cell>
          <cell r="AN39">
            <v>0</v>
          </cell>
          <cell r="AO39">
            <v>0</v>
          </cell>
          <cell r="AP39">
            <v>0</v>
          </cell>
          <cell r="AQ39">
            <v>0</v>
          </cell>
          <cell r="AR39">
            <v>12647375</v>
          </cell>
          <cell r="AT39">
            <v>453</v>
          </cell>
          <cell r="AU39">
            <v>262.99999999999972</v>
          </cell>
          <cell r="AV39">
            <v>0</v>
          </cell>
          <cell r="AW39">
            <v>0</v>
          </cell>
          <cell r="AX39">
            <v>0</v>
          </cell>
          <cell r="AY39">
            <v>0</v>
          </cell>
          <cell r="AZ39">
            <v>0</v>
          </cell>
          <cell r="CB39">
            <v>453</v>
          </cell>
          <cell r="CG39">
            <v>0</v>
          </cell>
          <cell r="CK39">
            <v>0</v>
          </cell>
          <cell r="CL39">
            <v>0</v>
          </cell>
          <cell r="CN39">
            <v>453</v>
          </cell>
          <cell r="CS39">
            <v>0</v>
          </cell>
        </row>
        <row r="40">
          <cell r="A40">
            <v>454</v>
          </cell>
          <cell r="B40" t="str">
            <v>LAWRENCE FAMILY DEVELOPMENT</v>
          </cell>
          <cell r="C40">
            <v>860</v>
          </cell>
          <cell r="D40" t="str">
            <v/>
          </cell>
          <cell r="F40">
            <v>0</v>
          </cell>
          <cell r="G40">
            <v>860</v>
          </cell>
          <cell r="I40">
            <v>14360010</v>
          </cell>
          <cell r="J40">
            <v>240010</v>
          </cell>
          <cell r="K40">
            <v>935680</v>
          </cell>
          <cell r="L40">
            <v>15535700</v>
          </cell>
          <cell r="AA40">
            <v>454</v>
          </cell>
          <cell r="AB40">
            <v>860</v>
          </cell>
          <cell r="AC40">
            <v>0</v>
          </cell>
          <cell r="AD40">
            <v>0</v>
          </cell>
          <cell r="AE40">
            <v>278.99999999999994</v>
          </cell>
          <cell r="AF40">
            <v>0</v>
          </cell>
          <cell r="AG40">
            <v>14360010</v>
          </cell>
          <cell r="AH40">
            <v>0</v>
          </cell>
          <cell r="AI40">
            <v>0</v>
          </cell>
          <cell r="AJ40">
            <v>14360010</v>
          </cell>
          <cell r="AK40">
            <v>240010</v>
          </cell>
          <cell r="AL40">
            <v>935680</v>
          </cell>
          <cell r="AM40">
            <v>15535700</v>
          </cell>
          <cell r="AN40">
            <v>0</v>
          </cell>
          <cell r="AO40">
            <v>0</v>
          </cell>
          <cell r="AP40">
            <v>0</v>
          </cell>
          <cell r="AQ40">
            <v>0</v>
          </cell>
          <cell r="AR40">
            <v>15535700</v>
          </cell>
          <cell r="AT40">
            <v>454</v>
          </cell>
          <cell r="AU40">
            <v>278.99999999999994</v>
          </cell>
          <cell r="AV40">
            <v>0</v>
          </cell>
          <cell r="AW40">
            <v>0</v>
          </cell>
          <cell r="AX40">
            <v>0</v>
          </cell>
          <cell r="AY40">
            <v>0</v>
          </cell>
          <cell r="AZ40">
            <v>0</v>
          </cell>
          <cell r="CB40">
            <v>454</v>
          </cell>
          <cell r="CG40">
            <v>0</v>
          </cell>
          <cell r="CK40">
            <v>0</v>
          </cell>
          <cell r="CL40">
            <v>0</v>
          </cell>
          <cell r="CN40">
            <v>454</v>
          </cell>
          <cell r="CS40">
            <v>0</v>
          </cell>
        </row>
        <row r="41">
          <cell r="A41">
            <v>455</v>
          </cell>
          <cell r="B41" t="str">
            <v>HILL VIEW MONTESSORI</v>
          </cell>
          <cell r="C41">
            <v>305.99999999999977</v>
          </cell>
          <cell r="D41" t="str">
            <v/>
          </cell>
          <cell r="F41">
            <v>0</v>
          </cell>
          <cell r="G41">
            <v>305.99999999999977</v>
          </cell>
          <cell r="I41">
            <v>4211109</v>
          </cell>
          <cell r="J41">
            <v>0</v>
          </cell>
          <cell r="K41">
            <v>332937</v>
          </cell>
          <cell r="L41">
            <v>4544046</v>
          </cell>
          <cell r="AA41">
            <v>455</v>
          </cell>
          <cell r="AB41">
            <v>305.99999999999977</v>
          </cell>
          <cell r="AC41">
            <v>0</v>
          </cell>
          <cell r="AD41">
            <v>0</v>
          </cell>
          <cell r="AE41">
            <v>40.000000000000028</v>
          </cell>
          <cell r="AF41">
            <v>0</v>
          </cell>
          <cell r="AG41">
            <v>4211109</v>
          </cell>
          <cell r="AH41">
            <v>0</v>
          </cell>
          <cell r="AI41">
            <v>0</v>
          </cell>
          <cell r="AJ41">
            <v>4211109</v>
          </cell>
          <cell r="AK41">
            <v>0</v>
          </cell>
          <cell r="AL41">
            <v>332937</v>
          </cell>
          <cell r="AM41">
            <v>4544046</v>
          </cell>
          <cell r="AN41">
            <v>0</v>
          </cell>
          <cell r="AO41">
            <v>0</v>
          </cell>
          <cell r="AP41">
            <v>0</v>
          </cell>
          <cell r="AQ41">
            <v>0</v>
          </cell>
          <cell r="AR41">
            <v>4544046</v>
          </cell>
          <cell r="AT41">
            <v>455</v>
          </cell>
          <cell r="AU41">
            <v>40.000000000000028</v>
          </cell>
          <cell r="AV41">
            <v>0</v>
          </cell>
          <cell r="AW41">
            <v>0</v>
          </cell>
          <cell r="AX41">
            <v>0</v>
          </cell>
          <cell r="AY41">
            <v>0</v>
          </cell>
          <cell r="AZ41">
            <v>0</v>
          </cell>
          <cell r="CB41">
            <v>455</v>
          </cell>
          <cell r="CG41">
            <v>0</v>
          </cell>
          <cell r="CK41">
            <v>0</v>
          </cell>
          <cell r="CL41">
            <v>0</v>
          </cell>
          <cell r="CN41">
            <v>455</v>
          </cell>
          <cell r="CS41">
            <v>0</v>
          </cell>
        </row>
        <row r="42">
          <cell r="A42">
            <v>456</v>
          </cell>
          <cell r="B42" t="str">
            <v>LOWELL COMMUNITY</v>
          </cell>
          <cell r="C42">
            <v>815.0000000000008</v>
          </cell>
          <cell r="D42" t="str">
            <v/>
          </cell>
          <cell r="F42">
            <v>0</v>
          </cell>
          <cell r="G42">
            <v>815.0000000000008</v>
          </cell>
          <cell r="I42">
            <v>13379710</v>
          </cell>
          <cell r="J42">
            <v>0</v>
          </cell>
          <cell r="K42">
            <v>886730</v>
          </cell>
          <cell r="L42">
            <v>14266440</v>
          </cell>
          <cell r="AA42">
            <v>456</v>
          </cell>
          <cell r="AB42">
            <v>815.0000000000008</v>
          </cell>
          <cell r="AC42">
            <v>0</v>
          </cell>
          <cell r="AD42">
            <v>0</v>
          </cell>
          <cell r="AE42">
            <v>358.94890510948983</v>
          </cell>
          <cell r="AF42">
            <v>0</v>
          </cell>
          <cell r="AG42">
            <v>13379710</v>
          </cell>
          <cell r="AH42">
            <v>0</v>
          </cell>
          <cell r="AI42">
            <v>0</v>
          </cell>
          <cell r="AJ42">
            <v>13379710</v>
          </cell>
          <cell r="AK42">
            <v>0</v>
          </cell>
          <cell r="AL42">
            <v>886730</v>
          </cell>
          <cell r="AM42">
            <v>14266440</v>
          </cell>
          <cell r="AN42">
            <v>0</v>
          </cell>
          <cell r="AO42">
            <v>0</v>
          </cell>
          <cell r="AP42">
            <v>0</v>
          </cell>
          <cell r="AQ42">
            <v>0</v>
          </cell>
          <cell r="AR42">
            <v>14266440</v>
          </cell>
          <cell r="AT42">
            <v>456</v>
          </cell>
          <cell r="AU42">
            <v>358.94890510948983</v>
          </cell>
          <cell r="AV42">
            <v>0</v>
          </cell>
          <cell r="AW42">
            <v>0</v>
          </cell>
          <cell r="AX42">
            <v>0</v>
          </cell>
          <cell r="AY42">
            <v>0</v>
          </cell>
          <cell r="AZ42">
            <v>0</v>
          </cell>
          <cell r="CB42">
            <v>456</v>
          </cell>
          <cell r="CG42">
            <v>0</v>
          </cell>
          <cell r="CK42">
            <v>0</v>
          </cell>
          <cell r="CL42">
            <v>0</v>
          </cell>
          <cell r="CN42">
            <v>456</v>
          </cell>
          <cell r="CS42">
            <v>0</v>
          </cell>
        </row>
        <row r="43">
          <cell r="A43">
            <v>458</v>
          </cell>
          <cell r="B43" t="str">
            <v>LOWELL MIDDLESEX ACADEMY</v>
          </cell>
          <cell r="C43">
            <v>120</v>
          </cell>
          <cell r="D43" t="str">
            <v/>
          </cell>
          <cell r="F43">
            <v>0</v>
          </cell>
          <cell r="G43">
            <v>120</v>
          </cell>
          <cell r="I43">
            <v>2129396</v>
          </cell>
          <cell r="J43">
            <v>0</v>
          </cell>
          <cell r="K43">
            <v>130552</v>
          </cell>
          <cell r="L43">
            <v>2259948</v>
          </cell>
          <cell r="AA43">
            <v>458</v>
          </cell>
          <cell r="AB43">
            <v>120</v>
          </cell>
          <cell r="AC43">
            <v>0</v>
          </cell>
          <cell r="AD43">
            <v>0</v>
          </cell>
          <cell r="AE43">
            <v>0</v>
          </cell>
          <cell r="AF43">
            <v>0</v>
          </cell>
          <cell r="AG43">
            <v>2129396</v>
          </cell>
          <cell r="AH43">
            <v>0</v>
          </cell>
          <cell r="AI43">
            <v>0</v>
          </cell>
          <cell r="AJ43">
            <v>2129396</v>
          </cell>
          <cell r="AK43">
            <v>0</v>
          </cell>
          <cell r="AL43">
            <v>130552</v>
          </cell>
          <cell r="AM43">
            <v>2259948</v>
          </cell>
          <cell r="AN43">
            <v>0</v>
          </cell>
          <cell r="AO43">
            <v>0</v>
          </cell>
          <cell r="AP43">
            <v>0</v>
          </cell>
          <cell r="AQ43">
            <v>0</v>
          </cell>
          <cell r="AR43">
            <v>2259948</v>
          </cell>
          <cell r="AT43">
            <v>458</v>
          </cell>
          <cell r="AU43">
            <v>0</v>
          </cell>
          <cell r="AV43">
            <v>0</v>
          </cell>
          <cell r="AW43">
            <v>0</v>
          </cell>
          <cell r="AX43">
            <v>0</v>
          </cell>
          <cell r="AY43">
            <v>0</v>
          </cell>
          <cell r="AZ43">
            <v>0</v>
          </cell>
          <cell r="CB43">
            <v>458</v>
          </cell>
          <cell r="CG43">
            <v>0</v>
          </cell>
          <cell r="CK43">
            <v>0</v>
          </cell>
          <cell r="CL43">
            <v>0</v>
          </cell>
          <cell r="CN43">
            <v>458</v>
          </cell>
          <cell r="CS43">
            <v>0</v>
          </cell>
        </row>
        <row r="44">
          <cell r="A44">
            <v>463</v>
          </cell>
          <cell r="B44" t="str">
            <v>KIPP ACADEMY BOSTON</v>
          </cell>
          <cell r="C44">
            <v>588.00000000000227</v>
          </cell>
          <cell r="D44" t="str">
            <v/>
          </cell>
          <cell r="F44">
            <v>2.6070295753427954</v>
          </cell>
          <cell r="G44">
            <v>588.00000000000227</v>
          </cell>
          <cell r="I44">
            <v>13615641</v>
          </cell>
          <cell r="J44">
            <v>0</v>
          </cell>
          <cell r="K44">
            <v>639720</v>
          </cell>
          <cell r="L44">
            <v>14255361</v>
          </cell>
          <cell r="AA44">
            <v>463</v>
          </cell>
          <cell r="AB44">
            <v>588.00000000000227</v>
          </cell>
          <cell r="AC44">
            <v>0</v>
          </cell>
          <cell r="AD44">
            <v>0</v>
          </cell>
          <cell r="AE44">
            <v>160.00000000000017</v>
          </cell>
          <cell r="AF44">
            <v>2.6070295753427954</v>
          </cell>
          <cell r="AG44">
            <v>13615641</v>
          </cell>
          <cell r="AH44">
            <v>46887.426912540177</v>
          </cell>
          <cell r="AI44">
            <v>0</v>
          </cell>
          <cell r="AJ44">
            <v>13568753.573087465</v>
          </cell>
          <cell r="AK44">
            <v>0</v>
          </cell>
          <cell r="AL44">
            <v>636885</v>
          </cell>
          <cell r="AM44">
            <v>14205638.573087465</v>
          </cell>
          <cell r="AN44">
            <v>46887.426912540177</v>
          </cell>
          <cell r="AO44">
            <v>0</v>
          </cell>
          <cell r="AP44">
            <v>2835</v>
          </cell>
          <cell r="AQ44">
            <v>49722.42691254017</v>
          </cell>
          <cell r="AR44">
            <v>14255361</v>
          </cell>
          <cell r="AT44">
            <v>463</v>
          </cell>
          <cell r="AU44">
            <v>160.00000000000017</v>
          </cell>
          <cell r="AV44">
            <v>2.6070295753427954</v>
          </cell>
          <cell r="AW44">
            <v>46887.426912540177</v>
          </cell>
          <cell r="AX44">
            <v>0</v>
          </cell>
          <cell r="AY44">
            <v>2835</v>
          </cell>
          <cell r="AZ44">
            <v>49722.42691254017</v>
          </cell>
          <cell r="CB44">
            <v>463</v>
          </cell>
          <cell r="CG44">
            <v>0</v>
          </cell>
          <cell r="CK44">
            <v>0</v>
          </cell>
          <cell r="CL44">
            <v>0</v>
          </cell>
          <cell r="CN44">
            <v>463</v>
          </cell>
          <cell r="CS44">
            <v>0</v>
          </cell>
        </row>
        <row r="45">
          <cell r="A45">
            <v>464</v>
          </cell>
          <cell r="B45" t="str">
            <v>MARBLEHEAD COMMUNITY</v>
          </cell>
          <cell r="C45">
            <v>230.00000000000014</v>
          </cell>
          <cell r="D45" t="str">
            <v/>
          </cell>
          <cell r="F45">
            <v>4.1342055326028184</v>
          </cell>
          <cell r="G45">
            <v>230.00000000000014</v>
          </cell>
          <cell r="I45">
            <v>3851755</v>
          </cell>
          <cell r="J45">
            <v>0</v>
          </cell>
          <cell r="K45">
            <v>250245</v>
          </cell>
          <cell r="L45">
            <v>4102000</v>
          </cell>
          <cell r="AA45">
            <v>464</v>
          </cell>
          <cell r="AB45">
            <v>230.00000000000014</v>
          </cell>
          <cell r="AC45">
            <v>0</v>
          </cell>
          <cell r="AD45">
            <v>0</v>
          </cell>
          <cell r="AE45">
            <v>26.999999999999989</v>
          </cell>
          <cell r="AF45">
            <v>4.1342055326028184</v>
          </cell>
          <cell r="AG45">
            <v>3851755</v>
          </cell>
          <cell r="AH45">
            <v>71009.114227986007</v>
          </cell>
          <cell r="AI45">
            <v>0</v>
          </cell>
          <cell r="AJ45">
            <v>3780745.8857720136</v>
          </cell>
          <cell r="AK45">
            <v>0</v>
          </cell>
          <cell r="AL45">
            <v>245745</v>
          </cell>
          <cell r="AM45">
            <v>4026490.8857720136</v>
          </cell>
          <cell r="AN45">
            <v>71009.114227986007</v>
          </cell>
          <cell r="AO45">
            <v>0</v>
          </cell>
          <cell r="AP45">
            <v>4500</v>
          </cell>
          <cell r="AQ45">
            <v>75509.114227986007</v>
          </cell>
          <cell r="AR45">
            <v>4102000</v>
          </cell>
          <cell r="AT45">
            <v>464</v>
          </cell>
          <cell r="AU45">
            <v>26.999999999999989</v>
          </cell>
          <cell r="AV45">
            <v>4.1342055326028184</v>
          </cell>
          <cell r="AW45">
            <v>71009.114227986007</v>
          </cell>
          <cell r="AX45">
            <v>0</v>
          </cell>
          <cell r="AY45">
            <v>4500</v>
          </cell>
          <cell r="AZ45">
            <v>75509.114227986007</v>
          </cell>
          <cell r="CB45">
            <v>464</v>
          </cell>
          <cell r="CG45">
            <v>0</v>
          </cell>
          <cell r="CK45">
            <v>0</v>
          </cell>
          <cell r="CL45">
            <v>0</v>
          </cell>
          <cell r="CN45">
            <v>464</v>
          </cell>
          <cell r="CS45">
            <v>0</v>
          </cell>
        </row>
        <row r="46">
          <cell r="A46">
            <v>466</v>
          </cell>
          <cell r="B46" t="str">
            <v>MARTHA'S VINEYARD</v>
          </cell>
          <cell r="C46">
            <v>180</v>
          </cell>
          <cell r="D46" t="str">
            <v/>
          </cell>
          <cell r="F46">
            <v>11.682442425088919</v>
          </cell>
          <cell r="G46">
            <v>180</v>
          </cell>
          <cell r="I46">
            <v>5693401</v>
          </cell>
          <cell r="J46">
            <v>0</v>
          </cell>
          <cell r="K46">
            <v>195838</v>
          </cell>
          <cell r="L46">
            <v>5889239</v>
          </cell>
          <cell r="AA46">
            <v>466</v>
          </cell>
          <cell r="AB46">
            <v>180</v>
          </cell>
          <cell r="AC46">
            <v>0</v>
          </cell>
          <cell r="AD46">
            <v>0</v>
          </cell>
          <cell r="AE46">
            <v>53.999999999999964</v>
          </cell>
          <cell r="AF46">
            <v>11.682442425088919</v>
          </cell>
          <cell r="AG46">
            <v>5693401</v>
          </cell>
          <cell r="AH46">
            <v>417128.33938615199</v>
          </cell>
          <cell r="AI46">
            <v>0</v>
          </cell>
          <cell r="AJ46">
            <v>5276272.6606138451</v>
          </cell>
          <cell r="AK46">
            <v>0</v>
          </cell>
          <cell r="AL46">
            <v>183130</v>
          </cell>
          <cell r="AM46">
            <v>5459402.6606138451</v>
          </cell>
          <cell r="AN46">
            <v>417128.33938615199</v>
          </cell>
          <cell r="AO46">
            <v>0</v>
          </cell>
          <cell r="AP46">
            <v>12708</v>
          </cell>
          <cell r="AQ46">
            <v>429836.33938615199</v>
          </cell>
          <cell r="AR46">
            <v>5889239</v>
          </cell>
          <cell r="AT46">
            <v>466</v>
          </cell>
          <cell r="AU46">
            <v>53.999999999999964</v>
          </cell>
          <cell r="AV46">
            <v>11.682442425088919</v>
          </cell>
          <cell r="AW46">
            <v>417128.33938615199</v>
          </cell>
          <cell r="AX46">
            <v>0</v>
          </cell>
          <cell r="AY46">
            <v>12708</v>
          </cell>
          <cell r="AZ46">
            <v>429836.33938615199</v>
          </cell>
          <cell r="CB46">
            <v>466</v>
          </cell>
          <cell r="CG46">
            <v>0</v>
          </cell>
          <cell r="CK46">
            <v>0</v>
          </cell>
          <cell r="CL46">
            <v>0</v>
          </cell>
          <cell r="CN46">
            <v>466</v>
          </cell>
          <cell r="CS46">
            <v>0</v>
          </cell>
        </row>
        <row r="47">
          <cell r="A47">
            <v>469</v>
          </cell>
          <cell r="B47" t="str">
            <v>MATCH</v>
          </cell>
          <cell r="C47">
            <v>1229.9999999999927</v>
          </cell>
          <cell r="D47" t="str">
            <v/>
          </cell>
          <cell r="F47">
            <v>1.7380197168951967</v>
          </cell>
          <cell r="G47">
            <v>1229.9999999999927</v>
          </cell>
          <cell r="I47">
            <v>29062992</v>
          </cell>
          <cell r="J47">
            <v>0</v>
          </cell>
          <cell r="K47">
            <v>1338218</v>
          </cell>
          <cell r="L47">
            <v>30401210</v>
          </cell>
          <cell r="AA47">
            <v>469</v>
          </cell>
          <cell r="AB47">
            <v>1229.9999999999927</v>
          </cell>
          <cell r="AC47">
            <v>0</v>
          </cell>
          <cell r="AD47">
            <v>0</v>
          </cell>
          <cell r="AE47">
            <v>402.99999999999977</v>
          </cell>
          <cell r="AF47">
            <v>1.7380197168951967</v>
          </cell>
          <cell r="AG47">
            <v>29062992</v>
          </cell>
          <cell r="AH47">
            <v>31680.623399565655</v>
          </cell>
          <cell r="AI47">
            <v>0</v>
          </cell>
          <cell r="AJ47">
            <v>29031311.376600422</v>
          </cell>
          <cell r="AK47">
            <v>0</v>
          </cell>
          <cell r="AL47">
            <v>1336328</v>
          </cell>
          <cell r="AM47">
            <v>30367639.376600422</v>
          </cell>
          <cell r="AN47">
            <v>31680.623399565655</v>
          </cell>
          <cell r="AO47">
            <v>0</v>
          </cell>
          <cell r="AP47">
            <v>1890</v>
          </cell>
          <cell r="AQ47">
            <v>33570.623399565651</v>
          </cell>
          <cell r="AR47">
            <v>30401210</v>
          </cell>
          <cell r="AT47">
            <v>469</v>
          </cell>
          <cell r="AU47">
            <v>402.99999999999977</v>
          </cell>
          <cell r="AV47">
            <v>1.7380197168951967</v>
          </cell>
          <cell r="AW47">
            <v>31680.623399565655</v>
          </cell>
          <cell r="AX47">
            <v>0</v>
          </cell>
          <cell r="AY47">
            <v>1890</v>
          </cell>
          <cell r="AZ47">
            <v>33570.623399565651</v>
          </cell>
          <cell r="CB47">
            <v>469</v>
          </cell>
          <cell r="CG47">
            <v>0</v>
          </cell>
          <cell r="CK47">
            <v>0</v>
          </cell>
          <cell r="CL47">
            <v>0</v>
          </cell>
          <cell r="CN47">
            <v>469</v>
          </cell>
          <cell r="CS47">
            <v>0</v>
          </cell>
        </row>
        <row r="48">
          <cell r="A48">
            <v>470</v>
          </cell>
          <cell r="B48" t="str">
            <v>MYSTIC VALLEY REGIONAL</v>
          </cell>
          <cell r="C48">
            <v>1704.000000000003</v>
          </cell>
          <cell r="D48" t="str">
            <v/>
          </cell>
          <cell r="F48">
            <v>69.158251000231019</v>
          </cell>
          <cell r="G48">
            <v>1704.000000000003</v>
          </cell>
          <cell r="I48">
            <v>26156302</v>
          </cell>
          <cell r="J48">
            <v>82808</v>
          </cell>
          <cell r="K48">
            <v>1853981</v>
          </cell>
          <cell r="L48">
            <v>28093091</v>
          </cell>
          <cell r="AA48">
            <v>470</v>
          </cell>
          <cell r="AB48">
            <v>1704.000000000003</v>
          </cell>
          <cell r="AC48">
            <v>0</v>
          </cell>
          <cell r="AD48">
            <v>0</v>
          </cell>
          <cell r="AE48">
            <v>668.00000000000136</v>
          </cell>
          <cell r="AF48">
            <v>69.158251000231019</v>
          </cell>
          <cell r="AG48">
            <v>26156302</v>
          </cell>
          <cell r="AH48">
            <v>1153639.7138420439</v>
          </cell>
          <cell r="AI48">
            <v>0</v>
          </cell>
          <cell r="AJ48">
            <v>25002662.286157928</v>
          </cell>
          <cell r="AK48">
            <v>82808</v>
          </cell>
          <cell r="AL48">
            <v>1778737</v>
          </cell>
          <cell r="AM48">
            <v>26864207.286157932</v>
          </cell>
          <cell r="AN48">
            <v>1153639.7138420439</v>
          </cell>
          <cell r="AO48">
            <v>0</v>
          </cell>
          <cell r="AP48">
            <v>75244</v>
          </cell>
          <cell r="AQ48">
            <v>1228883.7138420441</v>
          </cell>
          <cell r="AR48">
            <v>28093091</v>
          </cell>
          <cell r="AT48">
            <v>470</v>
          </cell>
          <cell r="AU48">
            <v>668.00000000000136</v>
          </cell>
          <cell r="AV48">
            <v>69.158251000231019</v>
          </cell>
          <cell r="AW48">
            <v>1153639.7138420439</v>
          </cell>
          <cell r="AX48">
            <v>0</v>
          </cell>
          <cell r="AY48">
            <v>75244</v>
          </cell>
          <cell r="AZ48">
            <v>1228883.7138420441</v>
          </cell>
          <cell r="CB48">
            <v>470</v>
          </cell>
          <cell r="CG48">
            <v>0</v>
          </cell>
          <cell r="CK48">
            <v>0</v>
          </cell>
          <cell r="CL48">
            <v>0</v>
          </cell>
          <cell r="CN48">
            <v>470</v>
          </cell>
          <cell r="CS48">
            <v>0</v>
          </cell>
        </row>
        <row r="49">
          <cell r="A49">
            <v>474</v>
          </cell>
          <cell r="B49" t="str">
            <v>SIZER SCHOOL, A NORTH CENTRAL CHARTER ESSENTIAL SCHOOL</v>
          </cell>
          <cell r="C49">
            <v>397.99999999999989</v>
          </cell>
          <cell r="D49" t="str">
            <v/>
          </cell>
          <cell r="F49">
            <v>0</v>
          </cell>
          <cell r="G49">
            <v>397.99999999999989</v>
          </cell>
          <cell r="I49">
            <v>5983980</v>
          </cell>
          <cell r="J49">
            <v>0</v>
          </cell>
          <cell r="K49">
            <v>433020</v>
          </cell>
          <cell r="L49">
            <v>6417000</v>
          </cell>
          <cell r="AA49">
            <v>474</v>
          </cell>
          <cell r="AB49">
            <v>397.99999999999989</v>
          </cell>
          <cell r="AC49">
            <v>0</v>
          </cell>
          <cell r="AD49">
            <v>0</v>
          </cell>
          <cell r="AE49">
            <v>6.0000000000000027</v>
          </cell>
          <cell r="AF49">
            <v>0</v>
          </cell>
          <cell r="AG49">
            <v>5983980</v>
          </cell>
          <cell r="AH49">
            <v>0</v>
          </cell>
          <cell r="AI49">
            <v>0</v>
          </cell>
          <cell r="AJ49">
            <v>5983980</v>
          </cell>
          <cell r="AK49">
            <v>0</v>
          </cell>
          <cell r="AL49">
            <v>433020</v>
          </cell>
          <cell r="AM49">
            <v>6417000</v>
          </cell>
          <cell r="AN49">
            <v>0</v>
          </cell>
          <cell r="AO49">
            <v>0</v>
          </cell>
          <cell r="AP49">
            <v>0</v>
          </cell>
          <cell r="AQ49">
            <v>0</v>
          </cell>
          <cell r="AR49">
            <v>6417000</v>
          </cell>
          <cell r="AT49">
            <v>474</v>
          </cell>
          <cell r="AU49">
            <v>6.0000000000000027</v>
          </cell>
          <cell r="AV49">
            <v>0</v>
          </cell>
          <cell r="AW49">
            <v>0</v>
          </cell>
          <cell r="AX49">
            <v>0</v>
          </cell>
          <cell r="AY49">
            <v>0</v>
          </cell>
          <cell r="AZ49">
            <v>0</v>
          </cell>
          <cell r="CB49">
            <v>474</v>
          </cell>
          <cell r="CG49">
            <v>0</v>
          </cell>
          <cell r="CK49">
            <v>0</v>
          </cell>
          <cell r="CL49">
            <v>0</v>
          </cell>
          <cell r="CN49">
            <v>474</v>
          </cell>
          <cell r="CS49">
            <v>0</v>
          </cell>
        </row>
        <row r="50">
          <cell r="A50">
            <v>478</v>
          </cell>
          <cell r="B50" t="str">
            <v>FRANCIS W. PARKER CHARTER ESSENTIAL</v>
          </cell>
          <cell r="C50">
            <v>399.99999999999966</v>
          </cell>
          <cell r="D50" t="str">
            <v/>
          </cell>
          <cell r="F50">
            <v>0</v>
          </cell>
          <cell r="G50">
            <v>399.99999999999966</v>
          </cell>
          <cell r="I50">
            <v>6460708</v>
          </cell>
          <cell r="J50">
            <v>0</v>
          </cell>
          <cell r="K50">
            <v>435208</v>
          </cell>
          <cell r="L50">
            <v>6895916</v>
          </cell>
          <cell r="AA50">
            <v>478</v>
          </cell>
          <cell r="AB50">
            <v>399.99999999999966</v>
          </cell>
          <cell r="AC50">
            <v>0</v>
          </cell>
          <cell r="AD50">
            <v>0</v>
          </cell>
          <cell r="AE50">
            <v>128.99999999999997</v>
          </cell>
          <cell r="AF50">
            <v>0</v>
          </cell>
          <cell r="AG50">
            <v>6460708</v>
          </cell>
          <cell r="AH50">
            <v>0</v>
          </cell>
          <cell r="AI50">
            <v>0</v>
          </cell>
          <cell r="AJ50">
            <v>6460708</v>
          </cell>
          <cell r="AK50">
            <v>0</v>
          </cell>
          <cell r="AL50">
            <v>435208</v>
          </cell>
          <cell r="AM50">
            <v>6895916</v>
          </cell>
          <cell r="AN50">
            <v>0</v>
          </cell>
          <cell r="AO50">
            <v>0</v>
          </cell>
          <cell r="AP50">
            <v>0</v>
          </cell>
          <cell r="AQ50">
            <v>0</v>
          </cell>
          <cell r="AR50">
            <v>6895916</v>
          </cell>
          <cell r="AT50">
            <v>478</v>
          </cell>
          <cell r="AU50">
            <v>128.99999999999997</v>
          </cell>
          <cell r="AV50">
            <v>0</v>
          </cell>
          <cell r="AW50">
            <v>0</v>
          </cell>
          <cell r="AX50">
            <v>0</v>
          </cell>
          <cell r="AY50">
            <v>0</v>
          </cell>
          <cell r="AZ50">
            <v>0</v>
          </cell>
          <cell r="CB50">
            <v>478</v>
          </cell>
          <cell r="CG50">
            <v>0</v>
          </cell>
          <cell r="CK50">
            <v>0</v>
          </cell>
          <cell r="CL50">
            <v>0</v>
          </cell>
          <cell r="CN50">
            <v>478</v>
          </cell>
          <cell r="CS50">
            <v>0</v>
          </cell>
        </row>
        <row r="51">
          <cell r="A51">
            <v>479</v>
          </cell>
          <cell r="B51" t="str">
            <v>PIONEER VALLEY PERFORMING ARTS</v>
          </cell>
          <cell r="C51">
            <v>400.00000000000057</v>
          </cell>
          <cell r="D51" t="str">
            <v/>
          </cell>
          <cell r="F51">
            <v>0</v>
          </cell>
          <cell r="G51">
            <v>400.00000000000057</v>
          </cell>
          <cell r="I51">
            <v>6765834</v>
          </cell>
          <cell r="J51">
            <v>0</v>
          </cell>
          <cell r="K51">
            <v>435180</v>
          </cell>
          <cell r="L51">
            <v>7201014</v>
          </cell>
          <cell r="AA51">
            <v>479</v>
          </cell>
          <cell r="AB51">
            <v>400.00000000000057</v>
          </cell>
          <cell r="AC51">
            <v>0</v>
          </cell>
          <cell r="AD51">
            <v>0</v>
          </cell>
          <cell r="AE51">
            <v>14.999999999999991</v>
          </cell>
          <cell r="AF51">
            <v>0</v>
          </cell>
          <cell r="AG51">
            <v>6765834</v>
          </cell>
          <cell r="AH51">
            <v>0</v>
          </cell>
          <cell r="AI51">
            <v>0</v>
          </cell>
          <cell r="AJ51">
            <v>6765834</v>
          </cell>
          <cell r="AK51">
            <v>0</v>
          </cell>
          <cell r="AL51">
            <v>435180</v>
          </cell>
          <cell r="AM51">
            <v>7201014</v>
          </cell>
          <cell r="AN51">
            <v>0</v>
          </cell>
          <cell r="AO51">
            <v>0</v>
          </cell>
          <cell r="AP51">
            <v>0</v>
          </cell>
          <cell r="AQ51">
            <v>0</v>
          </cell>
          <cell r="AR51">
            <v>7201014</v>
          </cell>
          <cell r="AT51">
            <v>479</v>
          </cell>
          <cell r="AU51">
            <v>14.999999999999991</v>
          </cell>
          <cell r="AV51">
            <v>0</v>
          </cell>
          <cell r="AW51">
            <v>0</v>
          </cell>
          <cell r="AX51">
            <v>0</v>
          </cell>
          <cell r="AY51">
            <v>0</v>
          </cell>
          <cell r="AZ51">
            <v>0</v>
          </cell>
          <cell r="CB51">
            <v>479</v>
          </cell>
          <cell r="CG51">
            <v>0</v>
          </cell>
          <cell r="CK51">
            <v>0</v>
          </cell>
          <cell r="CL51">
            <v>0</v>
          </cell>
          <cell r="CN51">
            <v>479</v>
          </cell>
          <cell r="CS51">
            <v>0</v>
          </cell>
        </row>
        <row r="52">
          <cell r="A52">
            <v>481</v>
          </cell>
          <cell r="B52" t="str">
            <v>BOSTON RENAISSANCE</v>
          </cell>
          <cell r="C52">
            <v>944.00000000000091</v>
          </cell>
          <cell r="D52" t="str">
            <v/>
          </cell>
          <cell r="F52">
            <v>4.3450492922379942</v>
          </cell>
          <cell r="G52">
            <v>944.00000000000091</v>
          </cell>
          <cell r="I52">
            <v>20883968</v>
          </cell>
          <cell r="J52">
            <v>0</v>
          </cell>
          <cell r="K52">
            <v>1027080</v>
          </cell>
          <cell r="L52">
            <v>21911048</v>
          </cell>
          <cell r="AA52">
            <v>481</v>
          </cell>
          <cell r="AB52">
            <v>944.00000000000091</v>
          </cell>
          <cell r="AC52">
            <v>0</v>
          </cell>
          <cell r="AD52">
            <v>0</v>
          </cell>
          <cell r="AE52">
            <v>45</v>
          </cell>
          <cell r="AF52">
            <v>4.3450492922379942</v>
          </cell>
          <cell r="AG52">
            <v>20883968</v>
          </cell>
          <cell r="AH52">
            <v>90007.696088710014</v>
          </cell>
          <cell r="AI52">
            <v>0</v>
          </cell>
          <cell r="AJ52">
            <v>20793960.303911299</v>
          </cell>
          <cell r="AK52">
            <v>0</v>
          </cell>
          <cell r="AL52">
            <v>1022352</v>
          </cell>
          <cell r="AM52">
            <v>21816312.303911299</v>
          </cell>
          <cell r="AN52">
            <v>90007.696088710014</v>
          </cell>
          <cell r="AO52">
            <v>0</v>
          </cell>
          <cell r="AP52">
            <v>4728</v>
          </cell>
          <cell r="AQ52">
            <v>94735.696088710014</v>
          </cell>
          <cell r="AR52">
            <v>21911048</v>
          </cell>
          <cell r="AT52">
            <v>481</v>
          </cell>
          <cell r="AU52">
            <v>45</v>
          </cell>
          <cell r="AV52">
            <v>4.3450492922379942</v>
          </cell>
          <cell r="AW52">
            <v>90007.696088710014</v>
          </cell>
          <cell r="AX52">
            <v>0</v>
          </cell>
          <cell r="AY52">
            <v>4728</v>
          </cell>
          <cell r="AZ52">
            <v>94735.696088710014</v>
          </cell>
          <cell r="CB52">
            <v>481</v>
          </cell>
          <cell r="CG52">
            <v>0</v>
          </cell>
          <cell r="CK52">
            <v>0</v>
          </cell>
          <cell r="CL52">
            <v>0</v>
          </cell>
          <cell r="CN52">
            <v>481</v>
          </cell>
          <cell r="CS52">
            <v>0</v>
          </cell>
        </row>
        <row r="53">
          <cell r="A53">
            <v>482</v>
          </cell>
          <cell r="B53" t="str">
            <v>RIVER VALLEY</v>
          </cell>
          <cell r="C53">
            <v>287.99999999999994</v>
          </cell>
          <cell r="D53" t="str">
            <v/>
          </cell>
          <cell r="F53">
            <v>0</v>
          </cell>
          <cell r="G53">
            <v>287.99999999999994</v>
          </cell>
          <cell r="I53">
            <v>4825975</v>
          </cell>
          <cell r="J53">
            <v>0</v>
          </cell>
          <cell r="K53">
            <v>313340</v>
          </cell>
          <cell r="L53">
            <v>5139315</v>
          </cell>
          <cell r="AA53">
            <v>482</v>
          </cell>
          <cell r="AB53">
            <v>287.99999999999994</v>
          </cell>
          <cell r="AC53">
            <v>0</v>
          </cell>
          <cell r="AD53">
            <v>0</v>
          </cell>
          <cell r="AE53">
            <v>121.99999999999994</v>
          </cell>
          <cell r="AF53">
            <v>0</v>
          </cell>
          <cell r="AG53">
            <v>4825975</v>
          </cell>
          <cell r="AH53">
            <v>0</v>
          </cell>
          <cell r="AI53">
            <v>0</v>
          </cell>
          <cell r="AJ53">
            <v>4825975</v>
          </cell>
          <cell r="AK53">
            <v>0</v>
          </cell>
          <cell r="AL53">
            <v>313340</v>
          </cell>
          <cell r="AM53">
            <v>5139315</v>
          </cell>
          <cell r="AN53">
            <v>0</v>
          </cell>
          <cell r="AO53">
            <v>0</v>
          </cell>
          <cell r="AP53">
            <v>0</v>
          </cell>
          <cell r="AQ53">
            <v>0</v>
          </cell>
          <cell r="AR53">
            <v>5139315</v>
          </cell>
          <cell r="AT53">
            <v>482</v>
          </cell>
          <cell r="AU53">
            <v>121.99999999999994</v>
          </cell>
          <cell r="AV53">
            <v>0</v>
          </cell>
          <cell r="AW53">
            <v>0</v>
          </cell>
          <cell r="AX53">
            <v>0</v>
          </cell>
          <cell r="AY53">
            <v>0</v>
          </cell>
          <cell r="AZ53">
            <v>0</v>
          </cell>
          <cell r="CB53">
            <v>482</v>
          </cell>
          <cell r="CG53">
            <v>0</v>
          </cell>
          <cell r="CK53">
            <v>0</v>
          </cell>
          <cell r="CL53">
            <v>0</v>
          </cell>
          <cell r="CN53">
            <v>482</v>
          </cell>
          <cell r="CS53">
            <v>0</v>
          </cell>
        </row>
        <row r="54">
          <cell r="A54">
            <v>483</v>
          </cell>
          <cell r="B54" t="str">
            <v>RISING TIDE</v>
          </cell>
          <cell r="C54">
            <v>700.00000000000045</v>
          </cell>
          <cell r="D54" t="str">
            <v/>
          </cell>
          <cell r="F54">
            <v>0</v>
          </cell>
          <cell r="G54">
            <v>700.00000000000045</v>
          </cell>
          <cell r="I54">
            <v>11857898</v>
          </cell>
          <cell r="J54">
            <v>0</v>
          </cell>
          <cell r="K54">
            <v>761578</v>
          </cell>
          <cell r="L54">
            <v>12619476</v>
          </cell>
          <cell r="AA54">
            <v>483</v>
          </cell>
          <cell r="AB54">
            <v>700.00000000000045</v>
          </cell>
          <cell r="AC54">
            <v>0</v>
          </cell>
          <cell r="AD54">
            <v>0</v>
          </cell>
          <cell r="AE54">
            <v>86</v>
          </cell>
          <cell r="AF54">
            <v>0</v>
          </cell>
          <cell r="AG54">
            <v>11857898</v>
          </cell>
          <cell r="AH54">
            <v>0</v>
          </cell>
          <cell r="AI54">
            <v>0</v>
          </cell>
          <cell r="AJ54">
            <v>11857898</v>
          </cell>
          <cell r="AK54">
            <v>0</v>
          </cell>
          <cell r="AL54">
            <v>761578</v>
          </cell>
          <cell r="AM54">
            <v>12619476</v>
          </cell>
          <cell r="AN54">
            <v>0</v>
          </cell>
          <cell r="AO54">
            <v>0</v>
          </cell>
          <cell r="AP54">
            <v>0</v>
          </cell>
          <cell r="AQ54">
            <v>0</v>
          </cell>
          <cell r="AR54">
            <v>12619476</v>
          </cell>
          <cell r="AT54">
            <v>483</v>
          </cell>
          <cell r="AU54">
            <v>86</v>
          </cell>
          <cell r="AV54">
            <v>0</v>
          </cell>
          <cell r="AW54">
            <v>0</v>
          </cell>
          <cell r="AX54">
            <v>0</v>
          </cell>
          <cell r="AY54">
            <v>0</v>
          </cell>
          <cell r="AZ54">
            <v>0</v>
          </cell>
          <cell r="CB54">
            <v>483</v>
          </cell>
          <cell r="CG54">
            <v>0</v>
          </cell>
          <cell r="CK54">
            <v>0</v>
          </cell>
          <cell r="CL54">
            <v>0</v>
          </cell>
          <cell r="CN54">
            <v>483</v>
          </cell>
          <cell r="CS54">
            <v>0</v>
          </cell>
        </row>
        <row r="55">
          <cell r="A55">
            <v>484</v>
          </cell>
          <cell r="B55" t="str">
            <v>ROXBURY PREPARATORY</v>
          </cell>
          <cell r="C55">
            <v>1661.0000000000027</v>
          </cell>
          <cell r="D55" t="str">
            <v/>
          </cell>
          <cell r="F55">
            <v>0.86900985844759859</v>
          </cell>
          <cell r="G55">
            <v>1661.0000000000027</v>
          </cell>
          <cell r="I55">
            <v>40115848</v>
          </cell>
          <cell r="J55">
            <v>0</v>
          </cell>
          <cell r="K55">
            <v>1807204</v>
          </cell>
          <cell r="L55">
            <v>41923052</v>
          </cell>
          <cell r="AA55">
            <v>484</v>
          </cell>
          <cell r="AB55">
            <v>1661.0000000000027</v>
          </cell>
          <cell r="AC55">
            <v>0</v>
          </cell>
          <cell r="AD55">
            <v>0</v>
          </cell>
          <cell r="AE55">
            <v>118</v>
          </cell>
          <cell r="AF55">
            <v>0.86900985844759859</v>
          </cell>
          <cell r="AG55">
            <v>40115848</v>
          </cell>
          <cell r="AH55">
            <v>18807.980366381376</v>
          </cell>
          <cell r="AI55">
            <v>0</v>
          </cell>
          <cell r="AJ55">
            <v>40097040.019633591</v>
          </cell>
          <cell r="AK55">
            <v>0</v>
          </cell>
          <cell r="AL55">
            <v>1806260</v>
          </cell>
          <cell r="AM55">
            <v>41903300.019633591</v>
          </cell>
          <cell r="AN55">
            <v>18807.980366381376</v>
          </cell>
          <cell r="AO55">
            <v>0</v>
          </cell>
          <cell r="AP55">
            <v>944</v>
          </cell>
          <cell r="AQ55">
            <v>19751.980366381376</v>
          </cell>
          <cell r="AR55">
            <v>41923052</v>
          </cell>
          <cell r="AT55">
            <v>484</v>
          </cell>
          <cell r="AU55">
            <v>118</v>
          </cell>
          <cell r="AV55">
            <v>0.86900985844759859</v>
          </cell>
          <cell r="AW55">
            <v>18807.980366381376</v>
          </cell>
          <cell r="AX55">
            <v>0</v>
          </cell>
          <cell r="AY55">
            <v>944</v>
          </cell>
          <cell r="AZ55">
            <v>19751.980366381376</v>
          </cell>
          <cell r="CB55">
            <v>484</v>
          </cell>
          <cell r="CG55">
            <v>0</v>
          </cell>
          <cell r="CK55">
            <v>0</v>
          </cell>
          <cell r="CL55">
            <v>0</v>
          </cell>
          <cell r="CN55">
            <v>484</v>
          </cell>
          <cell r="CS55">
            <v>0</v>
          </cell>
        </row>
        <row r="56">
          <cell r="A56">
            <v>485</v>
          </cell>
          <cell r="B56" t="str">
            <v>SALEM ACADEMY</v>
          </cell>
          <cell r="C56">
            <v>497.00000000000023</v>
          </cell>
          <cell r="D56" t="str">
            <v/>
          </cell>
          <cell r="F56">
            <v>91.779362823782591</v>
          </cell>
          <cell r="G56">
            <v>497.00000000000023</v>
          </cell>
          <cell r="I56">
            <v>9286074</v>
          </cell>
          <cell r="J56">
            <v>0</v>
          </cell>
          <cell r="K56">
            <v>540729</v>
          </cell>
          <cell r="L56">
            <v>9826803</v>
          </cell>
          <cell r="AA56">
            <v>485</v>
          </cell>
          <cell r="AB56">
            <v>497.00000000000023</v>
          </cell>
          <cell r="AC56">
            <v>0</v>
          </cell>
          <cell r="AD56">
            <v>0</v>
          </cell>
          <cell r="AE56">
            <v>127</v>
          </cell>
          <cell r="AF56">
            <v>91.779362823782591</v>
          </cell>
          <cell r="AG56">
            <v>9286074</v>
          </cell>
          <cell r="AH56">
            <v>1729306.7543257114</v>
          </cell>
          <cell r="AI56">
            <v>0</v>
          </cell>
          <cell r="AJ56">
            <v>7556767.2456742879</v>
          </cell>
          <cell r="AK56">
            <v>0</v>
          </cell>
          <cell r="AL56">
            <v>440874</v>
          </cell>
          <cell r="AM56">
            <v>7997641.2456742879</v>
          </cell>
          <cell r="AN56">
            <v>1729306.7543257114</v>
          </cell>
          <cell r="AO56">
            <v>0</v>
          </cell>
          <cell r="AP56">
            <v>99855</v>
          </cell>
          <cell r="AQ56">
            <v>1829161.7543257114</v>
          </cell>
          <cell r="AR56">
            <v>9826803</v>
          </cell>
          <cell r="AT56">
            <v>485</v>
          </cell>
          <cell r="AU56">
            <v>127</v>
          </cell>
          <cell r="AV56">
            <v>91.779362823782591</v>
          </cell>
          <cell r="AW56">
            <v>1729306.7543257114</v>
          </cell>
          <cell r="AX56">
            <v>0</v>
          </cell>
          <cell r="AY56">
            <v>99855</v>
          </cell>
          <cell r="AZ56">
            <v>1829161.7543257114</v>
          </cell>
          <cell r="CB56">
            <v>485</v>
          </cell>
          <cell r="CG56">
            <v>0</v>
          </cell>
          <cell r="CK56">
            <v>0</v>
          </cell>
          <cell r="CL56">
            <v>0</v>
          </cell>
          <cell r="CN56">
            <v>485</v>
          </cell>
          <cell r="CS56">
            <v>0</v>
          </cell>
        </row>
        <row r="57">
          <cell r="A57">
            <v>486</v>
          </cell>
          <cell r="B57" t="str">
            <v>LEARNING FIRST</v>
          </cell>
          <cell r="C57">
            <v>702.00000000000102</v>
          </cell>
          <cell r="D57" t="str">
            <v/>
          </cell>
          <cell r="F57">
            <v>0</v>
          </cell>
          <cell r="G57">
            <v>702.00000000000102</v>
          </cell>
          <cell r="I57">
            <v>11311704</v>
          </cell>
          <cell r="J57">
            <v>0</v>
          </cell>
          <cell r="K57">
            <v>763731</v>
          </cell>
          <cell r="L57">
            <v>12075435</v>
          </cell>
          <cell r="AA57">
            <v>486</v>
          </cell>
          <cell r="AB57">
            <v>702.00000000000102</v>
          </cell>
          <cell r="AC57">
            <v>0</v>
          </cell>
          <cell r="AD57">
            <v>0</v>
          </cell>
          <cell r="AE57">
            <v>0</v>
          </cell>
          <cell r="AF57">
            <v>0</v>
          </cell>
          <cell r="AG57">
            <v>11311704</v>
          </cell>
          <cell r="AH57">
            <v>0</v>
          </cell>
          <cell r="AI57">
            <v>0</v>
          </cell>
          <cell r="AJ57">
            <v>11311704</v>
          </cell>
          <cell r="AK57">
            <v>0</v>
          </cell>
          <cell r="AL57">
            <v>763731</v>
          </cell>
          <cell r="AM57">
            <v>12075435</v>
          </cell>
          <cell r="AN57">
            <v>0</v>
          </cell>
          <cell r="AO57">
            <v>0</v>
          </cell>
          <cell r="AP57">
            <v>0</v>
          </cell>
          <cell r="AQ57">
            <v>0</v>
          </cell>
          <cell r="AR57">
            <v>12075435</v>
          </cell>
          <cell r="AT57">
            <v>486</v>
          </cell>
          <cell r="AU57">
            <v>0</v>
          </cell>
          <cell r="AV57">
            <v>0</v>
          </cell>
          <cell r="AW57">
            <v>0</v>
          </cell>
          <cell r="AX57">
            <v>0</v>
          </cell>
          <cell r="AY57">
            <v>0</v>
          </cell>
          <cell r="AZ57">
            <v>0</v>
          </cell>
          <cell r="CB57">
            <v>486</v>
          </cell>
          <cell r="CG57">
            <v>0</v>
          </cell>
          <cell r="CK57">
            <v>0</v>
          </cell>
          <cell r="CL57">
            <v>0</v>
          </cell>
          <cell r="CN57">
            <v>486</v>
          </cell>
          <cell r="CS57">
            <v>0</v>
          </cell>
        </row>
        <row r="58">
          <cell r="A58">
            <v>487</v>
          </cell>
          <cell r="B58" t="str">
            <v>PROSPECT HILL ACADEMY</v>
          </cell>
          <cell r="C58">
            <v>1104.0000000000016</v>
          </cell>
          <cell r="D58" t="str">
            <v/>
          </cell>
          <cell r="F58">
            <v>21.880998504955631</v>
          </cell>
          <cell r="G58">
            <v>1104.0000000000016</v>
          </cell>
          <cell r="I58">
            <v>24884902</v>
          </cell>
          <cell r="J58">
            <v>0</v>
          </cell>
          <cell r="K58">
            <v>1201158</v>
          </cell>
          <cell r="L58">
            <v>26086060</v>
          </cell>
          <cell r="AA58">
            <v>487</v>
          </cell>
          <cell r="AB58">
            <v>1104.0000000000016</v>
          </cell>
          <cell r="AC58">
            <v>0</v>
          </cell>
          <cell r="AD58">
            <v>0</v>
          </cell>
          <cell r="AE58">
            <v>383.32116788321218</v>
          </cell>
          <cell r="AF58">
            <v>21.880998504955631</v>
          </cell>
          <cell r="AG58">
            <v>24884902</v>
          </cell>
          <cell r="AH58">
            <v>420411.29205494595</v>
          </cell>
          <cell r="AI58">
            <v>0</v>
          </cell>
          <cell r="AJ58">
            <v>24464490.707945041</v>
          </cell>
          <cell r="AK58">
            <v>0</v>
          </cell>
          <cell r="AL58">
            <v>1177344</v>
          </cell>
          <cell r="AM58">
            <v>25641834.707945012</v>
          </cell>
          <cell r="AN58">
            <v>420411.29205494595</v>
          </cell>
          <cell r="AO58">
            <v>0</v>
          </cell>
          <cell r="AP58">
            <v>23814</v>
          </cell>
          <cell r="AQ58">
            <v>444225.29205494589</v>
          </cell>
          <cell r="AR58">
            <v>26086060</v>
          </cell>
          <cell r="AT58">
            <v>487</v>
          </cell>
          <cell r="AU58">
            <v>383.32116788321218</v>
          </cell>
          <cell r="AV58">
            <v>21.880998504955631</v>
          </cell>
          <cell r="AW58">
            <v>420411.29205494595</v>
          </cell>
          <cell r="AX58">
            <v>0</v>
          </cell>
          <cell r="AY58">
            <v>23814</v>
          </cell>
          <cell r="AZ58">
            <v>444225.29205494589</v>
          </cell>
          <cell r="CB58">
            <v>487</v>
          </cell>
          <cell r="CG58">
            <v>0</v>
          </cell>
          <cell r="CK58">
            <v>0</v>
          </cell>
          <cell r="CL58">
            <v>0</v>
          </cell>
          <cell r="CN58">
            <v>487</v>
          </cell>
          <cell r="CS58">
            <v>0</v>
          </cell>
        </row>
        <row r="59">
          <cell r="A59">
            <v>488</v>
          </cell>
          <cell r="B59" t="str">
            <v>SOUTH SHORE</v>
          </cell>
          <cell r="C59">
            <v>1074.9999999999984</v>
          </cell>
          <cell r="D59" t="str">
            <v/>
          </cell>
          <cell r="F59">
            <v>101.67415343836905</v>
          </cell>
          <cell r="G59">
            <v>1074.9999999999984</v>
          </cell>
          <cell r="I59">
            <v>18250885</v>
          </cell>
          <cell r="J59">
            <v>0</v>
          </cell>
          <cell r="K59">
            <v>1169608</v>
          </cell>
          <cell r="L59">
            <v>19420493</v>
          </cell>
          <cell r="AA59">
            <v>488</v>
          </cell>
          <cell r="AB59">
            <v>1074.9999999999984</v>
          </cell>
          <cell r="AC59">
            <v>0</v>
          </cell>
          <cell r="AD59">
            <v>0</v>
          </cell>
          <cell r="AE59">
            <v>122.00000000000004</v>
          </cell>
          <cell r="AF59">
            <v>101.67415343836905</v>
          </cell>
          <cell r="AG59">
            <v>18250885</v>
          </cell>
          <cell r="AH59">
            <v>1941467.9599056568</v>
          </cell>
          <cell r="AI59">
            <v>0</v>
          </cell>
          <cell r="AJ59">
            <v>16309417.040094346</v>
          </cell>
          <cell r="AK59">
            <v>0</v>
          </cell>
          <cell r="AL59">
            <v>1058991</v>
          </cell>
          <cell r="AM59">
            <v>17368408.040094346</v>
          </cell>
          <cell r="AN59">
            <v>1941467.9599056568</v>
          </cell>
          <cell r="AO59">
            <v>0</v>
          </cell>
          <cell r="AP59">
            <v>110617</v>
          </cell>
          <cell r="AQ59">
            <v>2052084.9599056568</v>
          </cell>
          <cell r="AR59">
            <v>19420493</v>
          </cell>
          <cell r="AT59">
            <v>488</v>
          </cell>
          <cell r="AU59">
            <v>122.00000000000004</v>
          </cell>
          <cell r="AV59">
            <v>101.67415343836905</v>
          </cell>
          <cell r="AW59">
            <v>1941467.9599056568</v>
          </cell>
          <cell r="AX59">
            <v>0</v>
          </cell>
          <cell r="AY59">
            <v>110617</v>
          </cell>
          <cell r="AZ59">
            <v>2052084.9599056568</v>
          </cell>
          <cell r="CB59">
            <v>488</v>
          </cell>
          <cell r="CG59">
            <v>0</v>
          </cell>
          <cell r="CK59">
            <v>0</v>
          </cell>
          <cell r="CL59">
            <v>0</v>
          </cell>
          <cell r="CN59">
            <v>488</v>
          </cell>
          <cell r="CS59">
            <v>0</v>
          </cell>
        </row>
        <row r="60">
          <cell r="A60">
            <v>489</v>
          </cell>
          <cell r="B60" t="str">
            <v>STURGIS</v>
          </cell>
          <cell r="C60">
            <v>850.00000000000023</v>
          </cell>
          <cell r="D60" t="str">
            <v/>
          </cell>
          <cell r="F60">
            <v>0</v>
          </cell>
          <cell r="G60">
            <v>850.00000000000023</v>
          </cell>
          <cell r="I60">
            <v>16865180</v>
          </cell>
          <cell r="J60">
            <v>0</v>
          </cell>
          <cell r="K60">
            <v>924796</v>
          </cell>
          <cell r="L60">
            <v>17789976</v>
          </cell>
          <cell r="AA60">
            <v>489</v>
          </cell>
          <cell r="AB60">
            <v>850.00000000000023</v>
          </cell>
          <cell r="AC60">
            <v>0</v>
          </cell>
          <cell r="AD60">
            <v>0</v>
          </cell>
          <cell r="AE60">
            <v>239</v>
          </cell>
          <cell r="AF60">
            <v>0</v>
          </cell>
          <cell r="AG60">
            <v>16865180</v>
          </cell>
          <cell r="AH60">
            <v>0</v>
          </cell>
          <cell r="AI60">
            <v>0</v>
          </cell>
          <cell r="AJ60">
            <v>16865180</v>
          </cell>
          <cell r="AK60">
            <v>0</v>
          </cell>
          <cell r="AL60">
            <v>924796</v>
          </cell>
          <cell r="AM60">
            <v>17789976</v>
          </cell>
          <cell r="AN60">
            <v>0</v>
          </cell>
          <cell r="AO60">
            <v>0</v>
          </cell>
          <cell r="AP60">
            <v>0</v>
          </cell>
          <cell r="AQ60">
            <v>0</v>
          </cell>
          <cell r="AR60">
            <v>17789976</v>
          </cell>
          <cell r="AT60">
            <v>489</v>
          </cell>
          <cell r="AU60">
            <v>239</v>
          </cell>
          <cell r="AV60">
            <v>0</v>
          </cell>
          <cell r="AW60">
            <v>0</v>
          </cell>
          <cell r="AX60">
            <v>0</v>
          </cell>
          <cell r="AY60">
            <v>0</v>
          </cell>
          <cell r="AZ60">
            <v>0</v>
          </cell>
          <cell r="CB60">
            <v>489</v>
          </cell>
          <cell r="CG60">
            <v>0</v>
          </cell>
          <cell r="CK60">
            <v>0</v>
          </cell>
          <cell r="CL60">
            <v>0</v>
          </cell>
          <cell r="CN60">
            <v>489</v>
          </cell>
          <cell r="CS60">
            <v>0</v>
          </cell>
        </row>
        <row r="61">
          <cell r="A61">
            <v>491</v>
          </cell>
          <cell r="B61" t="str">
            <v>ATLANTIS</v>
          </cell>
          <cell r="C61">
            <v>1314.9999999999975</v>
          </cell>
          <cell r="D61" t="str">
            <v/>
          </cell>
          <cell r="F61">
            <v>0</v>
          </cell>
          <cell r="G61">
            <v>1314.9999999999975</v>
          </cell>
          <cell r="I61">
            <v>20218496</v>
          </cell>
          <cell r="J61">
            <v>0</v>
          </cell>
          <cell r="K61">
            <v>1430715</v>
          </cell>
          <cell r="L61">
            <v>21649211</v>
          </cell>
          <cell r="AA61">
            <v>491</v>
          </cell>
          <cell r="AB61">
            <v>1314.9999999999975</v>
          </cell>
          <cell r="AC61">
            <v>0</v>
          </cell>
          <cell r="AD61">
            <v>0</v>
          </cell>
          <cell r="AE61">
            <v>0</v>
          </cell>
          <cell r="AF61">
            <v>0</v>
          </cell>
          <cell r="AG61">
            <v>20218496</v>
          </cell>
          <cell r="AH61">
            <v>0</v>
          </cell>
          <cell r="AI61">
            <v>0</v>
          </cell>
          <cell r="AJ61">
            <v>20218496</v>
          </cell>
          <cell r="AK61">
            <v>0</v>
          </cell>
          <cell r="AL61">
            <v>1430715</v>
          </cell>
          <cell r="AM61">
            <v>21649211</v>
          </cell>
          <cell r="AN61">
            <v>0</v>
          </cell>
          <cell r="AO61">
            <v>0</v>
          </cell>
          <cell r="AP61">
            <v>0</v>
          </cell>
          <cell r="AQ61">
            <v>0</v>
          </cell>
          <cell r="AR61">
            <v>21649211</v>
          </cell>
          <cell r="AT61">
            <v>491</v>
          </cell>
          <cell r="AU61">
            <v>0</v>
          </cell>
          <cell r="AV61">
            <v>0</v>
          </cell>
          <cell r="AW61">
            <v>0</v>
          </cell>
          <cell r="AX61">
            <v>0</v>
          </cell>
          <cell r="AY61">
            <v>0</v>
          </cell>
          <cell r="AZ61">
            <v>0</v>
          </cell>
          <cell r="CB61">
            <v>491</v>
          </cell>
          <cell r="CG61">
            <v>0</v>
          </cell>
          <cell r="CK61">
            <v>0</v>
          </cell>
          <cell r="CL61">
            <v>0</v>
          </cell>
          <cell r="CN61">
            <v>491</v>
          </cell>
          <cell r="CS61">
            <v>0</v>
          </cell>
        </row>
        <row r="62">
          <cell r="A62">
            <v>492</v>
          </cell>
          <cell r="B62" t="str">
            <v>MARTIN LUTHER KING JR CS OF EXCELLENCE</v>
          </cell>
          <cell r="C62">
            <v>359.99999999999994</v>
          </cell>
          <cell r="D62" t="str">
            <v/>
          </cell>
          <cell r="F62">
            <v>0</v>
          </cell>
          <cell r="G62">
            <v>359.99999999999994</v>
          </cell>
          <cell r="I62">
            <v>5968392</v>
          </cell>
          <cell r="J62">
            <v>0</v>
          </cell>
          <cell r="K62">
            <v>391686</v>
          </cell>
          <cell r="L62">
            <v>6360078</v>
          </cell>
          <cell r="AA62">
            <v>492</v>
          </cell>
          <cell r="AB62">
            <v>359.99999999999994</v>
          </cell>
          <cell r="AC62">
            <v>0</v>
          </cell>
          <cell r="AD62">
            <v>0</v>
          </cell>
          <cell r="AE62">
            <v>0</v>
          </cell>
          <cell r="AF62">
            <v>0</v>
          </cell>
          <cell r="AG62">
            <v>5968392</v>
          </cell>
          <cell r="AH62">
            <v>0</v>
          </cell>
          <cell r="AI62">
            <v>0</v>
          </cell>
          <cell r="AJ62">
            <v>5968392</v>
          </cell>
          <cell r="AK62">
            <v>0</v>
          </cell>
          <cell r="AL62">
            <v>391686</v>
          </cell>
          <cell r="AM62">
            <v>6360078</v>
          </cell>
          <cell r="AN62">
            <v>0</v>
          </cell>
          <cell r="AO62">
            <v>0</v>
          </cell>
          <cell r="AP62">
            <v>0</v>
          </cell>
          <cell r="AQ62">
            <v>0</v>
          </cell>
          <cell r="AR62">
            <v>6360078</v>
          </cell>
          <cell r="AT62">
            <v>492</v>
          </cell>
          <cell r="AU62">
            <v>0</v>
          </cell>
          <cell r="AV62">
            <v>0</v>
          </cell>
          <cell r="AW62">
            <v>0</v>
          </cell>
          <cell r="AX62">
            <v>0</v>
          </cell>
          <cell r="AY62">
            <v>0</v>
          </cell>
          <cell r="AZ62">
            <v>0</v>
          </cell>
          <cell r="CB62">
            <v>492</v>
          </cell>
          <cell r="CG62">
            <v>0</v>
          </cell>
          <cell r="CK62">
            <v>0</v>
          </cell>
          <cell r="CL62">
            <v>0</v>
          </cell>
          <cell r="CN62">
            <v>492</v>
          </cell>
          <cell r="CS62">
            <v>0</v>
          </cell>
        </row>
        <row r="63">
          <cell r="A63">
            <v>493</v>
          </cell>
          <cell r="B63" t="str">
            <v>PHOENIX ACADEMY CHELSEA</v>
          </cell>
          <cell r="C63">
            <v>215.00000000000003</v>
          </cell>
          <cell r="D63" t="str">
            <v/>
          </cell>
          <cell r="F63">
            <v>0</v>
          </cell>
          <cell r="G63">
            <v>215.00000000000003</v>
          </cell>
          <cell r="I63">
            <v>4562536</v>
          </cell>
          <cell r="J63">
            <v>0</v>
          </cell>
          <cell r="K63">
            <v>233912</v>
          </cell>
          <cell r="L63">
            <v>4796448</v>
          </cell>
          <cell r="AA63">
            <v>493</v>
          </cell>
          <cell r="AB63">
            <v>215.00000000000003</v>
          </cell>
          <cell r="AC63">
            <v>0</v>
          </cell>
          <cell r="AD63">
            <v>0</v>
          </cell>
          <cell r="AE63">
            <v>0</v>
          </cell>
          <cell r="AF63">
            <v>0</v>
          </cell>
          <cell r="AG63">
            <v>4562536</v>
          </cell>
          <cell r="AH63">
            <v>0</v>
          </cell>
          <cell r="AI63">
            <v>0</v>
          </cell>
          <cell r="AJ63">
            <v>4562536</v>
          </cell>
          <cell r="AK63">
            <v>0</v>
          </cell>
          <cell r="AL63">
            <v>233912</v>
          </cell>
          <cell r="AM63">
            <v>4796448</v>
          </cell>
          <cell r="AN63">
            <v>0</v>
          </cell>
          <cell r="AO63">
            <v>0</v>
          </cell>
          <cell r="AP63">
            <v>0</v>
          </cell>
          <cell r="AQ63">
            <v>0</v>
          </cell>
          <cell r="AR63">
            <v>4796448</v>
          </cell>
          <cell r="AT63">
            <v>493</v>
          </cell>
          <cell r="AU63">
            <v>0</v>
          </cell>
          <cell r="AV63">
            <v>0</v>
          </cell>
          <cell r="AW63">
            <v>0</v>
          </cell>
          <cell r="AX63">
            <v>0</v>
          </cell>
          <cell r="AY63">
            <v>0</v>
          </cell>
          <cell r="AZ63">
            <v>0</v>
          </cell>
          <cell r="CB63">
            <v>493</v>
          </cell>
          <cell r="CG63">
            <v>0</v>
          </cell>
          <cell r="CK63">
            <v>0</v>
          </cell>
          <cell r="CL63">
            <v>0</v>
          </cell>
          <cell r="CN63">
            <v>493</v>
          </cell>
          <cell r="CS63">
            <v>0</v>
          </cell>
        </row>
        <row r="64">
          <cell r="A64">
            <v>494</v>
          </cell>
          <cell r="B64" t="str">
            <v>PIONEER CS OF SCIENCE</v>
          </cell>
          <cell r="C64">
            <v>779.99999999999886</v>
          </cell>
          <cell r="D64" t="str">
            <v/>
          </cell>
          <cell r="F64">
            <v>10.343850988856699</v>
          </cell>
          <cell r="G64">
            <v>779.99999999999886</v>
          </cell>
          <cell r="I64">
            <v>12612860</v>
          </cell>
          <cell r="J64">
            <v>0</v>
          </cell>
          <cell r="K64">
            <v>848614</v>
          </cell>
          <cell r="L64">
            <v>13461474</v>
          </cell>
          <cell r="AA64">
            <v>494</v>
          </cell>
          <cell r="AB64">
            <v>779.99999999999886</v>
          </cell>
          <cell r="AC64">
            <v>0</v>
          </cell>
          <cell r="AD64">
            <v>0</v>
          </cell>
          <cell r="AE64">
            <v>377.99999999999926</v>
          </cell>
          <cell r="AF64">
            <v>10.343850988856699</v>
          </cell>
          <cell r="AG64">
            <v>12612860</v>
          </cell>
          <cell r="AH64">
            <v>205821.46007475338</v>
          </cell>
          <cell r="AI64">
            <v>0</v>
          </cell>
          <cell r="AJ64">
            <v>12407038.539925238</v>
          </cell>
          <cell r="AK64">
            <v>0</v>
          </cell>
          <cell r="AL64">
            <v>837356</v>
          </cell>
          <cell r="AM64">
            <v>13244394.539925238</v>
          </cell>
          <cell r="AN64">
            <v>205821.46007475338</v>
          </cell>
          <cell r="AO64">
            <v>0</v>
          </cell>
          <cell r="AP64">
            <v>11258</v>
          </cell>
          <cell r="AQ64">
            <v>217079.46007475338</v>
          </cell>
          <cell r="AR64">
            <v>13461474</v>
          </cell>
          <cell r="AT64">
            <v>494</v>
          </cell>
          <cell r="AU64">
            <v>377.99999999999926</v>
          </cell>
          <cell r="AV64">
            <v>10.343850988856699</v>
          </cell>
          <cell r="AW64">
            <v>205821.46007475338</v>
          </cell>
          <cell r="AX64">
            <v>0</v>
          </cell>
          <cell r="AY64">
            <v>11258</v>
          </cell>
          <cell r="AZ64">
            <v>217079.46007475338</v>
          </cell>
          <cell r="CB64">
            <v>494</v>
          </cell>
          <cell r="CG64">
            <v>0</v>
          </cell>
          <cell r="CK64">
            <v>0</v>
          </cell>
          <cell r="CL64">
            <v>0</v>
          </cell>
          <cell r="CN64">
            <v>494</v>
          </cell>
          <cell r="CS64">
            <v>0</v>
          </cell>
        </row>
        <row r="65">
          <cell r="A65">
            <v>496</v>
          </cell>
          <cell r="B65" t="str">
            <v>GLOBAL LEARNING</v>
          </cell>
          <cell r="C65">
            <v>517</v>
          </cell>
          <cell r="D65" t="str">
            <v/>
          </cell>
          <cell r="F65">
            <v>0</v>
          </cell>
          <cell r="G65">
            <v>517</v>
          </cell>
          <cell r="I65">
            <v>8188856</v>
          </cell>
          <cell r="J65">
            <v>228523</v>
          </cell>
          <cell r="K65">
            <v>562496</v>
          </cell>
          <cell r="L65">
            <v>8979875</v>
          </cell>
          <cell r="AA65">
            <v>496</v>
          </cell>
          <cell r="AB65">
            <v>517</v>
          </cell>
          <cell r="AC65">
            <v>0</v>
          </cell>
          <cell r="AD65">
            <v>0</v>
          </cell>
          <cell r="AE65">
            <v>0</v>
          </cell>
          <cell r="AF65">
            <v>0</v>
          </cell>
          <cell r="AG65">
            <v>8188856</v>
          </cell>
          <cell r="AH65">
            <v>0</v>
          </cell>
          <cell r="AI65">
            <v>0</v>
          </cell>
          <cell r="AJ65">
            <v>8188856</v>
          </cell>
          <cell r="AK65">
            <v>228523</v>
          </cell>
          <cell r="AL65">
            <v>562496</v>
          </cell>
          <cell r="AM65">
            <v>8979875</v>
          </cell>
          <cell r="AN65">
            <v>0</v>
          </cell>
          <cell r="AO65">
            <v>0</v>
          </cell>
          <cell r="AP65">
            <v>0</v>
          </cell>
          <cell r="AQ65">
            <v>0</v>
          </cell>
          <cell r="AR65">
            <v>8979875</v>
          </cell>
          <cell r="AT65">
            <v>496</v>
          </cell>
          <cell r="AU65">
            <v>0</v>
          </cell>
          <cell r="AV65">
            <v>0</v>
          </cell>
          <cell r="AW65">
            <v>0</v>
          </cell>
          <cell r="AX65">
            <v>0</v>
          </cell>
          <cell r="AY65">
            <v>0</v>
          </cell>
          <cell r="AZ65">
            <v>0</v>
          </cell>
          <cell r="CB65">
            <v>496</v>
          </cell>
          <cell r="CG65">
            <v>0</v>
          </cell>
          <cell r="CK65">
            <v>0</v>
          </cell>
          <cell r="CL65">
            <v>0</v>
          </cell>
          <cell r="CN65">
            <v>496</v>
          </cell>
          <cell r="CS65">
            <v>0</v>
          </cell>
        </row>
        <row r="66">
          <cell r="A66">
            <v>497</v>
          </cell>
          <cell r="B66" t="str">
            <v>PIONEER VALLEY CHINESE IMMERSION</v>
          </cell>
          <cell r="C66">
            <v>583.99999999999955</v>
          </cell>
          <cell r="D66" t="str">
            <v/>
          </cell>
          <cell r="F66">
            <v>0</v>
          </cell>
          <cell r="G66">
            <v>583.99999999999955</v>
          </cell>
          <cell r="I66">
            <v>9737280</v>
          </cell>
          <cell r="J66">
            <v>0</v>
          </cell>
          <cell r="K66">
            <v>635384</v>
          </cell>
          <cell r="L66">
            <v>10372664</v>
          </cell>
          <cell r="AA66">
            <v>497</v>
          </cell>
          <cell r="AB66">
            <v>583.99999999999955</v>
          </cell>
          <cell r="AC66">
            <v>0</v>
          </cell>
          <cell r="AD66">
            <v>0</v>
          </cell>
          <cell r="AE66">
            <v>54.000000000000078</v>
          </cell>
          <cell r="AF66">
            <v>0</v>
          </cell>
          <cell r="AG66">
            <v>9737280</v>
          </cell>
          <cell r="AH66">
            <v>0</v>
          </cell>
          <cell r="AI66">
            <v>0</v>
          </cell>
          <cell r="AJ66">
            <v>9737280</v>
          </cell>
          <cell r="AK66">
            <v>0</v>
          </cell>
          <cell r="AL66">
            <v>635384</v>
          </cell>
          <cell r="AM66">
            <v>10372664</v>
          </cell>
          <cell r="AN66">
            <v>0</v>
          </cell>
          <cell r="AO66">
            <v>0</v>
          </cell>
          <cell r="AP66">
            <v>0</v>
          </cell>
          <cell r="AQ66">
            <v>0</v>
          </cell>
          <cell r="AR66">
            <v>10372664</v>
          </cell>
          <cell r="AT66">
            <v>497</v>
          </cell>
          <cell r="AU66">
            <v>54.000000000000078</v>
          </cell>
          <cell r="AV66">
            <v>0</v>
          </cell>
          <cell r="AW66">
            <v>0</v>
          </cell>
          <cell r="AX66">
            <v>0</v>
          </cell>
          <cell r="AY66">
            <v>0</v>
          </cell>
          <cell r="AZ66">
            <v>0</v>
          </cell>
          <cell r="CB66">
            <v>497</v>
          </cell>
          <cell r="CG66">
            <v>0</v>
          </cell>
          <cell r="CK66">
            <v>0</v>
          </cell>
          <cell r="CL66">
            <v>0</v>
          </cell>
          <cell r="CN66">
            <v>497</v>
          </cell>
          <cell r="CS66">
            <v>0</v>
          </cell>
        </row>
        <row r="67">
          <cell r="A67">
            <v>498</v>
          </cell>
          <cell r="B67" t="str">
            <v>VERITAS PREPARATORY</v>
          </cell>
          <cell r="C67">
            <v>505</v>
          </cell>
          <cell r="D67" t="str">
            <v/>
          </cell>
          <cell r="F67">
            <v>0</v>
          </cell>
          <cell r="G67">
            <v>505</v>
          </cell>
          <cell r="I67">
            <v>7972400</v>
          </cell>
          <cell r="J67">
            <v>0</v>
          </cell>
          <cell r="K67">
            <v>549435</v>
          </cell>
          <cell r="L67">
            <v>8521835</v>
          </cell>
          <cell r="AA67">
            <v>498</v>
          </cell>
          <cell r="AB67">
            <v>505</v>
          </cell>
          <cell r="AC67">
            <v>0</v>
          </cell>
          <cell r="AD67">
            <v>0</v>
          </cell>
          <cell r="AE67">
            <v>0</v>
          </cell>
          <cell r="AF67">
            <v>0</v>
          </cell>
          <cell r="AG67">
            <v>7972400</v>
          </cell>
          <cell r="AH67">
            <v>0</v>
          </cell>
          <cell r="AI67">
            <v>0</v>
          </cell>
          <cell r="AJ67">
            <v>7972400</v>
          </cell>
          <cell r="AK67">
            <v>0</v>
          </cell>
          <cell r="AL67">
            <v>549435</v>
          </cell>
          <cell r="AM67">
            <v>8521835</v>
          </cell>
          <cell r="AN67">
            <v>0</v>
          </cell>
          <cell r="AO67">
            <v>0</v>
          </cell>
          <cell r="AP67">
            <v>0</v>
          </cell>
          <cell r="AQ67">
            <v>0</v>
          </cell>
          <cell r="AR67">
            <v>8521835</v>
          </cell>
          <cell r="AT67">
            <v>498</v>
          </cell>
          <cell r="AU67">
            <v>0</v>
          </cell>
          <cell r="AV67">
            <v>0</v>
          </cell>
          <cell r="AW67">
            <v>0</v>
          </cell>
          <cell r="AX67">
            <v>0</v>
          </cell>
          <cell r="AY67">
            <v>0</v>
          </cell>
          <cell r="AZ67">
            <v>0</v>
          </cell>
          <cell r="CB67">
            <v>498</v>
          </cell>
          <cell r="CG67">
            <v>0</v>
          </cell>
          <cell r="CK67">
            <v>0</v>
          </cell>
          <cell r="CL67">
            <v>0</v>
          </cell>
          <cell r="CN67">
            <v>498</v>
          </cell>
          <cell r="CS67">
            <v>0</v>
          </cell>
        </row>
        <row r="68">
          <cell r="A68">
            <v>499</v>
          </cell>
          <cell r="B68" t="str">
            <v>HAMPDEN CS OF SCIENCE EAST</v>
          </cell>
          <cell r="C68">
            <v>560.00000000000011</v>
          </cell>
          <cell r="D68" t="str">
            <v/>
          </cell>
          <cell r="F68">
            <v>0</v>
          </cell>
          <cell r="G68">
            <v>560.00000000000011</v>
          </cell>
          <cell r="I68">
            <v>8748825</v>
          </cell>
          <cell r="J68">
            <v>0</v>
          </cell>
          <cell r="K68">
            <v>609272</v>
          </cell>
          <cell r="L68">
            <v>9358097</v>
          </cell>
          <cell r="AA68">
            <v>499</v>
          </cell>
          <cell r="AB68">
            <v>560.00000000000011</v>
          </cell>
          <cell r="AC68">
            <v>0</v>
          </cell>
          <cell r="AD68">
            <v>0</v>
          </cell>
          <cell r="AE68">
            <v>144</v>
          </cell>
          <cell r="AF68">
            <v>0</v>
          </cell>
          <cell r="AG68">
            <v>8748825</v>
          </cell>
          <cell r="AH68">
            <v>0</v>
          </cell>
          <cell r="AI68">
            <v>0</v>
          </cell>
          <cell r="AJ68">
            <v>8748825</v>
          </cell>
          <cell r="AK68">
            <v>0</v>
          </cell>
          <cell r="AL68">
            <v>609272</v>
          </cell>
          <cell r="AM68">
            <v>9358097</v>
          </cell>
          <cell r="AN68">
            <v>0</v>
          </cell>
          <cell r="AO68">
            <v>0</v>
          </cell>
          <cell r="AP68">
            <v>0</v>
          </cell>
          <cell r="AQ68">
            <v>0</v>
          </cell>
          <cell r="AR68">
            <v>9358097</v>
          </cell>
          <cell r="AT68">
            <v>499</v>
          </cell>
          <cell r="AU68">
            <v>144</v>
          </cell>
          <cell r="AV68">
            <v>0</v>
          </cell>
          <cell r="AW68">
            <v>0</v>
          </cell>
          <cell r="AX68">
            <v>0</v>
          </cell>
          <cell r="AY68">
            <v>0</v>
          </cell>
          <cell r="AZ68">
            <v>0</v>
          </cell>
          <cell r="CB68">
            <v>499</v>
          </cell>
          <cell r="CG68">
            <v>0</v>
          </cell>
          <cell r="CK68">
            <v>0</v>
          </cell>
          <cell r="CL68">
            <v>0</v>
          </cell>
          <cell r="CN68">
            <v>499</v>
          </cell>
          <cell r="CS68">
            <v>0</v>
          </cell>
        </row>
        <row r="69">
          <cell r="A69">
            <v>3501</v>
          </cell>
          <cell r="B69" t="str">
            <v>PAULO FREIRE SOCIAL JUSTICE</v>
          </cell>
          <cell r="C69">
            <v>284.99999999999989</v>
          </cell>
          <cell r="D69" t="str">
            <v/>
          </cell>
          <cell r="F69">
            <v>0</v>
          </cell>
          <cell r="G69">
            <v>284.99999999999989</v>
          </cell>
          <cell r="I69">
            <v>5118812</v>
          </cell>
          <cell r="J69">
            <v>0</v>
          </cell>
          <cell r="K69">
            <v>310080</v>
          </cell>
          <cell r="L69">
            <v>5428892</v>
          </cell>
          <cell r="AA69">
            <v>3501</v>
          </cell>
          <cell r="AB69">
            <v>284.99999999999989</v>
          </cell>
          <cell r="AC69">
            <v>0</v>
          </cell>
          <cell r="AD69">
            <v>0</v>
          </cell>
          <cell r="AE69">
            <v>1</v>
          </cell>
          <cell r="AF69">
            <v>0</v>
          </cell>
          <cell r="AG69">
            <v>5118812</v>
          </cell>
          <cell r="AH69">
            <v>0</v>
          </cell>
          <cell r="AI69">
            <v>0</v>
          </cell>
          <cell r="AJ69">
            <v>5118812</v>
          </cell>
          <cell r="AK69">
            <v>0</v>
          </cell>
          <cell r="AL69">
            <v>310080</v>
          </cell>
          <cell r="AM69">
            <v>5428892</v>
          </cell>
          <cell r="AN69">
            <v>0</v>
          </cell>
          <cell r="AO69">
            <v>0</v>
          </cell>
          <cell r="AP69">
            <v>0</v>
          </cell>
          <cell r="AQ69">
            <v>0</v>
          </cell>
          <cell r="AR69">
            <v>5428892</v>
          </cell>
          <cell r="AT69">
            <v>3501</v>
          </cell>
          <cell r="AU69">
            <v>1</v>
          </cell>
          <cell r="AV69">
            <v>0</v>
          </cell>
          <cell r="AW69">
            <v>0</v>
          </cell>
          <cell r="AX69">
            <v>0</v>
          </cell>
          <cell r="AY69">
            <v>0</v>
          </cell>
          <cell r="AZ69">
            <v>0</v>
          </cell>
          <cell r="CB69">
            <v>3501</v>
          </cell>
          <cell r="CG69">
            <v>0</v>
          </cell>
          <cell r="CK69">
            <v>0</v>
          </cell>
          <cell r="CL69">
            <v>0</v>
          </cell>
          <cell r="CN69">
            <v>3501</v>
          </cell>
          <cell r="CS69">
            <v>0</v>
          </cell>
        </row>
        <row r="70">
          <cell r="A70">
            <v>3502</v>
          </cell>
          <cell r="B70" t="str">
            <v>BAYSTATE ACADEMY</v>
          </cell>
          <cell r="C70">
            <v>479.99999999999994</v>
          </cell>
          <cell r="D70" t="str">
            <v/>
          </cell>
          <cell r="F70">
            <v>0</v>
          </cell>
          <cell r="G70">
            <v>479.99999999999994</v>
          </cell>
          <cell r="I70">
            <v>7922838</v>
          </cell>
          <cell r="J70">
            <v>0</v>
          </cell>
          <cell r="K70">
            <v>522242</v>
          </cell>
          <cell r="L70">
            <v>8445080</v>
          </cell>
          <cell r="AA70">
            <v>3502</v>
          </cell>
          <cell r="AB70">
            <v>479.99999999999994</v>
          </cell>
          <cell r="AC70">
            <v>0</v>
          </cell>
          <cell r="AD70">
            <v>0</v>
          </cell>
          <cell r="AE70">
            <v>23.999999999999996</v>
          </cell>
          <cell r="AF70">
            <v>0</v>
          </cell>
          <cell r="AG70">
            <v>7922838</v>
          </cell>
          <cell r="AH70">
            <v>0</v>
          </cell>
          <cell r="AI70">
            <v>0</v>
          </cell>
          <cell r="AJ70">
            <v>7922838</v>
          </cell>
          <cell r="AK70">
            <v>0</v>
          </cell>
          <cell r="AL70">
            <v>522242</v>
          </cell>
          <cell r="AM70">
            <v>8445080</v>
          </cell>
          <cell r="AN70">
            <v>0</v>
          </cell>
          <cell r="AO70">
            <v>0</v>
          </cell>
          <cell r="AP70">
            <v>0</v>
          </cell>
          <cell r="AQ70">
            <v>0</v>
          </cell>
          <cell r="AR70">
            <v>8445080</v>
          </cell>
          <cell r="AT70">
            <v>3502</v>
          </cell>
          <cell r="AU70">
            <v>23.999999999999996</v>
          </cell>
          <cell r="AV70">
            <v>0</v>
          </cell>
          <cell r="AW70">
            <v>0</v>
          </cell>
          <cell r="AX70">
            <v>0</v>
          </cell>
          <cell r="AY70">
            <v>0</v>
          </cell>
          <cell r="AZ70">
            <v>0</v>
          </cell>
          <cell r="CB70">
            <v>3502</v>
          </cell>
          <cell r="CG70">
            <v>0</v>
          </cell>
          <cell r="CK70">
            <v>0</v>
          </cell>
          <cell r="CL70">
            <v>0</v>
          </cell>
          <cell r="CN70">
            <v>3502</v>
          </cell>
          <cell r="CS70">
            <v>0</v>
          </cell>
        </row>
        <row r="71">
          <cell r="A71">
            <v>3503</v>
          </cell>
          <cell r="B71" t="str">
            <v>COLLEGIATE CS OF LOWELL</v>
          </cell>
          <cell r="C71">
            <v>1199.9999999999986</v>
          </cell>
          <cell r="D71" t="str">
            <v/>
          </cell>
          <cell r="F71">
            <v>0</v>
          </cell>
          <cell r="G71">
            <v>1199.9999999999986</v>
          </cell>
          <cell r="I71">
            <v>18288725</v>
          </cell>
          <cell r="J71">
            <v>0</v>
          </cell>
          <cell r="K71">
            <v>1305603</v>
          </cell>
          <cell r="L71">
            <v>19594328</v>
          </cell>
          <cell r="AA71">
            <v>3503</v>
          </cell>
          <cell r="AB71">
            <v>1199.9999999999986</v>
          </cell>
          <cell r="AC71">
            <v>0</v>
          </cell>
          <cell r="AD71">
            <v>0</v>
          </cell>
          <cell r="AE71">
            <v>1.9999999999999996</v>
          </cell>
          <cell r="AF71">
            <v>0</v>
          </cell>
          <cell r="AG71">
            <v>18288725</v>
          </cell>
          <cell r="AH71">
            <v>0</v>
          </cell>
          <cell r="AI71">
            <v>0</v>
          </cell>
          <cell r="AJ71">
            <v>18288725</v>
          </cell>
          <cell r="AK71">
            <v>0</v>
          </cell>
          <cell r="AL71">
            <v>1305603</v>
          </cell>
          <cell r="AM71">
            <v>19594328</v>
          </cell>
          <cell r="AN71">
            <v>0</v>
          </cell>
          <cell r="AO71">
            <v>0</v>
          </cell>
          <cell r="AP71">
            <v>0</v>
          </cell>
          <cell r="AQ71">
            <v>0</v>
          </cell>
          <cell r="AR71">
            <v>19594328</v>
          </cell>
          <cell r="AT71">
            <v>3503</v>
          </cell>
          <cell r="AU71">
            <v>1.9999999999999996</v>
          </cell>
          <cell r="AV71">
            <v>0</v>
          </cell>
          <cell r="AW71">
            <v>0</v>
          </cell>
          <cell r="AX71">
            <v>0</v>
          </cell>
          <cell r="AY71">
            <v>0</v>
          </cell>
          <cell r="AZ71">
            <v>0</v>
          </cell>
          <cell r="CB71">
            <v>3503</v>
          </cell>
          <cell r="CG71">
            <v>0</v>
          </cell>
          <cell r="CK71">
            <v>0</v>
          </cell>
          <cell r="CL71">
            <v>0</v>
          </cell>
          <cell r="CN71">
            <v>3503</v>
          </cell>
          <cell r="CS71">
            <v>0</v>
          </cell>
        </row>
        <row r="72">
          <cell r="A72">
            <v>3506</v>
          </cell>
          <cell r="B72" t="str">
            <v>PIONEER CS OF SCIENCE II</v>
          </cell>
          <cell r="C72">
            <v>581.99999999999966</v>
          </cell>
          <cell r="D72" t="str">
            <v/>
          </cell>
          <cell r="F72">
            <v>13.805062710715486</v>
          </cell>
          <cell r="G72">
            <v>581.99999999999966</v>
          </cell>
          <cell r="I72">
            <v>9660990</v>
          </cell>
          <cell r="J72">
            <v>0</v>
          </cell>
          <cell r="K72">
            <v>633234</v>
          </cell>
          <cell r="L72">
            <v>10294224</v>
          </cell>
          <cell r="AA72">
            <v>3506</v>
          </cell>
          <cell r="AB72">
            <v>581.99999999999966</v>
          </cell>
          <cell r="AC72">
            <v>0</v>
          </cell>
          <cell r="AD72">
            <v>0</v>
          </cell>
          <cell r="AE72">
            <v>92.000000000000028</v>
          </cell>
          <cell r="AF72">
            <v>13.805062710715486</v>
          </cell>
          <cell r="AG72">
            <v>9660990</v>
          </cell>
          <cell r="AH72">
            <v>266664.31260161463</v>
          </cell>
          <cell r="AI72">
            <v>0</v>
          </cell>
          <cell r="AJ72">
            <v>9394325.6873983853</v>
          </cell>
          <cell r="AK72">
            <v>0</v>
          </cell>
          <cell r="AL72">
            <v>618210</v>
          </cell>
          <cell r="AM72">
            <v>10012535.687398385</v>
          </cell>
          <cell r="AN72">
            <v>266664.31260161463</v>
          </cell>
          <cell r="AO72">
            <v>0</v>
          </cell>
          <cell r="AP72">
            <v>15024</v>
          </cell>
          <cell r="AQ72">
            <v>281688.31260161463</v>
          </cell>
          <cell r="AR72">
            <v>10294224</v>
          </cell>
          <cell r="AT72">
            <v>3506</v>
          </cell>
          <cell r="AU72">
            <v>92.000000000000028</v>
          </cell>
          <cell r="AV72">
            <v>13.805062710715486</v>
          </cell>
          <cell r="AW72">
            <v>266664.31260161463</v>
          </cell>
          <cell r="AX72">
            <v>0</v>
          </cell>
          <cell r="AY72">
            <v>15024</v>
          </cell>
          <cell r="AZ72">
            <v>281688.31260161463</v>
          </cell>
          <cell r="CB72">
            <v>3506</v>
          </cell>
          <cell r="CG72">
            <v>0</v>
          </cell>
          <cell r="CK72">
            <v>0</v>
          </cell>
          <cell r="CL72">
            <v>0</v>
          </cell>
          <cell r="CN72">
            <v>3506</v>
          </cell>
          <cell r="CS72">
            <v>0</v>
          </cell>
        </row>
        <row r="73">
          <cell r="A73">
            <v>3508</v>
          </cell>
          <cell r="B73" t="str">
            <v>PHOENIX ACADEMY SPRINGFIELD</v>
          </cell>
          <cell r="C73">
            <v>213.00000000000003</v>
          </cell>
          <cell r="D73" t="str">
            <v/>
          </cell>
          <cell r="F73">
            <v>0</v>
          </cell>
          <cell r="G73">
            <v>213.00000000000003</v>
          </cell>
          <cell r="I73">
            <v>3870252</v>
          </cell>
          <cell r="J73">
            <v>0</v>
          </cell>
          <cell r="K73">
            <v>231740</v>
          </cell>
          <cell r="L73">
            <v>4101992</v>
          </cell>
          <cell r="AA73">
            <v>3508</v>
          </cell>
          <cell r="AB73">
            <v>213.00000000000003</v>
          </cell>
          <cell r="AC73">
            <v>0</v>
          </cell>
          <cell r="AD73">
            <v>0</v>
          </cell>
          <cell r="AE73">
            <v>0</v>
          </cell>
          <cell r="AF73">
            <v>0</v>
          </cell>
          <cell r="AG73">
            <v>3870252</v>
          </cell>
          <cell r="AH73">
            <v>0</v>
          </cell>
          <cell r="AI73">
            <v>0</v>
          </cell>
          <cell r="AJ73">
            <v>3870252</v>
          </cell>
          <cell r="AK73">
            <v>0</v>
          </cell>
          <cell r="AL73">
            <v>231740</v>
          </cell>
          <cell r="AM73">
            <v>4101992</v>
          </cell>
          <cell r="AN73">
            <v>0</v>
          </cell>
          <cell r="AO73">
            <v>0</v>
          </cell>
          <cell r="AP73">
            <v>0</v>
          </cell>
          <cell r="AQ73">
            <v>0</v>
          </cell>
          <cell r="AR73">
            <v>4101992</v>
          </cell>
          <cell r="AT73">
            <v>3508</v>
          </cell>
          <cell r="AU73">
            <v>0</v>
          </cell>
          <cell r="AV73">
            <v>0</v>
          </cell>
          <cell r="AW73">
            <v>0</v>
          </cell>
          <cell r="AX73">
            <v>0</v>
          </cell>
          <cell r="AY73">
            <v>0</v>
          </cell>
          <cell r="AZ73">
            <v>0</v>
          </cell>
          <cell r="CB73">
            <v>3508</v>
          </cell>
          <cell r="CG73">
            <v>0</v>
          </cell>
          <cell r="CK73">
            <v>0</v>
          </cell>
          <cell r="CL73">
            <v>0</v>
          </cell>
          <cell r="CN73">
            <v>3508</v>
          </cell>
          <cell r="CS73">
            <v>0</v>
          </cell>
        </row>
        <row r="74">
          <cell r="A74">
            <v>3509</v>
          </cell>
          <cell r="B74" t="str">
            <v>ARGOSY COLLEGIATE</v>
          </cell>
          <cell r="C74">
            <v>595.99999999999909</v>
          </cell>
          <cell r="D74" t="str">
            <v/>
          </cell>
          <cell r="F74">
            <v>0</v>
          </cell>
          <cell r="G74">
            <v>595.99999999999909</v>
          </cell>
          <cell r="I74">
            <v>9861782</v>
          </cell>
          <cell r="J74">
            <v>0</v>
          </cell>
          <cell r="K74">
            <v>648466</v>
          </cell>
          <cell r="L74">
            <v>10510248</v>
          </cell>
          <cell r="AA74">
            <v>3509</v>
          </cell>
          <cell r="AB74">
            <v>595.99999999999909</v>
          </cell>
          <cell r="AC74">
            <v>0</v>
          </cell>
          <cell r="AD74">
            <v>0</v>
          </cell>
          <cell r="AE74">
            <v>40.000000000000014</v>
          </cell>
          <cell r="AF74">
            <v>0</v>
          </cell>
          <cell r="AG74">
            <v>9861782</v>
          </cell>
          <cell r="AH74">
            <v>0</v>
          </cell>
          <cell r="AI74">
            <v>0</v>
          </cell>
          <cell r="AJ74">
            <v>9861782</v>
          </cell>
          <cell r="AK74">
            <v>0</v>
          </cell>
          <cell r="AL74">
            <v>648466</v>
          </cell>
          <cell r="AM74">
            <v>10510248</v>
          </cell>
          <cell r="AN74">
            <v>0</v>
          </cell>
          <cell r="AO74">
            <v>0</v>
          </cell>
          <cell r="AP74">
            <v>0</v>
          </cell>
          <cell r="AQ74">
            <v>0</v>
          </cell>
          <cell r="AR74">
            <v>10510248</v>
          </cell>
          <cell r="AT74">
            <v>3509</v>
          </cell>
          <cell r="AU74">
            <v>40.000000000000014</v>
          </cell>
          <cell r="AV74">
            <v>0</v>
          </cell>
          <cell r="AW74">
            <v>0</v>
          </cell>
          <cell r="AX74">
            <v>0</v>
          </cell>
          <cell r="AY74">
            <v>0</v>
          </cell>
          <cell r="AZ74">
            <v>0</v>
          </cell>
          <cell r="CB74">
            <v>3509</v>
          </cell>
          <cell r="CG74">
            <v>0</v>
          </cell>
          <cell r="CK74">
            <v>0</v>
          </cell>
          <cell r="CL74">
            <v>0</v>
          </cell>
          <cell r="CN74">
            <v>3509</v>
          </cell>
          <cell r="CS74">
            <v>0</v>
          </cell>
        </row>
        <row r="75">
          <cell r="A75">
            <v>3510</v>
          </cell>
          <cell r="B75" t="str">
            <v>SPRINGFIELD PREPARATORY</v>
          </cell>
          <cell r="C75">
            <v>485.99999999999966</v>
          </cell>
          <cell r="D75" t="str">
            <v/>
          </cell>
          <cell r="F75">
            <v>0</v>
          </cell>
          <cell r="G75">
            <v>485.99999999999966</v>
          </cell>
          <cell r="I75">
            <v>7601283</v>
          </cell>
          <cell r="J75">
            <v>0</v>
          </cell>
          <cell r="K75">
            <v>528759</v>
          </cell>
          <cell r="L75">
            <v>8130042</v>
          </cell>
          <cell r="AA75">
            <v>3510</v>
          </cell>
          <cell r="AB75">
            <v>485.99999999999966</v>
          </cell>
          <cell r="AC75">
            <v>0</v>
          </cell>
          <cell r="AD75">
            <v>0</v>
          </cell>
          <cell r="AE75">
            <v>45.000000000000057</v>
          </cell>
          <cell r="AF75">
            <v>0</v>
          </cell>
          <cell r="AG75">
            <v>7601283</v>
          </cell>
          <cell r="AH75">
            <v>0</v>
          </cell>
          <cell r="AI75">
            <v>0</v>
          </cell>
          <cell r="AJ75">
            <v>7601283</v>
          </cell>
          <cell r="AK75">
            <v>0</v>
          </cell>
          <cell r="AL75">
            <v>528759</v>
          </cell>
          <cell r="AM75">
            <v>8130042</v>
          </cell>
          <cell r="AN75">
            <v>0</v>
          </cell>
          <cell r="AO75">
            <v>0</v>
          </cell>
          <cell r="AP75">
            <v>0</v>
          </cell>
          <cell r="AQ75">
            <v>0</v>
          </cell>
          <cell r="AR75">
            <v>8130042</v>
          </cell>
          <cell r="AT75">
            <v>3510</v>
          </cell>
          <cell r="AU75">
            <v>45.000000000000057</v>
          </cell>
          <cell r="AV75">
            <v>0</v>
          </cell>
          <cell r="AW75">
            <v>0</v>
          </cell>
          <cell r="AX75">
            <v>0</v>
          </cell>
          <cell r="AY75">
            <v>0</v>
          </cell>
          <cell r="AZ75">
            <v>0</v>
          </cell>
          <cell r="CB75">
            <v>3510</v>
          </cell>
          <cell r="CG75">
            <v>0</v>
          </cell>
          <cell r="CK75">
            <v>0</v>
          </cell>
          <cell r="CL75">
            <v>0</v>
          </cell>
          <cell r="CN75">
            <v>3510</v>
          </cell>
          <cell r="CS75">
            <v>0</v>
          </cell>
        </row>
        <row r="76">
          <cell r="A76">
            <v>3513</v>
          </cell>
          <cell r="B76" t="str">
            <v>NEW HEIGHTS CS OF BROCKTON</v>
          </cell>
          <cell r="C76">
            <v>734.99999999999807</v>
          </cell>
          <cell r="D76" t="str">
            <v/>
          </cell>
          <cell r="F76">
            <v>8.6900985844759866</v>
          </cell>
          <cell r="G76">
            <v>734.99999999999807</v>
          </cell>
          <cell r="I76">
            <v>12046139</v>
          </cell>
          <cell r="J76">
            <v>0</v>
          </cell>
          <cell r="K76">
            <v>799696</v>
          </cell>
          <cell r="L76">
            <v>12845835</v>
          </cell>
          <cell r="AA76">
            <v>3513</v>
          </cell>
          <cell r="AB76">
            <v>734.99999999999807</v>
          </cell>
          <cell r="AC76">
            <v>0</v>
          </cell>
          <cell r="AD76">
            <v>0</v>
          </cell>
          <cell r="AE76">
            <v>82.999999999999929</v>
          </cell>
          <cell r="AF76">
            <v>8.6900985844759866</v>
          </cell>
          <cell r="AG76">
            <v>12046139</v>
          </cell>
          <cell r="AH76">
            <v>162165.92968490638</v>
          </cell>
          <cell r="AI76">
            <v>0</v>
          </cell>
          <cell r="AJ76">
            <v>11883973.070315091</v>
          </cell>
          <cell r="AK76">
            <v>0</v>
          </cell>
          <cell r="AL76">
            <v>790239</v>
          </cell>
          <cell r="AM76">
            <v>12674212.070315091</v>
          </cell>
          <cell r="AN76">
            <v>162165.92968490638</v>
          </cell>
          <cell r="AO76">
            <v>0</v>
          </cell>
          <cell r="AP76">
            <v>9457</v>
          </cell>
          <cell r="AQ76">
            <v>171622.92968490638</v>
          </cell>
          <cell r="AR76">
            <v>12845835</v>
          </cell>
          <cell r="AT76">
            <v>3513</v>
          </cell>
          <cell r="AU76">
            <v>82.999999999999929</v>
          </cell>
          <cell r="AV76">
            <v>8.6900985844759866</v>
          </cell>
          <cell r="AW76">
            <v>162165.92968490638</v>
          </cell>
          <cell r="AX76">
            <v>0</v>
          </cell>
          <cell r="AY76">
            <v>9457</v>
          </cell>
          <cell r="AZ76">
            <v>171622.92968490638</v>
          </cell>
          <cell r="CB76">
            <v>3513</v>
          </cell>
          <cell r="CG76">
            <v>0</v>
          </cell>
          <cell r="CK76">
            <v>0</v>
          </cell>
          <cell r="CL76">
            <v>0</v>
          </cell>
          <cell r="CN76">
            <v>3513</v>
          </cell>
          <cell r="CS76">
            <v>0</v>
          </cell>
        </row>
        <row r="77">
          <cell r="A77">
            <v>3514</v>
          </cell>
          <cell r="B77" t="str">
            <v>LIBERTAS ACADEMY</v>
          </cell>
          <cell r="C77">
            <v>449.99999999999989</v>
          </cell>
          <cell r="D77" t="str">
            <v/>
          </cell>
          <cell r="F77">
            <v>0</v>
          </cell>
          <cell r="G77">
            <v>449.99999999999989</v>
          </cell>
          <cell r="I77">
            <v>7512775</v>
          </cell>
          <cell r="J77">
            <v>0</v>
          </cell>
          <cell r="K77">
            <v>489600</v>
          </cell>
          <cell r="L77">
            <v>8002375</v>
          </cell>
          <cell r="AA77">
            <v>3514</v>
          </cell>
          <cell r="AB77">
            <v>449.99999999999989</v>
          </cell>
          <cell r="AC77">
            <v>0</v>
          </cell>
          <cell r="AD77">
            <v>0</v>
          </cell>
          <cell r="AE77">
            <v>26</v>
          </cell>
          <cell r="AF77">
            <v>0</v>
          </cell>
          <cell r="AG77">
            <v>7512775</v>
          </cell>
          <cell r="AH77">
            <v>0</v>
          </cell>
          <cell r="AI77">
            <v>0</v>
          </cell>
          <cell r="AJ77">
            <v>7512775</v>
          </cell>
          <cell r="AK77">
            <v>0</v>
          </cell>
          <cell r="AL77">
            <v>489600</v>
          </cell>
          <cell r="AM77">
            <v>8002375</v>
          </cell>
          <cell r="AN77">
            <v>0</v>
          </cell>
          <cell r="AO77">
            <v>0</v>
          </cell>
          <cell r="AP77">
            <v>0</v>
          </cell>
          <cell r="AQ77">
            <v>0</v>
          </cell>
          <cell r="AR77">
            <v>8002375</v>
          </cell>
          <cell r="AT77">
            <v>3514</v>
          </cell>
          <cell r="AU77">
            <v>26</v>
          </cell>
          <cell r="AV77">
            <v>0</v>
          </cell>
          <cell r="AW77">
            <v>0</v>
          </cell>
          <cell r="AX77">
            <v>0</v>
          </cell>
          <cell r="AY77">
            <v>0</v>
          </cell>
          <cell r="AZ77">
            <v>0</v>
          </cell>
          <cell r="CB77">
            <v>3514</v>
          </cell>
          <cell r="CG77">
            <v>0</v>
          </cell>
          <cell r="CK77">
            <v>0</v>
          </cell>
          <cell r="CL77">
            <v>0</v>
          </cell>
          <cell r="CN77">
            <v>3514</v>
          </cell>
          <cell r="CS77">
            <v>0</v>
          </cell>
        </row>
        <row r="78">
          <cell r="A78">
            <v>3515</v>
          </cell>
          <cell r="B78" t="str">
            <v>OLD STURBRIDGE ACADEMY</v>
          </cell>
          <cell r="C78">
            <v>420.00000000000057</v>
          </cell>
          <cell r="D78" t="str">
            <v/>
          </cell>
          <cell r="F78">
            <v>0</v>
          </cell>
          <cell r="G78">
            <v>420.00000000000057</v>
          </cell>
          <cell r="I78">
            <v>6427057</v>
          </cell>
          <cell r="J78">
            <v>0</v>
          </cell>
          <cell r="K78">
            <v>456954</v>
          </cell>
          <cell r="L78">
            <v>6884011</v>
          </cell>
          <cell r="AA78">
            <v>3515</v>
          </cell>
          <cell r="AB78">
            <v>420.00000000000057</v>
          </cell>
          <cell r="AC78">
            <v>0</v>
          </cell>
          <cell r="AD78">
            <v>0</v>
          </cell>
          <cell r="AE78">
            <v>81.999999999999957</v>
          </cell>
          <cell r="AF78">
            <v>0</v>
          </cell>
          <cell r="AG78">
            <v>6427057</v>
          </cell>
          <cell r="AH78">
            <v>0</v>
          </cell>
          <cell r="AI78">
            <v>0</v>
          </cell>
          <cell r="AJ78">
            <v>6427057</v>
          </cell>
          <cell r="AK78">
            <v>0</v>
          </cell>
          <cell r="AL78">
            <v>456954</v>
          </cell>
          <cell r="AM78">
            <v>6884011</v>
          </cell>
          <cell r="AN78">
            <v>0</v>
          </cell>
          <cell r="AO78">
            <v>0</v>
          </cell>
          <cell r="AP78">
            <v>0</v>
          </cell>
          <cell r="AQ78">
            <v>0</v>
          </cell>
          <cell r="AR78">
            <v>6884011</v>
          </cell>
          <cell r="AT78">
            <v>3515</v>
          </cell>
          <cell r="AU78">
            <v>81.999999999999957</v>
          </cell>
          <cell r="AV78">
            <v>0</v>
          </cell>
          <cell r="AW78">
            <v>0</v>
          </cell>
          <cell r="AX78">
            <v>0</v>
          </cell>
          <cell r="AY78">
            <v>0</v>
          </cell>
          <cell r="AZ78">
            <v>0</v>
          </cell>
          <cell r="CB78">
            <v>3515</v>
          </cell>
          <cell r="CG78">
            <v>0</v>
          </cell>
          <cell r="CK78">
            <v>0</v>
          </cell>
          <cell r="CL78">
            <v>0</v>
          </cell>
          <cell r="CN78">
            <v>3515</v>
          </cell>
          <cell r="CS78">
            <v>0</v>
          </cell>
        </row>
        <row r="79">
          <cell r="A79">
            <v>3516</v>
          </cell>
          <cell r="B79" t="str">
            <v>HAMPDEN CS OF SCIENCE WEST</v>
          </cell>
          <cell r="C79">
            <v>425.00000000000045</v>
          </cell>
          <cell r="D79" t="str">
            <v/>
          </cell>
          <cell r="F79">
            <v>0</v>
          </cell>
          <cell r="G79">
            <v>425.00000000000045</v>
          </cell>
          <cell r="I79">
            <v>6906697</v>
          </cell>
          <cell r="J79">
            <v>0</v>
          </cell>
          <cell r="K79">
            <v>462400</v>
          </cell>
          <cell r="L79">
            <v>7369097</v>
          </cell>
          <cell r="AA79">
            <v>3516</v>
          </cell>
          <cell r="AB79">
            <v>425.00000000000045</v>
          </cell>
          <cell r="AC79">
            <v>0</v>
          </cell>
          <cell r="AD79">
            <v>0</v>
          </cell>
          <cell r="AE79">
            <v>25.999999999999993</v>
          </cell>
          <cell r="AF79">
            <v>0</v>
          </cell>
          <cell r="AG79">
            <v>6906697</v>
          </cell>
          <cell r="AH79">
            <v>0</v>
          </cell>
          <cell r="AI79">
            <v>0</v>
          </cell>
          <cell r="AJ79">
            <v>6906697</v>
          </cell>
          <cell r="AK79">
            <v>0</v>
          </cell>
          <cell r="AL79">
            <v>462400</v>
          </cell>
          <cell r="AM79">
            <v>7369097</v>
          </cell>
          <cell r="AN79">
            <v>0</v>
          </cell>
          <cell r="AO79">
            <v>0</v>
          </cell>
          <cell r="AP79">
            <v>0</v>
          </cell>
          <cell r="AQ79">
            <v>0</v>
          </cell>
          <cell r="AR79">
            <v>7369097</v>
          </cell>
          <cell r="AT79">
            <v>3516</v>
          </cell>
          <cell r="AU79">
            <v>25.999999999999993</v>
          </cell>
          <cell r="AV79">
            <v>0</v>
          </cell>
          <cell r="AW79">
            <v>0</v>
          </cell>
          <cell r="AX79">
            <v>0</v>
          </cell>
          <cell r="AY79">
            <v>0</v>
          </cell>
          <cell r="AZ79">
            <v>0</v>
          </cell>
          <cell r="CB79">
            <v>3516</v>
          </cell>
          <cell r="CG79">
            <v>0</v>
          </cell>
          <cell r="CK79">
            <v>0</v>
          </cell>
          <cell r="CL79">
            <v>0</v>
          </cell>
          <cell r="CN79">
            <v>3516</v>
          </cell>
          <cell r="CS79">
            <v>0</v>
          </cell>
        </row>
        <row r="80">
          <cell r="A80">
            <v>3517</v>
          </cell>
          <cell r="B80" t="str">
            <v>MAP ACADEMY</v>
          </cell>
          <cell r="C80">
            <v>249.99999999999963</v>
          </cell>
          <cell r="D80" t="str">
            <v/>
          </cell>
          <cell r="F80">
            <v>0</v>
          </cell>
          <cell r="G80">
            <v>249.99999999999963</v>
          </cell>
          <cell r="I80">
            <v>5269484</v>
          </cell>
          <cell r="J80">
            <v>0</v>
          </cell>
          <cell r="K80">
            <v>272016</v>
          </cell>
          <cell r="L80">
            <v>5541500</v>
          </cell>
          <cell r="AA80">
            <v>3517</v>
          </cell>
          <cell r="AB80">
            <v>249.99999999999963</v>
          </cell>
          <cell r="AC80">
            <v>0</v>
          </cell>
          <cell r="AD80">
            <v>0</v>
          </cell>
          <cell r="AE80">
            <v>0</v>
          </cell>
          <cell r="AF80">
            <v>0</v>
          </cell>
          <cell r="AG80">
            <v>5269484</v>
          </cell>
          <cell r="AH80">
            <v>0</v>
          </cell>
          <cell r="AI80">
            <v>0</v>
          </cell>
          <cell r="AJ80">
            <v>5269484</v>
          </cell>
          <cell r="AK80">
            <v>0</v>
          </cell>
          <cell r="AL80">
            <v>272016</v>
          </cell>
          <cell r="AM80">
            <v>5541500</v>
          </cell>
          <cell r="AN80">
            <v>0</v>
          </cell>
          <cell r="AO80">
            <v>0</v>
          </cell>
          <cell r="AP80">
            <v>0</v>
          </cell>
          <cell r="AQ80">
            <v>0</v>
          </cell>
          <cell r="AR80">
            <v>5541500</v>
          </cell>
          <cell r="AT80">
            <v>3517</v>
          </cell>
          <cell r="AU80">
            <v>0</v>
          </cell>
          <cell r="AV80">
            <v>0</v>
          </cell>
          <cell r="AW80">
            <v>0</v>
          </cell>
          <cell r="AX80">
            <v>0</v>
          </cell>
          <cell r="AY80">
            <v>0</v>
          </cell>
          <cell r="AZ80">
            <v>0</v>
          </cell>
          <cell r="CB80">
            <v>3517</v>
          </cell>
          <cell r="CG80">
            <v>0</v>
          </cell>
          <cell r="CK80">
            <v>0</v>
          </cell>
          <cell r="CL80">
            <v>0</v>
          </cell>
          <cell r="CN80">
            <v>3517</v>
          </cell>
          <cell r="CS80">
            <v>0</v>
          </cell>
        </row>
        <row r="81">
          <cell r="A81">
            <v>3518</v>
          </cell>
          <cell r="B81" t="str">
            <v>PHOENIX ACADEMY LAWRENCE</v>
          </cell>
          <cell r="C81">
            <v>180.00000000000003</v>
          </cell>
          <cell r="D81" t="str">
            <v/>
          </cell>
          <cell r="F81">
            <v>0</v>
          </cell>
          <cell r="G81">
            <v>180.00000000000003</v>
          </cell>
          <cell r="I81">
            <v>3445044</v>
          </cell>
          <cell r="J81">
            <v>0</v>
          </cell>
          <cell r="K81">
            <v>195844</v>
          </cell>
          <cell r="L81">
            <v>3640888</v>
          </cell>
          <cell r="AA81">
            <v>3518</v>
          </cell>
          <cell r="AB81">
            <v>180.00000000000003</v>
          </cell>
          <cell r="AC81">
            <v>0</v>
          </cell>
          <cell r="AD81">
            <v>0</v>
          </cell>
          <cell r="AE81">
            <v>1</v>
          </cell>
          <cell r="AF81">
            <v>0</v>
          </cell>
          <cell r="AG81">
            <v>3445044</v>
          </cell>
          <cell r="AH81">
            <v>0</v>
          </cell>
          <cell r="AI81">
            <v>0</v>
          </cell>
          <cell r="AJ81">
            <v>3445044</v>
          </cell>
          <cell r="AK81">
            <v>0</v>
          </cell>
          <cell r="AL81">
            <v>195844</v>
          </cell>
          <cell r="AM81">
            <v>3640888</v>
          </cell>
          <cell r="AN81">
            <v>0</v>
          </cell>
          <cell r="AO81">
            <v>0</v>
          </cell>
          <cell r="AP81">
            <v>0</v>
          </cell>
          <cell r="AQ81">
            <v>0</v>
          </cell>
          <cell r="AR81">
            <v>3640888</v>
          </cell>
          <cell r="AT81">
            <v>3518</v>
          </cell>
          <cell r="AU81">
            <v>1</v>
          </cell>
          <cell r="AV81">
            <v>0</v>
          </cell>
          <cell r="AW81">
            <v>0</v>
          </cell>
          <cell r="AX81">
            <v>0</v>
          </cell>
          <cell r="AY81">
            <v>0</v>
          </cell>
          <cell r="AZ81">
            <v>0</v>
          </cell>
          <cell r="CB81">
            <v>3518</v>
          </cell>
          <cell r="CN81">
            <v>3518</v>
          </cell>
        </row>
        <row r="82">
          <cell r="A82">
            <v>8001</v>
          </cell>
          <cell r="B82" t="str">
            <v>INNOVATORS CHARTER SCHOOL</v>
          </cell>
          <cell r="C82">
            <v>315</v>
          </cell>
          <cell r="D82" t="str">
            <v/>
          </cell>
          <cell r="F82">
            <v>0</v>
          </cell>
          <cell r="G82">
            <v>315</v>
          </cell>
          <cell r="I82">
            <v>5351538</v>
          </cell>
          <cell r="J82">
            <v>0</v>
          </cell>
          <cell r="K82">
            <v>342720</v>
          </cell>
          <cell r="L82">
            <v>5694258</v>
          </cell>
          <cell r="AA82">
            <v>8001</v>
          </cell>
          <cell r="AB82">
            <v>315</v>
          </cell>
          <cell r="AC82">
            <v>0</v>
          </cell>
          <cell r="AD82">
            <v>0</v>
          </cell>
          <cell r="AE82">
            <v>0</v>
          </cell>
          <cell r="AF82">
            <v>0</v>
          </cell>
          <cell r="AG82">
            <v>5351538</v>
          </cell>
          <cell r="AH82">
            <v>0</v>
          </cell>
          <cell r="AI82">
            <v>0</v>
          </cell>
          <cell r="AJ82">
            <v>5351538</v>
          </cell>
          <cell r="AK82">
            <v>0</v>
          </cell>
          <cell r="AL82">
            <v>342720</v>
          </cell>
          <cell r="AM82">
            <v>5694258</v>
          </cell>
          <cell r="AN82">
            <v>0</v>
          </cell>
          <cell r="AO82">
            <v>0</v>
          </cell>
          <cell r="AP82">
            <v>0</v>
          </cell>
          <cell r="AQ82">
            <v>0</v>
          </cell>
          <cell r="AR82">
            <v>5694258</v>
          </cell>
          <cell r="AT82">
            <v>8001</v>
          </cell>
          <cell r="AU82">
            <v>0</v>
          </cell>
          <cell r="AV82">
            <v>0</v>
          </cell>
          <cell r="AW82">
            <v>0</v>
          </cell>
          <cell r="AX82">
            <v>0</v>
          </cell>
          <cell r="AY82">
            <v>0</v>
          </cell>
          <cell r="AZ82">
            <v>0</v>
          </cell>
          <cell r="BB82">
            <v>0</v>
          </cell>
          <cell r="BC82">
            <v>0</v>
          </cell>
          <cell r="BD82">
            <v>0</v>
          </cell>
          <cell r="BE82">
            <v>0</v>
          </cell>
          <cell r="BF82">
            <v>0</v>
          </cell>
          <cell r="CB82">
            <v>8001</v>
          </cell>
          <cell r="CK82">
            <v>0</v>
          </cell>
          <cell r="CL82">
            <v>0</v>
          </cell>
          <cell r="CN82">
            <v>8001</v>
          </cell>
          <cell r="CS82">
            <v>0</v>
          </cell>
        </row>
        <row r="83">
          <cell r="A83">
            <v>9999</v>
          </cell>
          <cell r="B83" t="str">
            <v>STATE TOTAL</v>
          </cell>
          <cell r="C83">
            <v>48483.000000000015</v>
          </cell>
          <cell r="D83">
            <v>0</v>
          </cell>
          <cell r="E83">
            <v>0</v>
          </cell>
          <cell r="F83">
            <v>384.11604803795836</v>
          </cell>
          <cell r="G83">
            <v>48483.000000000015</v>
          </cell>
          <cell r="I83">
            <v>885735808</v>
          </cell>
          <cell r="J83">
            <v>4215427</v>
          </cell>
          <cell r="K83">
            <v>52749352</v>
          </cell>
          <cell r="L83">
            <v>942700587</v>
          </cell>
          <cell r="AA83">
            <v>9999</v>
          </cell>
          <cell r="AB83">
            <v>48483.000000000015</v>
          </cell>
          <cell r="AC83">
            <v>0</v>
          </cell>
          <cell r="AD83">
            <v>0</v>
          </cell>
          <cell r="AE83">
            <v>8410.0311070406242</v>
          </cell>
          <cell r="AF83">
            <v>384.11604803795836</v>
          </cell>
          <cell r="AG83">
            <v>885735808</v>
          </cell>
          <cell r="AH83">
            <v>7366797.4297457943</v>
          </cell>
          <cell r="AI83">
            <v>0</v>
          </cell>
          <cell r="AJ83">
            <v>878369010.57025421</v>
          </cell>
          <cell r="AK83">
            <v>4215427</v>
          </cell>
          <cell r="AL83">
            <v>52331433</v>
          </cell>
          <cell r="AM83">
            <v>934915870.57025421</v>
          </cell>
          <cell r="AN83">
            <v>7366797.4297457943</v>
          </cell>
          <cell r="AO83">
            <v>0</v>
          </cell>
          <cell r="AP83">
            <v>417919</v>
          </cell>
          <cell r="AQ83">
            <v>7784716.4297457943</v>
          </cell>
          <cell r="AR83">
            <v>942700587</v>
          </cell>
          <cell r="AT83">
            <v>9999</v>
          </cell>
          <cell r="AU83">
            <v>8410.0311070406242</v>
          </cell>
          <cell r="AV83">
            <v>384.11604803795836</v>
          </cell>
          <cell r="AW83">
            <v>7366797.4297457943</v>
          </cell>
          <cell r="AX83">
            <v>0</v>
          </cell>
          <cell r="AY83">
            <v>417919</v>
          </cell>
          <cell r="AZ83">
            <v>7784716.4297457943</v>
          </cell>
          <cell r="BB83">
            <v>0</v>
          </cell>
          <cell r="BC83">
            <v>0</v>
          </cell>
          <cell r="BD83">
            <v>0</v>
          </cell>
          <cell r="BE83">
            <v>0</v>
          </cell>
          <cell r="BF83">
            <v>0</v>
          </cell>
          <cell r="CB83">
            <v>999</v>
          </cell>
          <cell r="CC83">
            <v>0</v>
          </cell>
          <cell r="CD83">
            <v>0</v>
          </cell>
          <cell r="CE83">
            <v>0</v>
          </cell>
          <cell r="CF83">
            <v>0</v>
          </cell>
          <cell r="CG83">
            <v>0</v>
          </cell>
          <cell r="CH83">
            <v>0</v>
          </cell>
          <cell r="CI83">
            <v>0</v>
          </cell>
          <cell r="CJ83">
            <v>0</v>
          </cell>
          <cell r="CK83">
            <v>0</v>
          </cell>
          <cell r="CL83">
            <v>0</v>
          </cell>
          <cell r="CN83">
            <v>9999</v>
          </cell>
          <cell r="CO83">
            <v>0</v>
          </cell>
          <cell r="CP83">
            <v>0</v>
          </cell>
          <cell r="CQ83">
            <v>0</v>
          </cell>
          <cell r="CR83">
            <v>0</v>
          </cell>
          <cell r="CS83">
            <v>0</v>
          </cell>
        </row>
      </sheetData>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CALC"/>
      <sheetName val="Rates"/>
      <sheetName val="adjustment, June 98"/>
      <sheetName val="charterinfo"/>
      <sheetName val="Lea-Grade"/>
      <sheetName val="pivot-cha detail"/>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0DD287-D6A5-401E-8040-202FBD6D02D6}">
  <sheetPr codeName="Sheet17">
    <tabColor theme="6" tint="-0.249977111117893"/>
  </sheetPr>
  <dimension ref="A1:FD469"/>
  <sheetViews>
    <sheetView showGridLines="0" tabSelected="1" zoomScaleNormal="100" workbookViewId="0">
      <pane ySplit="9" topLeftCell="A10" activePane="bottomLeft" state="frozen"/>
      <selection pane="bottomLeft" activeCell="A10" sqref="A10"/>
    </sheetView>
  </sheetViews>
  <sheetFormatPr defaultColWidth="9.140625" defaultRowHeight="15" x14ac:dyDescent="0.25"/>
  <cols>
    <col min="1" max="1" width="5.5703125" style="12" customWidth="1"/>
    <col min="2" max="2" width="0.7109375" style="12" hidden="1" customWidth="1"/>
    <col min="3" max="3" width="21.42578125" style="12" customWidth="1"/>
    <col min="4" max="4" width="9.28515625" style="12" customWidth="1"/>
    <col min="5" max="5" width="13.28515625" style="12" customWidth="1"/>
    <col min="6" max="7" width="11.28515625" style="12" customWidth="1"/>
    <col min="8" max="8" width="12.5703125" style="12" customWidth="1"/>
    <col min="9" max="9" width="0.7109375" style="12" customWidth="1"/>
    <col min="10" max="12" width="11.42578125" style="12" customWidth="1"/>
    <col min="13" max="13" width="0.7109375" style="12" customWidth="1"/>
    <col min="14" max="14" width="13.140625" style="12" customWidth="1"/>
    <col min="15" max="15" width="0.7109375" style="12" customWidth="1"/>
    <col min="16" max="16" width="13.42578125" style="12" customWidth="1"/>
    <col min="17" max="17" width="11" style="12" customWidth="1"/>
    <col min="18" max="18" width="10.42578125" style="12" customWidth="1"/>
    <col min="19" max="19" width="10" style="12" customWidth="1"/>
    <col min="20" max="20" width="12.28515625" style="12" customWidth="1"/>
    <col min="21" max="21" width="12.5703125" style="12" customWidth="1"/>
    <col min="22" max="22" width="1.140625" style="12" customWidth="1"/>
    <col min="23" max="23" width="12.85546875" style="12" hidden="1" customWidth="1"/>
    <col min="24" max="24" width="5.7109375" style="12" hidden="1" customWidth="1"/>
    <col min="25" max="25" width="39.7109375" style="12" hidden="1" customWidth="1"/>
    <col min="26" max="26" width="46.85546875" style="12" customWidth="1"/>
    <col min="27" max="27" width="6.28515625" style="42" customWidth="1"/>
    <col min="28" max="29" width="7.85546875" style="42" customWidth="1"/>
    <col min="30" max="32" width="8.42578125" style="42" customWidth="1"/>
    <col min="33" max="33" width="13.85546875" style="42" customWidth="1"/>
    <col min="34" max="34" width="10.42578125" style="42" customWidth="1"/>
    <col min="35" max="35" width="9.140625" style="42"/>
    <col min="36" max="36" width="10.7109375" style="42" customWidth="1"/>
    <col min="37" max="37" width="10.85546875" style="42" customWidth="1"/>
    <col min="38" max="39" width="11.7109375" style="42" customWidth="1"/>
    <col min="40" max="40" width="10.42578125" style="42" customWidth="1"/>
    <col min="41" max="42" width="9.140625" style="42"/>
    <col min="43" max="43" width="11.85546875" style="42" customWidth="1"/>
    <col min="44" max="44" width="11.7109375" style="42" customWidth="1"/>
    <col min="45" max="45" width="0.5703125" style="42" customWidth="1"/>
    <col min="46" max="46" width="6.28515625" style="42" customWidth="1"/>
    <col min="47" max="47" width="7.7109375" style="42" customWidth="1"/>
    <col min="48" max="48" width="6.28515625" style="42" customWidth="1"/>
    <col min="49" max="51" width="9.140625" style="42"/>
    <col min="52" max="52" width="11.7109375" style="42" customWidth="1"/>
    <col min="53" max="53" width="0.5703125" style="42" customWidth="1"/>
    <col min="54" max="54" width="6.28515625" style="42" customWidth="1"/>
    <col min="55" max="57" width="9.140625" style="42"/>
    <col min="58" max="58" width="11.7109375" style="42" customWidth="1"/>
    <col min="59" max="59" width="0.42578125" style="42" customWidth="1"/>
    <col min="60" max="60" width="7.42578125" bestFit="1" customWidth="1"/>
    <col min="61" max="61" width="7.42578125" customWidth="1"/>
    <col min="62" max="62" width="7.42578125" bestFit="1" customWidth="1"/>
    <col min="63" max="63" width="9.42578125" style="42" customWidth="1"/>
    <col min="64" max="77" width="9.42578125" style="42" hidden="1" customWidth="1"/>
    <col min="78" max="78" width="9.42578125" style="42" customWidth="1"/>
    <col min="79" max="79" width="5.42578125" style="12" customWidth="1"/>
    <col min="80" max="80" width="0.28515625" style="12" customWidth="1"/>
    <col min="81" max="81" width="18.140625" style="12" customWidth="1"/>
    <col min="82" max="82" width="13.42578125" style="12" customWidth="1"/>
    <col min="83" max="83" width="12.28515625" style="12" customWidth="1"/>
    <col min="84" max="84" width="11.42578125" style="12" customWidth="1"/>
    <col min="85" max="85" width="10.42578125" style="12" customWidth="1"/>
    <col min="86" max="86" width="10.28515625" style="12" customWidth="1"/>
    <col min="87" max="87" width="10.85546875" style="12" customWidth="1"/>
    <col min="88" max="88" width="11.85546875" style="12" customWidth="1"/>
    <col min="89" max="89" width="13.140625" style="12" hidden="1" customWidth="1"/>
    <col min="90" max="90" width="5.5703125" style="12" customWidth="1"/>
    <col min="91" max="91" width="9.7109375" style="12" customWidth="1"/>
    <col min="92" max="92" width="14.42578125" style="12" customWidth="1"/>
    <col min="93" max="93" width="6.85546875" style="12" customWidth="1"/>
    <col min="94" max="94" width="17.7109375" style="12" customWidth="1"/>
    <col min="95" max="95" width="17.140625" style="12" customWidth="1"/>
    <col min="96" max="97" width="9.140625" style="12" customWidth="1"/>
    <col min="98" max="100" width="9.140625" style="17" customWidth="1"/>
    <col min="101" max="101" width="10.140625" style="17" customWidth="1"/>
    <col min="102" max="102" width="9.140625" style="17" customWidth="1"/>
    <col min="103" max="103" width="12" style="17" bestFit="1" customWidth="1"/>
    <col min="104" max="104" width="15.85546875" style="17" customWidth="1"/>
    <col min="105" max="105" width="4.7109375" style="12" customWidth="1"/>
    <col min="106" max="106" width="17.42578125" style="12" customWidth="1"/>
    <col min="107" max="110" width="8.7109375" style="12" customWidth="1"/>
    <col min="111" max="111" width="11.28515625" style="19" customWidth="1"/>
    <col min="112" max="114" width="9.7109375" style="12" customWidth="1"/>
    <col min="115" max="115" width="10" style="19" customWidth="1"/>
    <col min="116" max="116" width="11" style="12" customWidth="1"/>
    <col min="117" max="117" width="1.42578125" style="12" customWidth="1"/>
    <col min="118" max="118" width="10.140625" style="12" customWidth="1"/>
    <col min="119" max="119" width="1.140625" style="12" customWidth="1"/>
    <col min="120" max="120" width="12.140625" style="12" customWidth="1"/>
    <col min="121" max="121" width="13.42578125" style="12" customWidth="1"/>
    <col min="122" max="122" width="12.85546875" style="12" customWidth="1"/>
    <col min="123" max="123" width="10" style="19" customWidth="1"/>
    <col min="124" max="124" width="13.42578125" style="12" customWidth="1"/>
    <col min="125" max="125" width="1.42578125" style="12" customWidth="1"/>
    <col min="126" max="129" width="9.7109375" style="34" customWidth="1"/>
    <col min="130" max="130" width="8.7109375" style="22" customWidth="1"/>
    <col min="131" max="131" width="2.42578125" style="34" customWidth="1"/>
    <col min="132" max="132" width="9.28515625" style="34" customWidth="1"/>
    <col min="133" max="133" width="10.85546875" style="48" customWidth="1"/>
    <col min="134" max="134" width="1.42578125" style="34" customWidth="1"/>
    <col min="135" max="135" width="11.28515625" style="49" customWidth="1"/>
    <col min="136" max="136" width="14" style="34" customWidth="1"/>
    <col min="137" max="137" width="14.7109375" style="34" customWidth="1"/>
    <col min="138" max="138" width="15.42578125" style="34" customWidth="1"/>
    <col min="139" max="139" width="10.42578125" style="34" customWidth="1"/>
    <col min="140" max="143" width="8.7109375" style="34" customWidth="1"/>
    <col min="144" max="151" width="9.140625" style="12"/>
    <col min="152" max="152" width="1.7109375" style="12" customWidth="1"/>
    <col min="153" max="153" width="9.28515625" style="12" customWidth="1"/>
    <col min="154" max="154" width="10.85546875" style="12" customWidth="1"/>
    <col min="155" max="155" width="4.7109375" style="12" customWidth="1"/>
    <col min="157" max="157" width="14" style="12" customWidth="1"/>
    <col min="158" max="158" width="14.7109375" style="12" customWidth="1"/>
    <col min="159" max="159" width="15.42578125" style="12" customWidth="1"/>
    <col min="160" max="160" width="10.42578125" style="12" customWidth="1"/>
    <col min="161" max="171" width="8.7109375" style="12" customWidth="1"/>
    <col min="172" max="16384" width="9.140625" style="12"/>
  </cols>
  <sheetData>
    <row r="1" spans="1:160" s="3" customFormat="1" ht="21.75" thickBot="1" x14ac:dyDescent="0.25">
      <c r="A1" s="272" t="s">
        <v>545</v>
      </c>
      <c r="B1" s="2"/>
      <c r="D1" s="4"/>
      <c r="E1" s="5"/>
      <c r="F1" s="5"/>
      <c r="G1" s="5"/>
      <c r="H1" s="5"/>
      <c r="I1" s="5"/>
      <c r="J1" s="5"/>
      <c r="K1" s="5"/>
      <c r="L1" s="5"/>
      <c r="M1" s="5"/>
      <c r="N1" s="5"/>
      <c r="O1" s="5"/>
      <c r="P1" s="5"/>
      <c r="Q1" s="5"/>
      <c r="R1" s="5"/>
      <c r="S1" s="5"/>
      <c r="T1" s="5"/>
      <c r="U1" s="5"/>
      <c r="AA1" s="1"/>
      <c r="AB1" s="6"/>
      <c r="AC1" s="7"/>
      <c r="AD1" s="7"/>
      <c r="AE1" s="7"/>
      <c r="AF1" s="7"/>
      <c r="AG1" s="7"/>
      <c r="AH1" s="7"/>
      <c r="AI1" s="7"/>
      <c r="AJ1" s="7"/>
      <c r="AK1" s="7"/>
      <c r="AL1" s="7"/>
      <c r="AM1" s="7"/>
      <c r="AN1" s="7"/>
      <c r="AO1" s="7"/>
      <c r="AP1" s="7"/>
      <c r="AQ1" s="7"/>
      <c r="AR1" s="8"/>
      <c r="AS1" s="9"/>
      <c r="AT1" s="10"/>
      <c r="AU1" s="11"/>
      <c r="AV1" s="11"/>
      <c r="AW1" s="11"/>
      <c r="AX1" s="11"/>
      <c r="AY1" s="11"/>
      <c r="AZ1" s="11"/>
      <c r="BA1" s="9"/>
      <c r="BB1" s="10"/>
      <c r="BC1" s="11"/>
      <c r="BD1" s="11"/>
      <c r="BE1" s="11"/>
      <c r="BF1" s="11"/>
      <c r="BG1" s="9"/>
      <c r="BH1" s="11"/>
      <c r="BI1" s="11"/>
      <c r="BJ1" s="11"/>
      <c r="BK1" s="9"/>
      <c r="BL1" s="9"/>
      <c r="BM1" s="9"/>
      <c r="BN1" s="9"/>
      <c r="BO1" s="9"/>
      <c r="BP1" s="9"/>
      <c r="BQ1" s="9"/>
      <c r="BR1" s="9"/>
      <c r="BS1" s="9"/>
      <c r="BT1" s="9"/>
      <c r="BU1" s="9"/>
      <c r="BV1" s="9"/>
      <c r="BW1" s="9"/>
      <c r="BX1" s="9"/>
      <c r="BY1" s="9"/>
      <c r="BZ1" s="9"/>
      <c r="CA1" s="1"/>
      <c r="CB1" s="5"/>
      <c r="CC1" s="12"/>
      <c r="CD1" s="5"/>
      <c r="CE1" s="13" t="s">
        <v>547</v>
      </c>
      <c r="CF1" s="14"/>
      <c r="CG1" s="13"/>
      <c r="CH1" s="13"/>
      <c r="CI1" s="13"/>
      <c r="CJ1" s="15"/>
      <c r="CK1" s="16">
        <f>CK450/CJ450</f>
        <v>0</v>
      </c>
      <c r="CL1" s="12"/>
      <c r="CM1" s="12"/>
      <c r="CN1" s="12"/>
      <c r="CO1" s="12"/>
      <c r="CP1" s="12"/>
      <c r="CQ1" s="12"/>
      <c r="CR1" s="12"/>
      <c r="CS1" s="12"/>
      <c r="CT1" s="17"/>
      <c r="CU1" s="17"/>
      <c r="CV1" s="17"/>
      <c r="CW1" s="17"/>
      <c r="CX1" s="17"/>
      <c r="CY1" s="17"/>
      <c r="CZ1" s="17"/>
      <c r="DA1" s="1"/>
      <c r="DB1" s="12"/>
      <c r="DC1" s="18"/>
      <c r="DD1" s="18"/>
      <c r="DE1" s="18"/>
      <c r="DF1" s="18"/>
      <c r="DG1" s="19"/>
      <c r="DH1" s="18"/>
      <c r="DI1" s="18"/>
      <c r="DJ1" s="18"/>
      <c r="DK1" s="20" t="s">
        <v>0</v>
      </c>
      <c r="DL1" s="20" t="s">
        <v>0</v>
      </c>
      <c r="DM1" s="20"/>
      <c r="DN1" s="20" t="s">
        <v>0</v>
      </c>
      <c r="DO1" s="20"/>
      <c r="DP1" s="21" t="s">
        <v>1</v>
      </c>
      <c r="DQ1" s="20" t="s">
        <v>0</v>
      </c>
      <c r="DR1" s="20" t="s">
        <v>0</v>
      </c>
      <c r="DS1" s="18"/>
      <c r="DT1" s="276" t="s">
        <v>2</v>
      </c>
      <c r="DU1" s="276"/>
      <c r="DV1" s="276"/>
      <c r="DW1" s="276"/>
      <c r="DX1" s="276"/>
      <c r="DY1" s="276"/>
      <c r="DZ1" s="22"/>
      <c r="EA1" s="22"/>
      <c r="EB1" s="22"/>
      <c r="EC1" s="23"/>
      <c r="ED1" s="22"/>
      <c r="EE1" s="22"/>
      <c r="EF1" s="22"/>
      <c r="EG1" s="22"/>
      <c r="EH1" s="22"/>
      <c r="EI1" s="22"/>
      <c r="EJ1" s="22"/>
      <c r="EK1" s="22"/>
      <c r="EL1" s="22"/>
      <c r="EM1" s="22"/>
      <c r="EN1" s="24"/>
      <c r="EO1" s="24"/>
      <c r="EP1" s="24"/>
      <c r="EQ1" s="24"/>
      <c r="ER1" s="24"/>
      <c r="ES1" s="24"/>
      <c r="ET1" s="24"/>
      <c r="EU1" s="24"/>
      <c r="EV1" s="24"/>
      <c r="EW1" s="5"/>
      <c r="EX1" s="5"/>
      <c r="EY1" s="5"/>
    </row>
    <row r="2" spans="1:160" s="25" customFormat="1" ht="12.75" hidden="1" x14ac:dyDescent="0.2">
      <c r="AA2" s="26"/>
      <c r="AB2" s="26"/>
      <c r="AC2" s="27"/>
      <c r="AD2" s="27"/>
      <c r="AE2" s="27"/>
      <c r="AF2" s="27"/>
      <c r="AG2" s="27"/>
      <c r="AH2" s="27"/>
      <c r="AI2" s="27"/>
      <c r="AJ2" s="27"/>
      <c r="AK2" s="27"/>
      <c r="AL2" s="27"/>
      <c r="AM2" s="27"/>
      <c r="AN2" s="27"/>
      <c r="AO2" s="27"/>
      <c r="AP2" s="27"/>
      <c r="AQ2" s="27"/>
      <c r="AR2" s="27"/>
      <c r="AS2" s="26"/>
      <c r="AT2" s="26"/>
      <c r="AU2" s="27"/>
      <c r="AV2" s="27"/>
      <c r="AW2" s="26"/>
      <c r="AX2" s="26"/>
      <c r="AY2" s="26"/>
      <c r="AZ2" s="26"/>
      <c r="BA2" s="26"/>
      <c r="BB2" s="26"/>
      <c r="BC2" s="26"/>
      <c r="BD2" s="26"/>
      <c r="BE2" s="26"/>
      <c r="BF2" s="26"/>
      <c r="BG2" s="26"/>
      <c r="BH2" s="26"/>
      <c r="BI2" s="26"/>
      <c r="BJ2" s="26"/>
      <c r="BK2" s="26"/>
      <c r="BL2" s="26"/>
      <c r="BM2" s="26"/>
      <c r="BN2" s="26"/>
      <c r="BO2" s="26"/>
      <c r="BP2" s="26"/>
      <c r="BQ2" s="26"/>
      <c r="BR2" s="26"/>
      <c r="BS2" s="26"/>
      <c r="BT2" s="26"/>
      <c r="BU2" s="26"/>
      <c r="BV2" s="26"/>
      <c r="BW2" s="26"/>
      <c r="BX2" s="26"/>
      <c r="BY2" s="26"/>
      <c r="BZ2" s="26"/>
      <c r="CC2" s="28"/>
      <c r="CK2" s="22"/>
      <c r="CL2" s="12"/>
      <c r="CM2" s="12"/>
      <c r="CN2" s="12"/>
      <c r="CO2" s="12"/>
      <c r="CP2" s="12"/>
      <c r="CQ2" s="12"/>
      <c r="CR2" s="12"/>
      <c r="CS2" s="12"/>
      <c r="CT2" s="17"/>
      <c r="CU2" s="17"/>
      <c r="CV2" s="17"/>
      <c r="CW2" s="17"/>
      <c r="CX2" s="17"/>
      <c r="CY2" s="17"/>
      <c r="CZ2" s="17"/>
      <c r="DA2" s="12"/>
      <c r="DB2" s="12"/>
      <c r="DC2" s="12"/>
      <c r="DD2" s="29"/>
      <c r="DE2" s="29"/>
      <c r="DF2" s="29"/>
      <c r="DG2" s="19"/>
      <c r="DH2" s="12"/>
      <c r="DI2" s="12"/>
      <c r="DJ2" s="12"/>
      <c r="DK2" s="19"/>
      <c r="DS2" s="19"/>
      <c r="DT2" s="276"/>
      <c r="DU2" s="276"/>
      <c r="DV2" s="276"/>
      <c r="DW2" s="276"/>
      <c r="DX2" s="276"/>
      <c r="DY2" s="276"/>
      <c r="DZ2" s="22"/>
      <c r="EA2" s="22"/>
      <c r="EB2" s="22"/>
      <c r="EC2" s="23"/>
      <c r="ED2" s="22"/>
      <c r="EE2" s="22"/>
      <c r="EF2" s="22"/>
      <c r="EG2" s="22"/>
      <c r="EH2" s="22"/>
      <c r="EI2" s="22"/>
      <c r="EJ2" s="22"/>
      <c r="EK2" s="22"/>
      <c r="EL2" s="22"/>
      <c r="EM2" s="22"/>
      <c r="EW2" s="30"/>
    </row>
    <row r="3" spans="1:160" s="25" customFormat="1" ht="12.75" hidden="1" x14ac:dyDescent="0.2">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c r="BA3" s="26"/>
      <c r="BB3" s="26"/>
      <c r="BC3" s="26"/>
      <c r="BD3" s="26"/>
      <c r="BE3" s="26"/>
      <c r="BF3" s="26"/>
      <c r="BG3" s="26"/>
      <c r="BH3" s="26"/>
      <c r="BI3" s="26"/>
      <c r="BJ3" s="26"/>
      <c r="BK3" s="26"/>
      <c r="BL3" s="26"/>
      <c r="BM3" s="26"/>
      <c r="BN3" s="26"/>
      <c r="BO3" s="26"/>
      <c r="BP3" s="26"/>
      <c r="BQ3" s="26"/>
      <c r="BR3" s="26"/>
      <c r="BS3" s="26"/>
      <c r="BT3" s="26"/>
      <c r="BU3" s="26"/>
      <c r="BV3" s="26"/>
      <c r="BW3" s="26"/>
      <c r="BX3" s="26"/>
      <c r="BY3" s="26"/>
      <c r="BZ3" s="26"/>
      <c r="CC3" s="28"/>
      <c r="CK3" s="22"/>
      <c r="CL3" s="12"/>
      <c r="CM3" s="12"/>
      <c r="CN3" s="12"/>
      <c r="CO3" s="12"/>
      <c r="CP3" s="12"/>
      <c r="CQ3" s="12"/>
      <c r="CR3" s="12"/>
      <c r="CS3" s="12"/>
      <c r="CT3" s="17"/>
      <c r="CU3" s="17"/>
      <c r="CV3" s="17"/>
      <c r="CW3" s="17"/>
      <c r="CX3" s="17"/>
      <c r="CY3" s="17"/>
      <c r="CZ3" s="17"/>
      <c r="DA3" s="12"/>
      <c r="DB3" s="12"/>
      <c r="DC3" s="12"/>
      <c r="DD3" s="29"/>
      <c r="DE3" s="29"/>
      <c r="DF3" s="29"/>
      <c r="DG3" s="31"/>
      <c r="DH3" s="12"/>
      <c r="DI3" s="12"/>
      <c r="DJ3" s="12"/>
      <c r="DK3" s="19"/>
      <c r="DS3" s="19"/>
      <c r="DT3" s="276"/>
      <c r="DU3" s="276"/>
      <c r="DV3" s="276"/>
      <c r="DW3" s="276"/>
      <c r="DX3" s="276"/>
      <c r="DY3" s="276"/>
      <c r="DZ3" s="22"/>
      <c r="EA3" s="22"/>
      <c r="EB3" s="22"/>
      <c r="EC3" s="23"/>
      <c r="ED3" s="22"/>
      <c r="EE3" s="22"/>
      <c r="EF3" s="22"/>
      <c r="EG3" s="22"/>
      <c r="EH3" s="22"/>
      <c r="EI3" s="22"/>
      <c r="EJ3" s="22"/>
      <c r="EK3" s="22"/>
      <c r="EL3" s="22"/>
      <c r="EM3" s="22"/>
      <c r="EW3" s="30"/>
    </row>
    <row r="4" spans="1:160" s="25" customFormat="1" ht="19.5" thickBot="1" x14ac:dyDescent="0.25">
      <c r="A4" s="273" t="s">
        <v>546</v>
      </c>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C4" s="12"/>
      <c r="CE4" s="32" t="s">
        <v>3</v>
      </c>
      <c r="CF4" s="33">
        <f>$CK$5-SUM(AL450+AQ450+DF450+DK450)</f>
        <v>186715925.78087518</v>
      </c>
      <c r="CG4" s="33">
        <f>IF(CF5=1,(CF4-CF450),0)</f>
        <v>65801801.709287226</v>
      </c>
      <c r="CH4" s="33">
        <f>IF(CG5=1,(CG4-CG450),0)</f>
        <v>29386351.509287223</v>
      </c>
      <c r="CJ4" s="15"/>
      <c r="CK4" s="275" t="s">
        <v>549</v>
      </c>
      <c r="CL4" s="12"/>
      <c r="CM4" s="12"/>
      <c r="CN4" s="12"/>
      <c r="CO4" s="12"/>
      <c r="CP4" s="12"/>
      <c r="CQ4" s="12"/>
      <c r="CR4" s="12"/>
      <c r="CS4" s="12"/>
      <c r="CT4" s="17"/>
      <c r="CU4" s="17"/>
      <c r="CV4" s="17"/>
      <c r="CW4" s="17"/>
      <c r="CX4" s="17"/>
      <c r="CY4" s="17"/>
      <c r="CZ4" s="17"/>
      <c r="DA4" s="12"/>
      <c r="DB4" s="12"/>
      <c r="DC4" s="12"/>
      <c r="DD4" s="29"/>
      <c r="DE4" s="29"/>
      <c r="DF4" s="29"/>
      <c r="DG4" s="19"/>
      <c r="DH4" s="12"/>
      <c r="DI4" s="12"/>
      <c r="DJ4" s="12"/>
      <c r="DK4" s="19"/>
      <c r="DS4" s="19"/>
      <c r="DV4" s="34"/>
      <c r="DW4" s="34"/>
      <c r="DX4" s="34"/>
      <c r="DY4" s="34"/>
      <c r="DZ4" s="22"/>
      <c r="EA4" s="35"/>
      <c r="EB4" s="35"/>
      <c r="EC4" s="35"/>
      <c r="ED4" s="35"/>
      <c r="EE4" s="35"/>
      <c r="EF4" s="35"/>
      <c r="EG4" s="35"/>
      <c r="EH4" s="35"/>
      <c r="EI4" s="35"/>
      <c r="EJ4" s="35"/>
      <c r="EK4" s="35"/>
      <c r="EL4" s="35"/>
      <c r="EM4" s="35"/>
    </row>
    <row r="5" spans="1:160" ht="18" customHeight="1" thickBot="1" x14ac:dyDescent="0.3">
      <c r="A5" s="274" t="s">
        <v>548</v>
      </c>
      <c r="D5" s="36"/>
      <c r="E5" s="37"/>
      <c r="F5" s="37"/>
      <c r="G5" s="37"/>
      <c r="H5" s="37"/>
      <c r="I5" s="38"/>
      <c r="J5" s="37"/>
      <c r="K5" s="37"/>
      <c r="L5" s="37"/>
      <c r="M5" s="36"/>
      <c r="N5" s="36"/>
      <c r="O5" s="36"/>
      <c r="P5" s="37"/>
      <c r="Q5" s="37"/>
      <c r="R5" s="37"/>
      <c r="S5" s="37"/>
      <c r="T5" s="37"/>
      <c r="U5" s="37"/>
      <c r="AA5" s="39"/>
      <c r="AB5" s="39"/>
      <c r="AC5" s="39"/>
      <c r="AD5" s="39"/>
      <c r="AE5" s="39"/>
      <c r="AF5" s="39"/>
      <c r="AG5" s="39"/>
      <c r="AH5" s="39"/>
      <c r="AI5" s="39"/>
      <c r="AJ5" s="39"/>
      <c r="AK5" s="39"/>
      <c r="AL5" s="39"/>
      <c r="AM5" s="39"/>
      <c r="AN5" s="39"/>
      <c r="AO5" s="39"/>
      <c r="AP5" s="39"/>
      <c r="AQ5" s="39"/>
      <c r="AR5" s="39"/>
      <c r="AS5" s="40"/>
      <c r="AT5" s="39"/>
      <c r="AU5" s="39"/>
      <c r="AV5" s="39"/>
      <c r="AW5" s="39"/>
      <c r="AX5" s="39"/>
      <c r="AY5" s="39"/>
      <c r="AZ5" s="39"/>
      <c r="BA5" s="40"/>
      <c r="BB5" s="39"/>
      <c r="BC5" s="39"/>
      <c r="BD5" s="39"/>
      <c r="BE5" s="39"/>
      <c r="BF5" s="39"/>
      <c r="BG5" s="40"/>
      <c r="BH5" s="41"/>
      <c r="BI5" s="41"/>
      <c r="BJ5" s="41"/>
      <c r="CE5" s="32" t="s">
        <v>4</v>
      </c>
      <c r="CF5" s="43">
        <f>IF(CF4&gt;(CF450+CI450),1,CF4/(CF450+CI450))</f>
        <v>1</v>
      </c>
      <c r="CG5" s="43">
        <f>IF(CG4&gt;CG450,1,CG4/CG450)</f>
        <v>1</v>
      </c>
      <c r="CH5" s="43">
        <f>IF(CH4&gt;CH450,1,CH4/CH450)</f>
        <v>1</v>
      </c>
      <c r="CJ5" s="44"/>
      <c r="CK5" s="45">
        <v>243804745.80000016</v>
      </c>
      <c r="DD5" s="29"/>
      <c r="DE5" s="29"/>
      <c r="DF5" s="29"/>
      <c r="DL5" s="17"/>
      <c r="DM5" s="17"/>
      <c r="DN5" s="17"/>
      <c r="DO5" s="17"/>
      <c r="DP5" s="17"/>
      <c r="DQ5" s="17"/>
      <c r="DR5" s="46"/>
      <c r="DT5" s="17"/>
      <c r="EA5" s="47"/>
      <c r="EB5" s="48"/>
      <c r="EN5" s="50"/>
      <c r="EO5" s="50"/>
      <c r="EP5" s="50"/>
      <c r="EQ5" s="50"/>
      <c r="ER5" s="50"/>
      <c r="ES5" s="50"/>
      <c r="ET5" s="50"/>
      <c r="EU5" s="50"/>
      <c r="EV5" s="50"/>
      <c r="EW5" s="17"/>
      <c r="EX5" s="17"/>
    </row>
    <row r="6" spans="1:160" x14ac:dyDescent="0.25">
      <c r="D6" s="36"/>
      <c r="E6" s="37"/>
      <c r="F6" s="37"/>
      <c r="G6" s="37"/>
      <c r="H6" s="37"/>
      <c r="I6" s="38"/>
      <c r="J6" s="37"/>
      <c r="K6" s="37"/>
      <c r="L6" s="37"/>
      <c r="M6" s="36"/>
      <c r="N6" s="36"/>
      <c r="O6" s="36"/>
      <c r="P6" s="37"/>
      <c r="Q6" s="37"/>
      <c r="R6" s="37"/>
      <c r="S6" s="37"/>
      <c r="T6" s="37"/>
      <c r="U6" s="37"/>
      <c r="AA6" s="51" t="s">
        <v>5</v>
      </c>
      <c r="AB6" s="51"/>
      <c r="AC6" s="51"/>
      <c r="AD6" s="51"/>
      <c r="AE6" s="51"/>
      <c r="AF6" s="51"/>
      <c r="AG6" s="51"/>
      <c r="AH6" s="51"/>
      <c r="AI6" s="51"/>
      <c r="AJ6" s="51"/>
      <c r="AK6" s="51"/>
      <c r="AL6" s="51"/>
      <c r="AM6" s="51"/>
      <c r="AN6" s="51"/>
      <c r="AO6" s="51"/>
      <c r="AP6" s="51"/>
      <c r="AQ6" s="51"/>
      <c r="AR6" s="51"/>
      <c r="AT6" s="51"/>
      <c r="AU6" s="51"/>
      <c r="AV6" s="51"/>
      <c r="AW6" s="51"/>
      <c r="AX6" s="51"/>
      <c r="AY6" s="51"/>
      <c r="AZ6" s="51"/>
      <c r="BB6" s="51"/>
      <c r="BC6" s="51"/>
      <c r="BD6" s="51"/>
      <c r="BE6" s="51"/>
      <c r="BF6" s="51"/>
      <c r="CA6" s="12" t="s">
        <v>5</v>
      </c>
      <c r="CE6" s="19"/>
      <c r="CK6" s="17"/>
      <c r="DA6" s="12" t="s">
        <v>5</v>
      </c>
      <c r="DD6" s="29"/>
      <c r="DE6" s="29"/>
      <c r="DF6" s="29"/>
      <c r="DL6" s="17"/>
      <c r="DM6" s="17"/>
      <c r="DN6" s="17"/>
      <c r="DO6" s="17"/>
      <c r="DP6" s="17"/>
      <c r="DQ6" s="17"/>
      <c r="DR6" s="17"/>
      <c r="DT6" s="17" t="s">
        <v>5</v>
      </c>
      <c r="EA6" s="47"/>
      <c r="EB6" s="48"/>
      <c r="EN6" s="50"/>
      <c r="EO6" s="50"/>
      <c r="EP6" s="50"/>
      <c r="EQ6" s="50"/>
      <c r="ER6" s="50"/>
      <c r="ES6" s="50"/>
      <c r="ET6" s="50"/>
      <c r="EU6" s="50"/>
      <c r="EV6" s="50"/>
      <c r="EW6" s="17"/>
      <c r="EX6" s="17"/>
    </row>
    <row r="7" spans="1:160" ht="18.75" x14ac:dyDescent="0.25">
      <c r="D7" s="36"/>
      <c r="E7" s="52"/>
      <c r="F7" s="53"/>
      <c r="G7" s="54"/>
      <c r="H7" s="55" t="s">
        <v>6</v>
      </c>
      <c r="I7" s="37"/>
      <c r="J7" s="52"/>
      <c r="K7" s="54"/>
      <c r="L7" s="55" t="s">
        <v>7</v>
      </c>
      <c r="M7" s="36"/>
      <c r="N7" s="56"/>
      <c r="O7" s="36"/>
      <c r="P7" s="52"/>
      <c r="Q7" s="54"/>
      <c r="R7" s="54"/>
      <c r="S7" s="54"/>
      <c r="T7" s="57"/>
      <c r="U7" s="55" t="s">
        <v>8</v>
      </c>
      <c r="W7" s="56"/>
      <c r="AA7" s="58" t="s">
        <v>9</v>
      </c>
      <c r="AB7" s="59"/>
      <c r="AC7" s="59"/>
      <c r="AD7" s="59"/>
      <c r="AE7" s="59"/>
      <c r="AF7" s="59"/>
      <c r="AG7" s="59"/>
      <c r="AH7" s="59"/>
      <c r="AI7" s="59"/>
      <c r="AJ7" s="59"/>
      <c r="AK7" s="59"/>
      <c r="AL7" s="59"/>
      <c r="AM7" s="59"/>
      <c r="AN7" s="59"/>
      <c r="AO7" s="59"/>
      <c r="AP7" s="59"/>
      <c r="AQ7" s="59"/>
      <c r="AR7" s="60"/>
      <c r="AT7" s="58" t="s">
        <v>10</v>
      </c>
      <c r="AU7" s="59"/>
      <c r="AV7" s="59"/>
      <c r="AW7" s="59"/>
      <c r="AX7" s="59"/>
      <c r="AY7" s="59"/>
      <c r="AZ7" s="60" t="s">
        <v>5</v>
      </c>
      <c r="BB7" s="58" t="s">
        <v>11</v>
      </c>
      <c r="BC7" s="59"/>
      <c r="BD7" s="59"/>
      <c r="BE7" s="59"/>
      <c r="BF7" s="60"/>
      <c r="BH7" s="61" t="s">
        <v>12</v>
      </c>
      <c r="BI7" s="62"/>
      <c r="BJ7" s="63"/>
      <c r="CA7" s="64" t="s">
        <v>13</v>
      </c>
      <c r="CB7" s="65"/>
      <c r="CC7" s="65"/>
      <c r="CD7" s="65"/>
      <c r="CE7" s="66"/>
      <c r="CF7" s="65"/>
      <c r="CG7" s="65"/>
      <c r="CH7" s="67"/>
      <c r="CI7" s="67"/>
      <c r="CJ7" s="67"/>
      <c r="CK7" s="68"/>
      <c r="DA7" s="69" t="s">
        <v>14</v>
      </c>
      <c r="DB7" s="70"/>
      <c r="DC7" s="70"/>
      <c r="DD7" s="71"/>
      <c r="DE7" s="71"/>
      <c r="DF7" s="72"/>
      <c r="DG7" s="73"/>
      <c r="DH7" s="74"/>
      <c r="DI7" s="74"/>
      <c r="DJ7" s="74"/>
      <c r="DK7" s="73"/>
      <c r="DL7" s="74"/>
      <c r="DM7" s="74"/>
      <c r="DN7" s="74"/>
      <c r="DO7" s="74"/>
      <c r="DP7" s="74"/>
      <c r="DQ7" s="74"/>
      <c r="DR7" s="74"/>
      <c r="DS7" s="73"/>
      <c r="DT7" s="75"/>
      <c r="DV7" s="76" t="s">
        <v>15</v>
      </c>
      <c r="DW7" s="77"/>
      <c r="DX7" s="78"/>
      <c r="DY7" s="78"/>
      <c r="DZ7" s="79"/>
      <c r="EA7" s="35"/>
      <c r="EB7" s="48"/>
      <c r="ED7" s="48"/>
      <c r="EF7" s="35"/>
      <c r="EG7" s="35"/>
      <c r="EH7" s="35"/>
      <c r="EI7" s="35"/>
      <c r="EN7" s="25"/>
      <c r="EO7" s="25"/>
      <c r="EP7" s="25"/>
      <c r="EQ7" s="25"/>
      <c r="ER7" s="25"/>
      <c r="ES7" s="25"/>
      <c r="ET7" s="25"/>
      <c r="EU7" s="25"/>
      <c r="EV7" s="25"/>
      <c r="EW7" s="17"/>
      <c r="EX7" s="17"/>
      <c r="EY7" s="17"/>
      <c r="FA7" s="25"/>
      <c r="FB7" s="25"/>
      <c r="FC7" s="25"/>
      <c r="FD7" s="25"/>
    </row>
    <row r="8" spans="1:160" ht="75" customHeight="1" x14ac:dyDescent="0.25">
      <c r="A8" s="80" t="s">
        <v>16</v>
      </c>
      <c r="B8" s="81" t="s">
        <v>17</v>
      </c>
      <c r="C8" s="82" t="s">
        <v>18</v>
      </c>
      <c r="D8" s="83" t="s">
        <v>19</v>
      </c>
      <c r="E8" s="84" t="s">
        <v>20</v>
      </c>
      <c r="F8" s="84" t="s">
        <v>21</v>
      </c>
      <c r="G8" s="85" t="s">
        <v>22</v>
      </c>
      <c r="H8" s="86" t="s">
        <v>23</v>
      </c>
      <c r="I8" s="87" t="s">
        <v>5</v>
      </c>
      <c r="J8" s="88" t="s">
        <v>24</v>
      </c>
      <c r="K8" s="85" t="s">
        <v>25</v>
      </c>
      <c r="L8" s="86" t="s">
        <v>26</v>
      </c>
      <c r="M8" s="89" t="s">
        <v>5</v>
      </c>
      <c r="N8" s="90" t="s">
        <v>27</v>
      </c>
      <c r="O8" s="89" t="s">
        <v>5</v>
      </c>
      <c r="P8" s="88" t="s">
        <v>24</v>
      </c>
      <c r="Q8" s="91" t="s">
        <v>28</v>
      </c>
      <c r="R8" s="91" t="s">
        <v>29</v>
      </c>
      <c r="S8" s="91" t="s">
        <v>30</v>
      </c>
      <c r="T8" s="85" t="s">
        <v>25</v>
      </c>
      <c r="U8" s="86" t="s">
        <v>31</v>
      </c>
      <c r="W8" s="92" t="s">
        <v>32</v>
      </c>
      <c r="AA8" s="93" t="s">
        <v>33</v>
      </c>
      <c r="AB8" s="94" t="s">
        <v>19</v>
      </c>
      <c r="AC8" s="94" t="s">
        <v>34</v>
      </c>
      <c r="AD8" s="94" t="s">
        <v>35</v>
      </c>
      <c r="AE8" s="94" t="s">
        <v>36</v>
      </c>
      <c r="AF8" s="94" t="s">
        <v>37</v>
      </c>
      <c r="AG8" s="94" t="s">
        <v>38</v>
      </c>
      <c r="AH8" s="94" t="s">
        <v>39</v>
      </c>
      <c r="AI8" s="94" t="s">
        <v>40</v>
      </c>
      <c r="AJ8" s="94" t="s">
        <v>41</v>
      </c>
      <c r="AK8" s="94" t="s">
        <v>42</v>
      </c>
      <c r="AL8" s="94" t="s">
        <v>43</v>
      </c>
      <c r="AM8" s="94" t="s">
        <v>44</v>
      </c>
      <c r="AN8" s="94" t="s">
        <v>45</v>
      </c>
      <c r="AO8" s="94" t="s">
        <v>46</v>
      </c>
      <c r="AP8" s="94" t="s">
        <v>47</v>
      </c>
      <c r="AQ8" s="94" t="s">
        <v>48</v>
      </c>
      <c r="AR8" s="95" t="s">
        <v>49</v>
      </c>
      <c r="AT8" s="93" t="s">
        <v>16</v>
      </c>
      <c r="AU8" s="94" t="s">
        <v>50</v>
      </c>
      <c r="AV8" s="94" t="s">
        <v>51</v>
      </c>
      <c r="AW8" s="94" t="s">
        <v>52</v>
      </c>
      <c r="AX8" s="94" t="s">
        <v>53</v>
      </c>
      <c r="AY8" s="94" t="s">
        <v>54</v>
      </c>
      <c r="AZ8" s="95" t="s">
        <v>55</v>
      </c>
      <c r="BB8" s="93" t="s">
        <v>19</v>
      </c>
      <c r="BC8" s="94" t="s">
        <v>56</v>
      </c>
      <c r="BD8" s="94" t="s">
        <v>53</v>
      </c>
      <c r="BE8" s="94" t="s">
        <v>54</v>
      </c>
      <c r="BF8" s="95" t="s">
        <v>57</v>
      </c>
      <c r="BH8" s="96" t="s">
        <v>58</v>
      </c>
      <c r="BI8" s="97" t="s">
        <v>59</v>
      </c>
      <c r="BJ8" s="98" t="s">
        <v>60</v>
      </c>
      <c r="CA8" s="99" t="s">
        <v>16</v>
      </c>
      <c r="CB8" s="100" t="s">
        <v>17</v>
      </c>
      <c r="CC8" s="100" t="s">
        <v>61</v>
      </c>
      <c r="CD8" s="101" t="s">
        <v>62</v>
      </c>
      <c r="CE8" s="102" t="s">
        <v>63</v>
      </c>
      <c r="CF8" s="101" t="s">
        <v>64</v>
      </c>
      <c r="CG8" s="101" t="s">
        <v>65</v>
      </c>
      <c r="CH8" s="101" t="s">
        <v>66</v>
      </c>
      <c r="CI8" s="101" t="s">
        <v>67</v>
      </c>
      <c r="CJ8" s="103" t="s">
        <v>68</v>
      </c>
      <c r="CK8" s="104" t="s">
        <v>69</v>
      </c>
      <c r="CM8" s="50"/>
      <c r="CN8" s="50"/>
      <c r="CT8" s="105"/>
      <c r="CU8" s="105"/>
      <c r="CV8" s="105"/>
      <c r="CW8" s="105"/>
      <c r="CX8" s="106"/>
      <c r="CY8" s="105"/>
      <c r="DA8" s="107" t="s">
        <v>16</v>
      </c>
      <c r="DB8" s="108" t="s">
        <v>61</v>
      </c>
      <c r="DC8" s="109" t="s">
        <v>70</v>
      </c>
      <c r="DD8" s="109" t="s">
        <v>71</v>
      </c>
      <c r="DE8" s="109" t="s">
        <v>72</v>
      </c>
      <c r="DF8" s="109" t="s">
        <v>73</v>
      </c>
      <c r="DG8" s="110" t="s">
        <v>74</v>
      </c>
      <c r="DH8" s="109" t="s">
        <v>75</v>
      </c>
      <c r="DI8" s="109" t="s">
        <v>76</v>
      </c>
      <c r="DJ8" s="109" t="s">
        <v>77</v>
      </c>
      <c r="DK8" s="110" t="s">
        <v>78</v>
      </c>
      <c r="DL8" s="111" t="s">
        <v>79</v>
      </c>
      <c r="DM8" s="112" t="s">
        <v>5</v>
      </c>
      <c r="DN8" s="111" t="s">
        <v>80</v>
      </c>
      <c r="DO8" s="112" t="s">
        <v>5</v>
      </c>
      <c r="DP8" s="113" t="s">
        <v>81</v>
      </c>
      <c r="DQ8" s="113" t="s">
        <v>82</v>
      </c>
      <c r="DR8" s="113" t="s">
        <v>83</v>
      </c>
      <c r="DS8" s="109" t="s">
        <v>84</v>
      </c>
      <c r="DT8" s="111" t="s">
        <v>85</v>
      </c>
      <c r="DV8" s="114" t="s">
        <v>86</v>
      </c>
      <c r="DW8" s="115" t="s">
        <v>87</v>
      </c>
      <c r="DX8" s="115" t="s">
        <v>88</v>
      </c>
      <c r="DY8" s="115" t="s">
        <v>89</v>
      </c>
      <c r="DZ8" s="116" t="s">
        <v>90</v>
      </c>
      <c r="EA8" s="35"/>
      <c r="EB8" s="117" t="s">
        <v>91</v>
      </c>
      <c r="EC8" s="118" t="s">
        <v>92</v>
      </c>
      <c r="ED8" s="48" t="s">
        <v>5</v>
      </c>
      <c r="EE8" s="119" t="s">
        <v>93</v>
      </c>
      <c r="EF8" s="35"/>
      <c r="EG8" s="35"/>
      <c r="EH8" s="35"/>
      <c r="EI8" s="35"/>
      <c r="EN8" s="25"/>
      <c r="EO8" s="25"/>
      <c r="EP8" s="25"/>
      <c r="EQ8" s="25"/>
      <c r="ER8" s="25"/>
      <c r="ES8" s="25"/>
      <c r="ET8" s="25"/>
      <c r="EU8" s="25"/>
      <c r="EV8" s="25"/>
      <c r="EW8" s="120"/>
      <c r="EX8" s="121"/>
      <c r="EY8" s="17"/>
      <c r="FA8" s="25"/>
      <c r="FB8" s="25"/>
      <c r="FC8" s="25"/>
      <c r="FD8" s="25"/>
    </row>
    <row r="9" spans="1:160" ht="8.65" customHeight="1" x14ac:dyDescent="0.25">
      <c r="A9" s="122"/>
      <c r="B9" s="123"/>
      <c r="C9" s="124"/>
      <c r="D9" s="125"/>
      <c r="E9" s="126"/>
      <c r="F9" s="126"/>
      <c r="G9" s="126"/>
      <c r="H9" s="127"/>
      <c r="I9" s="87"/>
      <c r="J9" s="128"/>
      <c r="K9" s="129"/>
      <c r="L9" s="127"/>
      <c r="M9" s="89"/>
      <c r="N9" s="130"/>
      <c r="O9" s="89"/>
      <c r="P9" s="131"/>
      <c r="Q9" s="132"/>
      <c r="R9" s="132"/>
      <c r="S9" s="132"/>
      <c r="T9" s="129"/>
      <c r="U9" s="127"/>
      <c r="W9" s="133"/>
      <c r="AA9" s="134"/>
      <c r="AB9" s="135"/>
      <c r="AC9" s="135"/>
      <c r="AD9" s="135"/>
      <c r="AE9" s="135"/>
      <c r="AF9" s="135"/>
      <c r="AG9" s="135"/>
      <c r="AH9" s="135"/>
      <c r="AI9" s="135"/>
      <c r="AJ9" s="135"/>
      <c r="AK9" s="135"/>
      <c r="AL9" s="135"/>
      <c r="AM9" s="135"/>
      <c r="AN9" s="135"/>
      <c r="AO9" s="135"/>
      <c r="AP9" s="135"/>
      <c r="AQ9" s="135"/>
      <c r="AR9" s="136"/>
      <c r="AT9" s="134"/>
      <c r="AU9" s="135"/>
      <c r="AV9" s="135"/>
      <c r="AW9" s="135"/>
      <c r="AX9" s="135"/>
      <c r="AY9" s="135"/>
      <c r="AZ9" s="136"/>
      <c r="BB9" s="134"/>
      <c r="BC9" s="135"/>
      <c r="BD9" s="135"/>
      <c r="BE9" s="135"/>
      <c r="BF9" s="136"/>
      <c r="BH9" s="134"/>
      <c r="BI9" s="135"/>
      <c r="BJ9" s="136"/>
      <c r="CA9" s="137" t="s">
        <v>5</v>
      </c>
      <c r="CB9" s="138"/>
      <c r="CC9" s="138"/>
      <c r="CD9" s="139"/>
      <c r="CE9" s="140"/>
      <c r="CF9" s="141"/>
      <c r="CG9" s="141"/>
      <c r="CH9" s="141"/>
      <c r="CI9" s="141"/>
      <c r="CJ9" s="142"/>
      <c r="CK9" s="143"/>
      <c r="CM9" s="50"/>
      <c r="CN9" s="50"/>
      <c r="DA9" s="144" t="s">
        <v>5</v>
      </c>
      <c r="DB9" s="145"/>
      <c r="DC9" s="146"/>
      <c r="DD9" s="146"/>
      <c r="DE9" s="146"/>
      <c r="DF9" s="146"/>
      <c r="DG9" s="147"/>
      <c r="DH9" s="146"/>
      <c r="DI9" s="146"/>
      <c r="DJ9" s="146"/>
      <c r="DK9" s="147"/>
      <c r="DL9" s="148"/>
      <c r="DM9" s="112"/>
      <c r="DN9" s="148"/>
      <c r="DO9" s="112"/>
      <c r="DP9" s="149"/>
      <c r="DQ9" s="150"/>
      <c r="DR9" s="150"/>
      <c r="DS9" s="146"/>
      <c r="DT9" s="148"/>
      <c r="DV9" s="151"/>
      <c r="DW9" s="152"/>
      <c r="DX9" s="152"/>
      <c r="DY9" s="152"/>
      <c r="DZ9" s="153"/>
      <c r="EA9" s="35"/>
      <c r="EB9" s="154"/>
      <c r="EC9" s="155"/>
      <c r="ED9" s="48"/>
      <c r="EE9" s="156"/>
      <c r="EF9" s="35" t="s">
        <v>5</v>
      </c>
      <c r="EG9" s="35"/>
      <c r="EH9" s="35"/>
      <c r="EI9" s="35"/>
      <c r="EN9" s="25"/>
      <c r="EO9" s="25"/>
      <c r="EP9" s="25"/>
      <c r="EQ9" s="25"/>
      <c r="ER9" s="25"/>
      <c r="ES9" s="25"/>
      <c r="ET9" s="25"/>
      <c r="EU9" s="25"/>
      <c r="EV9" s="25"/>
      <c r="EW9" s="120"/>
      <c r="EX9" s="121"/>
      <c r="EY9" s="17"/>
      <c r="FA9" s="25"/>
      <c r="FB9" s="25"/>
      <c r="FC9" s="25"/>
      <c r="FD9" s="25"/>
    </row>
    <row r="10" spans="1:160" s="42" customFormat="1" ht="12" x14ac:dyDescent="0.2">
      <c r="A10" s="157">
        <v>1</v>
      </c>
      <c r="B10" s="51">
        <v>1</v>
      </c>
      <c r="C10" s="42" t="s">
        <v>94</v>
      </c>
      <c r="D10" s="158">
        <f>AB10</f>
        <v>40</v>
      </c>
      <c r="E10" s="159">
        <f t="shared" ref="E10:G73" si="0">AJ10+DD10</f>
        <v>609154</v>
      </c>
      <c r="F10" s="159">
        <f t="shared" si="0"/>
        <v>0</v>
      </c>
      <c r="G10" s="159">
        <f t="shared" si="0"/>
        <v>43520</v>
      </c>
      <c r="H10" s="160">
        <f>SUM(E10:G10)</f>
        <v>652674</v>
      </c>
      <c r="I10" s="159"/>
      <c r="J10" s="161">
        <f>G10</f>
        <v>43520</v>
      </c>
      <c r="K10" s="162">
        <f>IF(CK10="",CJ10,CKL10)</f>
        <v>161860.91999999998</v>
      </c>
      <c r="L10" s="163">
        <f t="shared" ref="L10" si="1">SUM(J10:K10)</f>
        <v>205380.91999999998</v>
      </c>
      <c r="M10" s="159"/>
      <c r="N10" s="164">
        <f t="shared" ref="N10:N73" si="2">H10-L10</f>
        <v>447293.08</v>
      </c>
      <c r="O10" s="159"/>
      <c r="P10" s="165">
        <f t="shared" ref="P10:P73" si="3">AL10+AP10+DF10+DJ10</f>
        <v>43520</v>
      </c>
      <c r="Q10" s="158">
        <f>AF10</f>
        <v>0</v>
      </c>
      <c r="R10" s="159">
        <f t="shared" ref="R10:R73" si="4">AQ10+DK10</f>
        <v>0</v>
      </c>
      <c r="S10" s="159">
        <f t="shared" ref="S10:S73" si="5">AP10+DJ10</f>
        <v>0</v>
      </c>
      <c r="T10" s="159">
        <f t="shared" ref="T10:T73" si="6">K10</f>
        <v>161860.91999999998</v>
      </c>
      <c r="U10" s="160">
        <f>P10+R10-S10+T10</f>
        <v>205380.91999999998</v>
      </c>
      <c r="V10" s="159"/>
      <c r="W10" s="164">
        <f t="shared" ref="W10:W73" si="7">AL10+AQ10+CJ10+DF10+DK10</f>
        <v>205380.91999999998</v>
      </c>
      <c r="X10" s="166"/>
      <c r="Y10" s="167"/>
      <c r="Z10" s="168" t="s">
        <v>5</v>
      </c>
      <c r="AA10" s="169">
        <v>1</v>
      </c>
      <c r="AB10" s="170">
        <v>40</v>
      </c>
      <c r="AC10" s="170">
        <v>0</v>
      </c>
      <c r="AD10" s="170">
        <v>0</v>
      </c>
      <c r="AE10" s="170">
        <v>3.5634920634920628</v>
      </c>
      <c r="AF10" s="170">
        <v>0</v>
      </c>
      <c r="AG10" s="105">
        <v>609154</v>
      </c>
      <c r="AH10" s="105">
        <v>0</v>
      </c>
      <c r="AI10" s="105">
        <v>0</v>
      </c>
      <c r="AJ10" s="105">
        <v>609154</v>
      </c>
      <c r="AK10" s="105">
        <v>0</v>
      </c>
      <c r="AL10" s="105">
        <v>43520</v>
      </c>
      <c r="AM10" s="105">
        <v>652674</v>
      </c>
      <c r="AN10" s="105">
        <v>0</v>
      </c>
      <c r="AO10" s="105">
        <v>0</v>
      </c>
      <c r="AP10" s="105">
        <v>0</v>
      </c>
      <c r="AQ10" s="105">
        <v>0</v>
      </c>
      <c r="AR10" s="171">
        <v>652674</v>
      </c>
      <c r="AT10" s="169">
        <v>1</v>
      </c>
      <c r="AU10" s="170">
        <f>AE10</f>
        <v>3.5634920634920628</v>
      </c>
      <c r="AV10" s="170">
        <f>AF10</f>
        <v>0</v>
      </c>
      <c r="AW10" s="105">
        <f>AN10</f>
        <v>0</v>
      </c>
      <c r="AX10" s="105">
        <f>AO10</f>
        <v>0</v>
      </c>
      <c r="AY10" s="105">
        <f>AP10</f>
        <v>0</v>
      </c>
      <c r="AZ10" s="171">
        <f>AQ10</f>
        <v>0</v>
      </c>
      <c r="BB10" s="169"/>
      <c r="BC10" s="105"/>
      <c r="BD10" s="105"/>
      <c r="BE10" s="105"/>
      <c r="BF10" s="171"/>
      <c r="BH10" s="172"/>
      <c r="BI10" s="173"/>
      <c r="BJ10" s="174"/>
      <c r="BZ10" s="175"/>
      <c r="CA10" s="169">
        <v>1</v>
      </c>
      <c r="CB10" s="51">
        <v>1</v>
      </c>
      <c r="CC10" s="42" t="s">
        <v>94</v>
      </c>
      <c r="CD10" s="176">
        <f t="shared" ref="CD10:CD73" si="8">AJ10+DD10</f>
        <v>609154</v>
      </c>
      <c r="CE10" s="177">
        <v>554419</v>
      </c>
      <c r="CF10" s="159">
        <f>IF(CE10&lt;0,CD10,IF(CD10-CE10&gt;0,CD10-CE10,0))</f>
        <v>54735</v>
      </c>
      <c r="CG10" s="159">
        <v>87242.4</v>
      </c>
      <c r="CH10" s="159">
        <v>19883.520000000004</v>
      </c>
      <c r="CI10" s="159">
        <f>DT10</f>
        <v>0</v>
      </c>
      <c r="CJ10" s="177">
        <f>SUM(CF10:CI10)</f>
        <v>161860.91999999998</v>
      </c>
      <c r="CK10" s="178"/>
      <c r="CL10" s="179"/>
      <c r="CT10" s="105"/>
      <c r="CU10" s="105"/>
      <c r="CV10" s="105"/>
      <c r="CW10" s="105"/>
      <c r="CX10" s="105"/>
      <c r="CY10" s="105"/>
      <c r="CZ10" s="105"/>
      <c r="DA10" s="169">
        <v>1</v>
      </c>
      <c r="DB10" s="42" t="s">
        <v>94</v>
      </c>
      <c r="DC10" s="159"/>
      <c r="DD10" s="159"/>
      <c r="DE10" s="159"/>
      <c r="DF10" s="159"/>
      <c r="DG10" s="180">
        <f>SUM(DD10:DF10)</f>
        <v>0</v>
      </c>
      <c r="DH10" s="159"/>
      <c r="DI10" s="159"/>
      <c r="DJ10" s="159"/>
      <c r="DK10" s="180">
        <f>SUM(DH10:DJ10)</f>
        <v>0</v>
      </c>
      <c r="DL10" s="181">
        <f t="shared" ref="DL10:DL73" si="9">DK10+DG10</f>
        <v>0</v>
      </c>
      <c r="DM10" s="159"/>
      <c r="DN10" s="181">
        <f t="shared" ref="DN10:DN73" si="10">DJ10+DF10</f>
        <v>0</v>
      </c>
      <c r="DO10" s="159"/>
      <c r="DP10" s="165"/>
      <c r="DQ10" s="159"/>
      <c r="DR10" s="159"/>
      <c r="DS10" s="159"/>
      <c r="DT10" s="181">
        <f>IF(AND(DR10&lt;0,DS10&lt;0),      IF(DR10&lt;DS10,    0,   DS10-DR10),    IF(AND(DR10&gt;0,DS10&gt;0),     IF(OR(DS10&gt;DR10,DS10=DR10    ),      DS10-DR10,    0), DS10))</f>
        <v>0</v>
      </c>
      <c r="DU10" s="159"/>
      <c r="DV10" s="182">
        <v>0</v>
      </c>
      <c r="DW10" s="183"/>
      <c r="DX10" s="183"/>
      <c r="DY10" s="183"/>
      <c r="DZ10" s="180"/>
      <c r="EA10" s="184"/>
      <c r="EB10" s="185"/>
      <c r="EC10" s="186">
        <f>DS10-DT10</f>
        <v>0</v>
      </c>
      <c r="ED10" s="184"/>
      <c r="EE10" s="187">
        <v>1</v>
      </c>
      <c r="EF10" s="184"/>
      <c r="EG10" s="184"/>
      <c r="EH10" s="184"/>
      <c r="EI10" s="184"/>
      <c r="EJ10" s="184"/>
      <c r="EK10" s="184"/>
      <c r="EL10" s="184"/>
      <c r="EM10" s="184"/>
    </row>
    <row r="11" spans="1:160" s="42" customFormat="1" ht="12" x14ac:dyDescent="0.2">
      <c r="A11" s="157">
        <v>2</v>
      </c>
      <c r="B11" s="51">
        <v>2</v>
      </c>
      <c r="C11" s="42" t="s">
        <v>95</v>
      </c>
      <c r="D11" s="158">
        <f t="shared" ref="D11:D74" si="11">AB11</f>
        <v>0</v>
      </c>
      <c r="E11" s="159">
        <f t="shared" si="0"/>
        <v>0</v>
      </c>
      <c r="F11" s="159">
        <f t="shared" si="0"/>
        <v>0</v>
      </c>
      <c r="G11" s="159">
        <f t="shared" si="0"/>
        <v>0</v>
      </c>
      <c r="H11" s="160">
        <f t="shared" ref="H11:H74" si="12">SUM(E11:G11)</f>
        <v>0</v>
      </c>
      <c r="I11" s="159"/>
      <c r="J11" s="161">
        <f t="shared" ref="J11:J74" si="13">G11</f>
        <v>0</v>
      </c>
      <c r="K11" s="162">
        <f t="shared" ref="K11:K74" si="14">IF(CK11="",CJ11,CKL11)</f>
        <v>0</v>
      </c>
      <c r="L11" s="163">
        <f t="shared" ref="L11:L73" si="15">SUM(J11:K11)</f>
        <v>0</v>
      </c>
      <c r="M11" s="159"/>
      <c r="N11" s="164">
        <f t="shared" si="2"/>
        <v>0</v>
      </c>
      <c r="O11" s="159"/>
      <c r="P11" s="165">
        <f t="shared" si="3"/>
        <v>0</v>
      </c>
      <c r="Q11" s="158">
        <f t="shared" ref="Q11:Q74" si="16">AF11</f>
        <v>0</v>
      </c>
      <c r="R11" s="159">
        <f t="shared" si="4"/>
        <v>0</v>
      </c>
      <c r="S11" s="159">
        <f t="shared" si="5"/>
        <v>0</v>
      </c>
      <c r="T11" s="159">
        <f t="shared" si="6"/>
        <v>0</v>
      </c>
      <c r="U11" s="160">
        <f t="shared" ref="U11:U74" si="17">P11+R11-S11+T11</f>
        <v>0</v>
      </c>
      <c r="V11" s="159"/>
      <c r="W11" s="164">
        <f t="shared" si="7"/>
        <v>0</v>
      </c>
      <c r="X11" s="166"/>
      <c r="AA11" s="169">
        <v>2</v>
      </c>
      <c r="AB11" s="170"/>
      <c r="AC11" s="170"/>
      <c r="AD11" s="170"/>
      <c r="AE11" s="170"/>
      <c r="AF11" s="170"/>
      <c r="AG11" s="105"/>
      <c r="AH11" s="105"/>
      <c r="AI11" s="105"/>
      <c r="AJ11" s="105"/>
      <c r="AK11" s="105"/>
      <c r="AL11" s="105"/>
      <c r="AM11" s="105"/>
      <c r="AN11" s="105"/>
      <c r="AO11" s="105"/>
      <c r="AP11" s="105"/>
      <c r="AQ11" s="105"/>
      <c r="AR11" s="171"/>
      <c r="AT11" s="169">
        <v>2</v>
      </c>
      <c r="AU11" s="170">
        <f t="shared" ref="AU11:AV74" si="18">AE11</f>
        <v>0</v>
      </c>
      <c r="AV11" s="170">
        <f t="shared" si="18"/>
        <v>0</v>
      </c>
      <c r="AW11" s="105">
        <f t="shared" ref="AW11:AZ74" si="19">AN11</f>
        <v>0</v>
      </c>
      <c r="AX11" s="105">
        <f t="shared" si="19"/>
        <v>0</v>
      </c>
      <c r="AY11" s="105">
        <f t="shared" si="19"/>
        <v>0</v>
      </c>
      <c r="AZ11" s="171">
        <f t="shared" si="19"/>
        <v>0</v>
      </c>
      <c r="BB11" s="169"/>
      <c r="BC11" s="105"/>
      <c r="BD11" s="105"/>
      <c r="BE11" s="105"/>
      <c r="BF11" s="171"/>
      <c r="BH11" s="172"/>
      <c r="BI11" s="173"/>
      <c r="BJ11" s="174"/>
      <c r="BZ11" s="175"/>
      <c r="CA11" s="169">
        <v>2</v>
      </c>
      <c r="CB11" s="51">
        <v>2</v>
      </c>
      <c r="CC11" s="42" t="s">
        <v>95</v>
      </c>
      <c r="CD11" s="176">
        <f t="shared" si="8"/>
        <v>0</v>
      </c>
      <c r="CE11" s="177">
        <v>0</v>
      </c>
      <c r="CF11" s="159">
        <f t="shared" ref="CF11:CF74" si="20">IF(CE11&lt;0,CD11,IF(CD11-CE11&gt;0,CD11-CE11,0))</f>
        <v>0</v>
      </c>
      <c r="CG11" s="159">
        <v>0</v>
      </c>
      <c r="CH11" s="159">
        <v>0</v>
      </c>
      <c r="CI11" s="159">
        <f t="shared" ref="CI11:CI74" si="21">DT11</f>
        <v>0</v>
      </c>
      <c r="CJ11" s="177">
        <f t="shared" ref="CJ11:CJ74" si="22">SUM(CF11:CI11)</f>
        <v>0</v>
      </c>
      <c r="CK11" s="178"/>
      <c r="CL11" s="179"/>
      <c r="CT11" s="105"/>
      <c r="CU11" s="105"/>
      <c r="CV11" s="105"/>
      <c r="CW11" s="105"/>
      <c r="CX11" s="105"/>
      <c r="CY11" s="105"/>
      <c r="CZ11" s="105"/>
      <c r="DA11" s="169">
        <v>2</v>
      </c>
      <c r="DB11" s="42" t="s">
        <v>95</v>
      </c>
      <c r="DC11" s="159"/>
      <c r="DD11" s="159"/>
      <c r="DE11" s="159"/>
      <c r="DF11" s="159"/>
      <c r="DG11" s="180">
        <f t="shared" ref="DG11:DG74" si="23">SUM(DD11:DF11)</f>
        <v>0</v>
      </c>
      <c r="DH11" s="159"/>
      <c r="DI11" s="159"/>
      <c r="DJ11" s="159"/>
      <c r="DK11" s="180">
        <f t="shared" ref="DK11:DK74" si="24">SUM(DH11:DJ11)</f>
        <v>0</v>
      </c>
      <c r="DL11" s="181">
        <f t="shared" si="9"/>
        <v>0</v>
      </c>
      <c r="DM11" s="159"/>
      <c r="DN11" s="181">
        <f t="shared" si="10"/>
        <v>0</v>
      </c>
      <c r="DO11" s="159"/>
      <c r="DP11" s="165"/>
      <c r="DQ11" s="159"/>
      <c r="DR11" s="159"/>
      <c r="DS11" s="159"/>
      <c r="DT11" s="181">
        <f t="shared" ref="DT11:DT74" si="25">IF(AND(DR11&lt;0,DS11&lt;0),      IF(DR11&lt;DS11,    0,   DS11-DR11),    IF(AND(DR11&gt;0,DS11&gt;0),     IF(OR(DS11&gt;DR11,DS11=DR11    ),      DS11-DR11,    0), DS11))</f>
        <v>0</v>
      </c>
      <c r="DU11" s="159"/>
      <c r="DV11" s="182">
        <v>0</v>
      </c>
      <c r="DW11" s="183"/>
      <c r="DX11" s="183"/>
      <c r="DY11" s="183"/>
      <c r="DZ11" s="180"/>
      <c r="EA11" s="184"/>
      <c r="EB11" s="185" t="s">
        <v>96</v>
      </c>
      <c r="EC11" s="186">
        <f t="shared" ref="EC11:EC74" si="26">DS11-DT11</f>
        <v>0</v>
      </c>
      <c r="ED11" s="184"/>
      <c r="EE11" s="187">
        <v>2</v>
      </c>
      <c r="EF11" s="184"/>
      <c r="EG11" s="184"/>
      <c r="EH11" s="183"/>
      <c r="EI11" s="184"/>
      <c r="EJ11" s="184"/>
      <c r="EK11" s="184"/>
      <c r="EL11" s="184"/>
      <c r="EM11" s="184"/>
    </row>
    <row r="12" spans="1:160" s="42" customFormat="1" ht="12" x14ac:dyDescent="0.2">
      <c r="A12" s="157">
        <v>3</v>
      </c>
      <c r="B12" s="51">
        <v>3</v>
      </c>
      <c r="C12" s="42" t="s">
        <v>97</v>
      </c>
      <c r="D12" s="158">
        <f t="shared" si="11"/>
        <v>1</v>
      </c>
      <c r="E12" s="159">
        <f t="shared" si="0"/>
        <v>14362</v>
      </c>
      <c r="F12" s="159">
        <f t="shared" si="0"/>
        <v>0</v>
      </c>
      <c r="G12" s="159">
        <f t="shared" si="0"/>
        <v>1088</v>
      </c>
      <c r="H12" s="160">
        <f t="shared" si="12"/>
        <v>15450</v>
      </c>
      <c r="I12" s="159"/>
      <c r="J12" s="161">
        <f t="shared" si="13"/>
        <v>1088</v>
      </c>
      <c r="K12" s="162">
        <f t="shared" si="14"/>
        <v>48</v>
      </c>
      <c r="L12" s="163">
        <f t="shared" si="15"/>
        <v>1136</v>
      </c>
      <c r="M12" s="159"/>
      <c r="N12" s="164">
        <f t="shared" si="2"/>
        <v>14314</v>
      </c>
      <c r="O12" s="159"/>
      <c r="P12" s="165">
        <f t="shared" si="3"/>
        <v>1088</v>
      </c>
      <c r="Q12" s="158">
        <f t="shared" si="16"/>
        <v>0</v>
      </c>
      <c r="R12" s="159">
        <f t="shared" si="4"/>
        <v>0</v>
      </c>
      <c r="S12" s="159">
        <f t="shared" si="5"/>
        <v>0</v>
      </c>
      <c r="T12" s="159">
        <f t="shared" si="6"/>
        <v>48</v>
      </c>
      <c r="U12" s="160">
        <f t="shared" si="17"/>
        <v>1136</v>
      </c>
      <c r="V12" s="159"/>
      <c r="W12" s="164">
        <f t="shared" si="7"/>
        <v>1136</v>
      </c>
      <c r="X12" s="166"/>
      <c r="AA12" s="169">
        <v>3</v>
      </c>
      <c r="AB12" s="170">
        <v>1</v>
      </c>
      <c r="AC12" s="170">
        <v>0</v>
      </c>
      <c r="AD12" s="170">
        <v>0</v>
      </c>
      <c r="AE12" s="170">
        <v>1</v>
      </c>
      <c r="AF12" s="170">
        <v>0</v>
      </c>
      <c r="AG12" s="105">
        <v>14362</v>
      </c>
      <c r="AH12" s="105">
        <v>0</v>
      </c>
      <c r="AI12" s="105">
        <v>0</v>
      </c>
      <c r="AJ12" s="105">
        <v>14362</v>
      </c>
      <c r="AK12" s="105">
        <v>0</v>
      </c>
      <c r="AL12" s="105">
        <v>1088</v>
      </c>
      <c r="AM12" s="105">
        <v>15450</v>
      </c>
      <c r="AN12" s="105">
        <v>0</v>
      </c>
      <c r="AO12" s="105">
        <v>0</v>
      </c>
      <c r="AP12" s="105">
        <v>0</v>
      </c>
      <c r="AQ12" s="105">
        <v>0</v>
      </c>
      <c r="AR12" s="171">
        <v>15450</v>
      </c>
      <c r="AT12" s="169">
        <v>3</v>
      </c>
      <c r="AU12" s="170">
        <f t="shared" si="18"/>
        <v>1</v>
      </c>
      <c r="AV12" s="170">
        <f t="shared" si="18"/>
        <v>0</v>
      </c>
      <c r="AW12" s="105">
        <f t="shared" si="19"/>
        <v>0</v>
      </c>
      <c r="AX12" s="105">
        <f t="shared" si="19"/>
        <v>0</v>
      </c>
      <c r="AY12" s="105">
        <f t="shared" si="19"/>
        <v>0</v>
      </c>
      <c r="AZ12" s="171">
        <f t="shared" si="19"/>
        <v>0</v>
      </c>
      <c r="BB12" s="169"/>
      <c r="BC12" s="105"/>
      <c r="BD12" s="105"/>
      <c r="BE12" s="105"/>
      <c r="BF12" s="171"/>
      <c r="BH12" s="172"/>
      <c r="BI12" s="173"/>
      <c r="BJ12" s="174"/>
      <c r="BZ12" s="175"/>
      <c r="CA12" s="169">
        <v>3</v>
      </c>
      <c r="CB12" s="51">
        <v>3</v>
      </c>
      <c r="CC12" s="42" t="s">
        <v>97</v>
      </c>
      <c r="CD12" s="176">
        <f t="shared" si="8"/>
        <v>14362</v>
      </c>
      <c r="CE12" s="177">
        <v>31485</v>
      </c>
      <c r="CF12" s="159">
        <f t="shared" si="20"/>
        <v>0</v>
      </c>
      <c r="CG12" s="159">
        <v>48</v>
      </c>
      <c r="CH12" s="159">
        <v>0</v>
      </c>
      <c r="CI12" s="159">
        <f t="shared" si="21"/>
        <v>0</v>
      </c>
      <c r="CJ12" s="177">
        <f t="shared" si="22"/>
        <v>48</v>
      </c>
      <c r="CK12" s="178"/>
      <c r="CL12" s="179"/>
      <c r="CT12" s="105"/>
      <c r="CU12" s="105"/>
      <c r="CV12" s="105"/>
      <c r="CW12" s="105"/>
      <c r="CX12" s="105"/>
      <c r="CY12" s="105"/>
      <c r="CZ12" s="105"/>
      <c r="DA12" s="169">
        <v>3</v>
      </c>
      <c r="DB12" s="42" t="s">
        <v>97</v>
      </c>
      <c r="DC12" s="159"/>
      <c r="DD12" s="159"/>
      <c r="DE12" s="159"/>
      <c r="DF12" s="159"/>
      <c r="DG12" s="180">
        <f t="shared" si="23"/>
        <v>0</v>
      </c>
      <c r="DH12" s="159"/>
      <c r="DI12" s="159"/>
      <c r="DJ12" s="159"/>
      <c r="DK12" s="180">
        <f t="shared" si="24"/>
        <v>0</v>
      </c>
      <c r="DL12" s="181">
        <f t="shared" si="9"/>
        <v>0</v>
      </c>
      <c r="DM12" s="159"/>
      <c r="DN12" s="181">
        <f t="shared" si="10"/>
        <v>0</v>
      </c>
      <c r="DO12" s="159"/>
      <c r="DP12" s="165"/>
      <c r="DQ12" s="159"/>
      <c r="DR12" s="159"/>
      <c r="DS12" s="159"/>
      <c r="DT12" s="181">
        <f t="shared" si="25"/>
        <v>0</v>
      </c>
      <c r="DU12" s="159"/>
      <c r="DV12" s="182">
        <v>0</v>
      </c>
      <c r="DW12" s="183"/>
      <c r="DX12" s="183"/>
      <c r="DY12" s="183"/>
      <c r="DZ12" s="180"/>
      <c r="EA12" s="184"/>
      <c r="EB12" s="185"/>
      <c r="EC12" s="186">
        <f t="shared" si="26"/>
        <v>0</v>
      </c>
      <c r="ED12" s="184"/>
      <c r="EE12" s="187">
        <v>3</v>
      </c>
      <c r="EF12" s="184"/>
      <c r="EG12" s="184"/>
      <c r="EH12" s="183"/>
      <c r="EI12" s="184"/>
      <c r="EJ12" s="184"/>
      <c r="EK12" s="184"/>
      <c r="EL12" s="184"/>
      <c r="EM12" s="184"/>
    </row>
    <row r="13" spans="1:160" s="42" customFormat="1" ht="12" x14ac:dyDescent="0.2">
      <c r="A13" s="157">
        <v>4</v>
      </c>
      <c r="B13" s="51">
        <v>4</v>
      </c>
      <c r="C13" s="42" t="s">
        <v>98</v>
      </c>
      <c r="D13" s="158">
        <f t="shared" si="11"/>
        <v>0</v>
      </c>
      <c r="E13" s="159">
        <f t="shared" si="0"/>
        <v>0</v>
      </c>
      <c r="F13" s="159">
        <f t="shared" si="0"/>
        <v>0</v>
      </c>
      <c r="G13" s="159">
        <f t="shared" si="0"/>
        <v>0</v>
      </c>
      <c r="H13" s="160">
        <f t="shared" si="12"/>
        <v>0</v>
      </c>
      <c r="I13" s="159"/>
      <c r="J13" s="161">
        <f t="shared" si="13"/>
        <v>0</v>
      </c>
      <c r="K13" s="162">
        <f t="shared" si="14"/>
        <v>0</v>
      </c>
      <c r="L13" s="163">
        <f t="shared" si="15"/>
        <v>0</v>
      </c>
      <c r="M13" s="159"/>
      <c r="N13" s="164">
        <f t="shared" si="2"/>
        <v>0</v>
      </c>
      <c r="O13" s="159"/>
      <c r="P13" s="165">
        <f t="shared" si="3"/>
        <v>0</v>
      </c>
      <c r="Q13" s="158">
        <f t="shared" si="16"/>
        <v>0</v>
      </c>
      <c r="R13" s="159">
        <f t="shared" si="4"/>
        <v>0</v>
      </c>
      <c r="S13" s="159">
        <f t="shared" si="5"/>
        <v>0</v>
      </c>
      <c r="T13" s="159">
        <f t="shared" si="6"/>
        <v>0</v>
      </c>
      <c r="U13" s="160">
        <f t="shared" si="17"/>
        <v>0</v>
      </c>
      <c r="V13" s="159"/>
      <c r="W13" s="164">
        <f t="shared" si="7"/>
        <v>0</v>
      </c>
      <c r="X13" s="166"/>
      <c r="AA13" s="169">
        <v>4</v>
      </c>
      <c r="AB13" s="170"/>
      <c r="AC13" s="170"/>
      <c r="AD13" s="170"/>
      <c r="AE13" s="170"/>
      <c r="AF13" s="170"/>
      <c r="AG13" s="105"/>
      <c r="AH13" s="105"/>
      <c r="AI13" s="105"/>
      <c r="AJ13" s="105"/>
      <c r="AK13" s="105"/>
      <c r="AL13" s="105"/>
      <c r="AM13" s="105"/>
      <c r="AN13" s="105"/>
      <c r="AO13" s="105"/>
      <c r="AP13" s="105"/>
      <c r="AQ13" s="105"/>
      <c r="AR13" s="171"/>
      <c r="AT13" s="169">
        <v>4</v>
      </c>
      <c r="AU13" s="170">
        <f t="shared" si="18"/>
        <v>0</v>
      </c>
      <c r="AV13" s="170">
        <f t="shared" si="18"/>
        <v>0</v>
      </c>
      <c r="AW13" s="105">
        <f t="shared" si="19"/>
        <v>0</v>
      </c>
      <c r="AX13" s="105">
        <f t="shared" si="19"/>
        <v>0</v>
      </c>
      <c r="AY13" s="105">
        <f t="shared" si="19"/>
        <v>0</v>
      </c>
      <c r="AZ13" s="171">
        <f t="shared" si="19"/>
        <v>0</v>
      </c>
      <c r="BB13" s="169"/>
      <c r="BC13" s="105"/>
      <c r="BD13" s="105"/>
      <c r="BE13" s="105"/>
      <c r="BF13" s="171"/>
      <c r="BH13" s="172"/>
      <c r="BI13" s="173"/>
      <c r="BJ13" s="174"/>
      <c r="BZ13" s="175"/>
      <c r="CA13" s="169">
        <v>4</v>
      </c>
      <c r="CB13" s="51">
        <v>4</v>
      </c>
      <c r="CC13" s="42" t="s">
        <v>98</v>
      </c>
      <c r="CD13" s="176">
        <f t="shared" si="8"/>
        <v>0</v>
      </c>
      <c r="CE13" s="177">
        <v>0</v>
      </c>
      <c r="CF13" s="159">
        <f t="shared" si="20"/>
        <v>0</v>
      </c>
      <c r="CG13" s="159">
        <v>0</v>
      </c>
      <c r="CH13" s="159">
        <v>0</v>
      </c>
      <c r="CI13" s="159">
        <f t="shared" si="21"/>
        <v>0</v>
      </c>
      <c r="CJ13" s="177">
        <f t="shared" si="22"/>
        <v>0</v>
      </c>
      <c r="CK13" s="178"/>
      <c r="CL13" s="179"/>
      <c r="CT13" s="105"/>
      <c r="CU13" s="105"/>
      <c r="CV13" s="105"/>
      <c r="CW13" s="105"/>
      <c r="CX13" s="105"/>
      <c r="CY13" s="105"/>
      <c r="CZ13" s="105"/>
      <c r="DA13" s="169">
        <v>4</v>
      </c>
      <c r="DB13" s="42" t="s">
        <v>98</v>
      </c>
      <c r="DC13" s="159"/>
      <c r="DD13" s="159"/>
      <c r="DE13" s="159"/>
      <c r="DF13" s="159"/>
      <c r="DG13" s="180">
        <f t="shared" si="23"/>
        <v>0</v>
      </c>
      <c r="DH13" s="159"/>
      <c r="DI13" s="159"/>
      <c r="DJ13" s="159"/>
      <c r="DK13" s="180">
        <f t="shared" si="24"/>
        <v>0</v>
      </c>
      <c r="DL13" s="181">
        <f t="shared" si="9"/>
        <v>0</v>
      </c>
      <c r="DM13" s="159"/>
      <c r="DN13" s="181">
        <f t="shared" si="10"/>
        <v>0</v>
      </c>
      <c r="DO13" s="159"/>
      <c r="DP13" s="165"/>
      <c r="DQ13" s="159"/>
      <c r="DR13" s="159"/>
      <c r="DS13" s="159"/>
      <c r="DT13" s="181">
        <f t="shared" si="25"/>
        <v>0</v>
      </c>
      <c r="DU13" s="159"/>
      <c r="DV13" s="182">
        <v>0</v>
      </c>
      <c r="DW13" s="183"/>
      <c r="DX13" s="183"/>
      <c r="DY13" s="183"/>
      <c r="DZ13" s="180"/>
      <c r="EA13" s="184"/>
      <c r="EB13" s="185"/>
      <c r="EC13" s="186">
        <f t="shared" si="26"/>
        <v>0</v>
      </c>
      <c r="ED13" s="184"/>
      <c r="EE13" s="187">
        <v>4</v>
      </c>
      <c r="EF13" s="184"/>
      <c r="EG13" s="184"/>
      <c r="EH13" s="183"/>
      <c r="EI13" s="184"/>
      <c r="EJ13" s="184"/>
      <c r="EK13" s="184"/>
      <c r="EL13" s="184"/>
      <c r="EM13" s="184"/>
    </row>
    <row r="14" spans="1:160" s="42" customFormat="1" ht="12" x14ac:dyDescent="0.2">
      <c r="A14" s="157">
        <v>5</v>
      </c>
      <c r="B14" s="51">
        <v>5</v>
      </c>
      <c r="C14" s="42" t="s">
        <v>99</v>
      </c>
      <c r="D14" s="158">
        <f t="shared" si="11"/>
        <v>73</v>
      </c>
      <c r="E14" s="159">
        <f t="shared" si="0"/>
        <v>1369684</v>
      </c>
      <c r="F14" s="159">
        <f t="shared" si="0"/>
        <v>0</v>
      </c>
      <c r="G14" s="159">
        <f t="shared" si="0"/>
        <v>79424</v>
      </c>
      <c r="H14" s="160">
        <f t="shared" si="12"/>
        <v>1449108</v>
      </c>
      <c r="I14" s="159"/>
      <c r="J14" s="161">
        <f t="shared" si="13"/>
        <v>79424</v>
      </c>
      <c r="K14" s="162">
        <f t="shared" si="14"/>
        <v>400375.64</v>
      </c>
      <c r="L14" s="163">
        <f t="shared" si="15"/>
        <v>479799.64</v>
      </c>
      <c r="M14" s="159"/>
      <c r="N14" s="164">
        <f t="shared" si="2"/>
        <v>969308.36</v>
      </c>
      <c r="O14" s="159"/>
      <c r="P14" s="165">
        <f t="shared" si="3"/>
        <v>79424</v>
      </c>
      <c r="Q14" s="158">
        <f t="shared" si="16"/>
        <v>0</v>
      </c>
      <c r="R14" s="159">
        <f t="shared" si="4"/>
        <v>0</v>
      </c>
      <c r="S14" s="159">
        <f t="shared" si="5"/>
        <v>0</v>
      </c>
      <c r="T14" s="159">
        <f t="shared" si="6"/>
        <v>400375.64</v>
      </c>
      <c r="U14" s="160">
        <f t="shared" si="17"/>
        <v>479799.64</v>
      </c>
      <c r="V14" s="159"/>
      <c r="W14" s="164">
        <f t="shared" si="7"/>
        <v>479799.64</v>
      </c>
      <c r="X14" s="166"/>
      <c r="AA14" s="169">
        <v>5</v>
      </c>
      <c r="AB14" s="170">
        <v>73</v>
      </c>
      <c r="AC14" s="170">
        <v>0</v>
      </c>
      <c r="AD14" s="170">
        <v>0</v>
      </c>
      <c r="AE14" s="170">
        <v>12.595238095238095</v>
      </c>
      <c r="AF14" s="170">
        <v>0</v>
      </c>
      <c r="AG14" s="105">
        <v>1369684</v>
      </c>
      <c r="AH14" s="105">
        <v>0</v>
      </c>
      <c r="AI14" s="105">
        <v>0</v>
      </c>
      <c r="AJ14" s="105">
        <v>1369684</v>
      </c>
      <c r="AK14" s="105">
        <v>0</v>
      </c>
      <c r="AL14" s="105">
        <v>79424</v>
      </c>
      <c r="AM14" s="105">
        <v>1449108</v>
      </c>
      <c r="AN14" s="105">
        <v>0</v>
      </c>
      <c r="AO14" s="105">
        <v>0</v>
      </c>
      <c r="AP14" s="105">
        <v>0</v>
      </c>
      <c r="AQ14" s="105">
        <v>0</v>
      </c>
      <c r="AR14" s="171">
        <v>1449108</v>
      </c>
      <c r="AT14" s="169">
        <v>5</v>
      </c>
      <c r="AU14" s="170">
        <f t="shared" si="18"/>
        <v>12.595238095238095</v>
      </c>
      <c r="AV14" s="170">
        <f t="shared" si="18"/>
        <v>0</v>
      </c>
      <c r="AW14" s="105">
        <f t="shared" si="19"/>
        <v>0</v>
      </c>
      <c r="AX14" s="105">
        <f t="shared" si="19"/>
        <v>0</v>
      </c>
      <c r="AY14" s="105">
        <f t="shared" si="19"/>
        <v>0</v>
      </c>
      <c r="AZ14" s="171">
        <f t="shared" si="19"/>
        <v>0</v>
      </c>
      <c r="BB14" s="169"/>
      <c r="BC14" s="105"/>
      <c r="BD14" s="105"/>
      <c r="BE14" s="105"/>
      <c r="BF14" s="171"/>
      <c r="BH14" s="172"/>
      <c r="BI14" s="173"/>
      <c r="BJ14" s="174"/>
      <c r="BZ14" s="175"/>
      <c r="CA14" s="169">
        <v>5</v>
      </c>
      <c r="CB14" s="51">
        <v>5</v>
      </c>
      <c r="CC14" s="42" t="s">
        <v>99</v>
      </c>
      <c r="CD14" s="176">
        <f t="shared" si="8"/>
        <v>1369684</v>
      </c>
      <c r="CE14" s="177">
        <v>1163858</v>
      </c>
      <c r="CF14" s="159">
        <f t="shared" si="20"/>
        <v>205826</v>
      </c>
      <c r="CG14" s="159">
        <v>132414.6</v>
      </c>
      <c r="CH14" s="159">
        <v>62135.040000000008</v>
      </c>
      <c r="CI14" s="159">
        <f t="shared" si="21"/>
        <v>0</v>
      </c>
      <c r="CJ14" s="177">
        <f t="shared" si="22"/>
        <v>400375.64</v>
      </c>
      <c r="CK14" s="178"/>
      <c r="CL14" s="179"/>
      <c r="CT14" s="105"/>
      <c r="CU14" s="105"/>
      <c r="CV14" s="105"/>
      <c r="CW14" s="105"/>
      <c r="CX14" s="105"/>
      <c r="CY14" s="105"/>
      <c r="CZ14" s="105"/>
      <c r="DA14" s="169">
        <v>5</v>
      </c>
      <c r="DB14" s="42" t="s">
        <v>99</v>
      </c>
      <c r="DC14" s="159"/>
      <c r="DD14" s="159"/>
      <c r="DE14" s="159"/>
      <c r="DF14" s="159"/>
      <c r="DG14" s="180">
        <f t="shared" si="23"/>
        <v>0</v>
      </c>
      <c r="DH14" s="159"/>
      <c r="DI14" s="159"/>
      <c r="DJ14" s="159"/>
      <c r="DK14" s="180">
        <f t="shared" si="24"/>
        <v>0</v>
      </c>
      <c r="DL14" s="181">
        <f t="shared" si="9"/>
        <v>0</v>
      </c>
      <c r="DM14" s="159"/>
      <c r="DN14" s="181">
        <f t="shared" si="10"/>
        <v>0</v>
      </c>
      <c r="DO14" s="159"/>
      <c r="DP14" s="165"/>
      <c r="DQ14" s="159"/>
      <c r="DR14" s="159"/>
      <c r="DS14" s="159"/>
      <c r="DT14" s="181">
        <f t="shared" si="25"/>
        <v>0</v>
      </c>
      <c r="DU14" s="159"/>
      <c r="DV14" s="182">
        <v>0</v>
      </c>
      <c r="DW14" s="183"/>
      <c r="DX14" s="183"/>
      <c r="DY14" s="183"/>
      <c r="DZ14" s="180"/>
      <c r="EA14" s="184"/>
      <c r="EB14" s="185"/>
      <c r="EC14" s="186">
        <f t="shared" si="26"/>
        <v>0</v>
      </c>
      <c r="ED14" s="184"/>
      <c r="EE14" s="187">
        <v>5</v>
      </c>
      <c r="EF14" s="184"/>
      <c r="EG14" s="184"/>
      <c r="EH14" s="183"/>
      <c r="EI14" s="184"/>
      <c r="EJ14" s="184"/>
      <c r="EK14" s="184"/>
      <c r="EL14" s="184"/>
      <c r="EM14" s="184"/>
    </row>
    <row r="15" spans="1:160" s="42" customFormat="1" ht="12" x14ac:dyDescent="0.2">
      <c r="A15" s="157">
        <v>6</v>
      </c>
      <c r="B15" s="51">
        <v>6</v>
      </c>
      <c r="C15" s="42" t="s">
        <v>100</v>
      </c>
      <c r="D15" s="158">
        <f t="shared" si="11"/>
        <v>0</v>
      </c>
      <c r="E15" s="159">
        <f t="shared" si="0"/>
        <v>0</v>
      </c>
      <c r="F15" s="159">
        <f t="shared" si="0"/>
        <v>0</v>
      </c>
      <c r="G15" s="159">
        <f t="shared" si="0"/>
        <v>0</v>
      </c>
      <c r="H15" s="160">
        <f t="shared" si="12"/>
        <v>0</v>
      </c>
      <c r="I15" s="159"/>
      <c r="J15" s="161">
        <f t="shared" si="13"/>
        <v>0</v>
      </c>
      <c r="K15" s="162">
        <f t="shared" si="14"/>
        <v>0</v>
      </c>
      <c r="L15" s="163">
        <f t="shared" si="15"/>
        <v>0</v>
      </c>
      <c r="M15" s="159"/>
      <c r="N15" s="164">
        <f t="shared" si="2"/>
        <v>0</v>
      </c>
      <c r="O15" s="159"/>
      <c r="P15" s="165">
        <f t="shared" si="3"/>
        <v>0</v>
      </c>
      <c r="Q15" s="158">
        <f t="shared" si="16"/>
        <v>0</v>
      </c>
      <c r="R15" s="159">
        <f t="shared" si="4"/>
        <v>0</v>
      </c>
      <c r="S15" s="159">
        <f t="shared" si="5"/>
        <v>0</v>
      </c>
      <c r="T15" s="159">
        <f t="shared" si="6"/>
        <v>0</v>
      </c>
      <c r="U15" s="160">
        <f t="shared" si="17"/>
        <v>0</v>
      </c>
      <c r="V15" s="159"/>
      <c r="W15" s="164">
        <f t="shared" si="7"/>
        <v>0</v>
      </c>
      <c r="X15" s="166"/>
      <c r="AA15" s="169">
        <v>6</v>
      </c>
      <c r="AB15" s="170"/>
      <c r="AC15" s="170"/>
      <c r="AD15" s="170"/>
      <c r="AE15" s="170"/>
      <c r="AF15" s="170"/>
      <c r="AG15" s="105"/>
      <c r="AH15" s="105"/>
      <c r="AI15" s="105"/>
      <c r="AJ15" s="105"/>
      <c r="AK15" s="105"/>
      <c r="AL15" s="105"/>
      <c r="AM15" s="105"/>
      <c r="AN15" s="105"/>
      <c r="AO15" s="105"/>
      <c r="AP15" s="105"/>
      <c r="AQ15" s="105"/>
      <c r="AR15" s="171"/>
      <c r="AT15" s="169">
        <v>6</v>
      </c>
      <c r="AU15" s="170">
        <f t="shared" si="18"/>
        <v>0</v>
      </c>
      <c r="AV15" s="170">
        <f t="shared" si="18"/>
        <v>0</v>
      </c>
      <c r="AW15" s="105">
        <f t="shared" si="19"/>
        <v>0</v>
      </c>
      <c r="AX15" s="105">
        <f t="shared" si="19"/>
        <v>0</v>
      </c>
      <c r="AY15" s="105">
        <f t="shared" si="19"/>
        <v>0</v>
      </c>
      <c r="AZ15" s="171">
        <f t="shared" si="19"/>
        <v>0</v>
      </c>
      <c r="BB15" s="169"/>
      <c r="BC15" s="105"/>
      <c r="BD15" s="105"/>
      <c r="BE15" s="105"/>
      <c r="BF15" s="171"/>
      <c r="BH15" s="172"/>
      <c r="BI15" s="173"/>
      <c r="BJ15" s="174"/>
      <c r="BZ15" s="175"/>
      <c r="CA15" s="169">
        <v>6</v>
      </c>
      <c r="CB15" s="51">
        <v>6</v>
      </c>
      <c r="CC15" s="42" t="s">
        <v>100</v>
      </c>
      <c r="CD15" s="176">
        <f t="shared" si="8"/>
        <v>0</v>
      </c>
      <c r="CE15" s="177">
        <v>0</v>
      </c>
      <c r="CF15" s="159">
        <f t="shared" si="20"/>
        <v>0</v>
      </c>
      <c r="CG15" s="159">
        <v>0</v>
      </c>
      <c r="CH15" s="159">
        <v>0</v>
      </c>
      <c r="CI15" s="159">
        <f t="shared" si="21"/>
        <v>0</v>
      </c>
      <c r="CJ15" s="177">
        <f t="shared" si="22"/>
        <v>0</v>
      </c>
      <c r="CK15" s="178"/>
      <c r="CL15" s="179"/>
      <c r="CT15" s="105"/>
      <c r="CU15" s="105"/>
      <c r="CV15" s="105"/>
      <c r="CW15" s="105"/>
      <c r="CX15" s="105"/>
      <c r="CY15" s="105"/>
      <c r="CZ15" s="105"/>
      <c r="DA15" s="169">
        <v>6</v>
      </c>
      <c r="DB15" s="42" t="s">
        <v>100</v>
      </c>
      <c r="DC15" s="159"/>
      <c r="DD15" s="159"/>
      <c r="DE15" s="159"/>
      <c r="DF15" s="159"/>
      <c r="DG15" s="180">
        <f t="shared" si="23"/>
        <v>0</v>
      </c>
      <c r="DH15" s="159"/>
      <c r="DI15" s="159"/>
      <c r="DJ15" s="159"/>
      <c r="DK15" s="180">
        <f t="shared" si="24"/>
        <v>0</v>
      </c>
      <c r="DL15" s="181">
        <f t="shared" si="9"/>
        <v>0</v>
      </c>
      <c r="DM15" s="159"/>
      <c r="DN15" s="181">
        <f t="shared" si="10"/>
        <v>0</v>
      </c>
      <c r="DO15" s="159"/>
      <c r="DP15" s="165"/>
      <c r="DQ15" s="159"/>
      <c r="DR15" s="159"/>
      <c r="DS15" s="159"/>
      <c r="DT15" s="181">
        <f t="shared" si="25"/>
        <v>0</v>
      </c>
      <c r="DU15" s="159"/>
      <c r="DV15" s="182">
        <v>0</v>
      </c>
      <c r="DW15" s="183"/>
      <c r="DX15" s="183"/>
      <c r="DY15" s="183"/>
      <c r="DZ15" s="180"/>
      <c r="EA15" s="184"/>
      <c r="EB15" s="185"/>
      <c r="EC15" s="186">
        <f t="shared" si="26"/>
        <v>0</v>
      </c>
      <c r="ED15" s="184"/>
      <c r="EE15" s="187">
        <v>6</v>
      </c>
      <c r="EF15" s="184"/>
      <c r="EG15" s="184"/>
      <c r="EH15" s="183"/>
      <c r="EI15" s="184"/>
      <c r="EJ15" s="184"/>
      <c r="EK15" s="184"/>
      <c r="EL15" s="184"/>
      <c r="EM15" s="184"/>
    </row>
    <row r="16" spans="1:160" s="42" customFormat="1" ht="12" x14ac:dyDescent="0.2">
      <c r="A16" s="157">
        <v>7</v>
      </c>
      <c r="B16" s="51">
        <v>7</v>
      </c>
      <c r="C16" s="42" t="s">
        <v>101</v>
      </c>
      <c r="D16" s="158">
        <f t="shared" si="11"/>
        <v>91</v>
      </c>
      <c r="E16" s="159">
        <f t="shared" si="0"/>
        <v>1534110</v>
      </c>
      <c r="F16" s="159">
        <f t="shared" si="0"/>
        <v>0</v>
      </c>
      <c r="G16" s="159">
        <f t="shared" si="0"/>
        <v>99008</v>
      </c>
      <c r="H16" s="160">
        <f t="shared" si="12"/>
        <v>1633118</v>
      </c>
      <c r="I16" s="159"/>
      <c r="J16" s="161">
        <f t="shared" si="13"/>
        <v>99008</v>
      </c>
      <c r="K16" s="162">
        <f t="shared" si="14"/>
        <v>571771.47199999995</v>
      </c>
      <c r="L16" s="163">
        <f t="shared" si="15"/>
        <v>670779.47199999995</v>
      </c>
      <c r="M16" s="159"/>
      <c r="N16" s="164">
        <f t="shared" si="2"/>
        <v>962338.52800000005</v>
      </c>
      <c r="O16" s="159"/>
      <c r="P16" s="165">
        <f t="shared" si="3"/>
        <v>99008</v>
      </c>
      <c r="Q16" s="158">
        <f t="shared" si="16"/>
        <v>0</v>
      </c>
      <c r="R16" s="159">
        <f t="shared" si="4"/>
        <v>0</v>
      </c>
      <c r="S16" s="159">
        <f t="shared" si="5"/>
        <v>0</v>
      </c>
      <c r="T16" s="159">
        <f t="shared" si="6"/>
        <v>571771.47199999995</v>
      </c>
      <c r="U16" s="160">
        <f t="shared" si="17"/>
        <v>670779.47199999995</v>
      </c>
      <c r="V16" s="159"/>
      <c r="W16" s="164">
        <f t="shared" si="7"/>
        <v>670779.47199999995</v>
      </c>
      <c r="X16" s="166"/>
      <c r="AA16" s="169">
        <v>7</v>
      </c>
      <c r="AB16" s="170">
        <v>91</v>
      </c>
      <c r="AC16" s="170">
        <v>0</v>
      </c>
      <c r="AD16" s="170">
        <v>0</v>
      </c>
      <c r="AE16" s="170">
        <v>16.074481074481074</v>
      </c>
      <c r="AF16" s="170">
        <v>0</v>
      </c>
      <c r="AG16" s="105">
        <v>1534110</v>
      </c>
      <c r="AH16" s="105">
        <v>0</v>
      </c>
      <c r="AI16" s="105">
        <v>0</v>
      </c>
      <c r="AJ16" s="105">
        <v>1534110</v>
      </c>
      <c r="AK16" s="105">
        <v>0</v>
      </c>
      <c r="AL16" s="105">
        <v>99008</v>
      </c>
      <c r="AM16" s="105">
        <v>1633118</v>
      </c>
      <c r="AN16" s="105">
        <v>0</v>
      </c>
      <c r="AO16" s="105">
        <v>0</v>
      </c>
      <c r="AP16" s="105">
        <v>0</v>
      </c>
      <c r="AQ16" s="105">
        <v>0</v>
      </c>
      <c r="AR16" s="171">
        <v>1633118</v>
      </c>
      <c r="AT16" s="169">
        <v>7</v>
      </c>
      <c r="AU16" s="170">
        <f t="shared" si="18"/>
        <v>16.074481074481074</v>
      </c>
      <c r="AV16" s="170">
        <f t="shared" si="18"/>
        <v>0</v>
      </c>
      <c r="AW16" s="105">
        <f t="shared" si="19"/>
        <v>0</v>
      </c>
      <c r="AX16" s="105">
        <f t="shared" si="19"/>
        <v>0</v>
      </c>
      <c r="AY16" s="105">
        <f t="shared" si="19"/>
        <v>0</v>
      </c>
      <c r="AZ16" s="171">
        <f t="shared" si="19"/>
        <v>0</v>
      </c>
      <c r="BB16" s="169"/>
      <c r="BC16" s="105"/>
      <c r="BD16" s="105"/>
      <c r="BE16" s="105"/>
      <c r="BF16" s="171"/>
      <c r="BH16" s="172"/>
      <c r="BI16" s="173"/>
      <c r="BJ16" s="174"/>
      <c r="BZ16" s="175"/>
      <c r="CA16" s="169">
        <v>7</v>
      </c>
      <c r="CB16" s="51">
        <v>7</v>
      </c>
      <c r="CC16" s="42" t="s">
        <v>101</v>
      </c>
      <c r="CD16" s="176">
        <f t="shared" si="8"/>
        <v>1534110</v>
      </c>
      <c r="CE16" s="177">
        <v>1240234</v>
      </c>
      <c r="CF16" s="159">
        <f t="shared" si="20"/>
        <v>293876</v>
      </c>
      <c r="CG16" s="159">
        <v>207015.6</v>
      </c>
      <c r="CH16" s="159">
        <v>70879.872000000018</v>
      </c>
      <c r="CI16" s="159">
        <f t="shared" si="21"/>
        <v>0</v>
      </c>
      <c r="CJ16" s="177">
        <f t="shared" si="22"/>
        <v>571771.47199999995</v>
      </c>
      <c r="CK16" s="178"/>
      <c r="CL16" s="179"/>
      <c r="CT16" s="105"/>
      <c r="CU16" s="105"/>
      <c r="CV16" s="105"/>
      <c r="CW16" s="105"/>
      <c r="CX16" s="105"/>
      <c r="CY16" s="105"/>
      <c r="CZ16" s="105"/>
      <c r="DA16" s="169">
        <v>7</v>
      </c>
      <c r="DB16" s="42" t="s">
        <v>101</v>
      </c>
      <c r="DC16" s="159"/>
      <c r="DD16" s="159"/>
      <c r="DE16" s="159"/>
      <c r="DF16" s="159"/>
      <c r="DG16" s="180">
        <f t="shared" si="23"/>
        <v>0</v>
      </c>
      <c r="DH16" s="159"/>
      <c r="DI16" s="159"/>
      <c r="DJ16" s="159"/>
      <c r="DK16" s="180">
        <f t="shared" si="24"/>
        <v>0</v>
      </c>
      <c r="DL16" s="181">
        <f t="shared" si="9"/>
        <v>0</v>
      </c>
      <c r="DM16" s="159"/>
      <c r="DN16" s="181">
        <f t="shared" si="10"/>
        <v>0</v>
      </c>
      <c r="DO16" s="159"/>
      <c r="DP16" s="165"/>
      <c r="DQ16" s="159"/>
      <c r="DR16" s="159"/>
      <c r="DS16" s="159"/>
      <c r="DT16" s="181">
        <f t="shared" si="25"/>
        <v>0</v>
      </c>
      <c r="DU16" s="159"/>
      <c r="DV16" s="182">
        <v>0</v>
      </c>
      <c r="DW16" s="183"/>
      <c r="DX16" s="183"/>
      <c r="DY16" s="183"/>
      <c r="DZ16" s="180"/>
      <c r="EA16" s="184"/>
      <c r="EB16" s="185"/>
      <c r="EC16" s="186">
        <f t="shared" si="26"/>
        <v>0</v>
      </c>
      <c r="ED16" s="184"/>
      <c r="EE16" s="187">
        <v>7</v>
      </c>
      <c r="EF16" s="184"/>
      <c r="EG16" s="184"/>
      <c r="EH16" s="183"/>
      <c r="EI16" s="184"/>
      <c r="EJ16" s="184"/>
      <c r="EK16" s="184"/>
      <c r="EL16" s="184"/>
      <c r="EM16" s="184"/>
    </row>
    <row r="17" spans="1:143" s="42" customFormat="1" ht="12" x14ac:dyDescent="0.2">
      <c r="A17" s="157">
        <v>8</v>
      </c>
      <c r="B17" s="51">
        <v>8</v>
      </c>
      <c r="C17" s="42" t="s">
        <v>102</v>
      </c>
      <c r="D17" s="158">
        <f t="shared" si="11"/>
        <v>81</v>
      </c>
      <c r="E17" s="159">
        <f t="shared" si="0"/>
        <v>1793910</v>
      </c>
      <c r="F17" s="159">
        <f t="shared" si="0"/>
        <v>0</v>
      </c>
      <c r="G17" s="159">
        <f t="shared" si="0"/>
        <v>88128</v>
      </c>
      <c r="H17" s="160">
        <f t="shared" si="12"/>
        <v>1882038</v>
      </c>
      <c r="I17" s="159"/>
      <c r="J17" s="161">
        <f t="shared" si="13"/>
        <v>88128</v>
      </c>
      <c r="K17" s="162">
        <f t="shared" si="14"/>
        <v>226194.2</v>
      </c>
      <c r="L17" s="163">
        <f t="shared" si="15"/>
        <v>314322.2</v>
      </c>
      <c r="M17" s="159"/>
      <c r="N17" s="164">
        <f t="shared" si="2"/>
        <v>1567715.8</v>
      </c>
      <c r="O17" s="159"/>
      <c r="P17" s="165">
        <f t="shared" si="3"/>
        <v>88128</v>
      </c>
      <c r="Q17" s="158">
        <f t="shared" si="16"/>
        <v>0</v>
      </c>
      <c r="R17" s="159">
        <f t="shared" si="4"/>
        <v>0</v>
      </c>
      <c r="S17" s="159">
        <f t="shared" si="5"/>
        <v>0</v>
      </c>
      <c r="T17" s="159">
        <f t="shared" si="6"/>
        <v>226194.2</v>
      </c>
      <c r="U17" s="160">
        <f t="shared" si="17"/>
        <v>314322.2</v>
      </c>
      <c r="V17" s="159"/>
      <c r="W17" s="164">
        <f t="shared" si="7"/>
        <v>314322.2</v>
      </c>
      <c r="X17" s="166"/>
      <c r="AA17" s="169">
        <v>8</v>
      </c>
      <c r="AB17" s="170">
        <v>81</v>
      </c>
      <c r="AC17" s="170">
        <v>0</v>
      </c>
      <c r="AD17" s="170">
        <v>0</v>
      </c>
      <c r="AE17" s="170">
        <v>4.2904761904761912</v>
      </c>
      <c r="AF17" s="170">
        <v>0</v>
      </c>
      <c r="AG17" s="105">
        <v>1793910</v>
      </c>
      <c r="AH17" s="105">
        <v>0</v>
      </c>
      <c r="AI17" s="105">
        <v>0</v>
      </c>
      <c r="AJ17" s="105">
        <v>1793910</v>
      </c>
      <c r="AK17" s="105">
        <v>0</v>
      </c>
      <c r="AL17" s="105">
        <v>88128</v>
      </c>
      <c r="AM17" s="105">
        <v>1882038</v>
      </c>
      <c r="AN17" s="105">
        <v>0</v>
      </c>
      <c r="AO17" s="105">
        <v>0</v>
      </c>
      <c r="AP17" s="105">
        <v>0</v>
      </c>
      <c r="AQ17" s="105">
        <v>0</v>
      </c>
      <c r="AR17" s="171">
        <v>1882038</v>
      </c>
      <c r="AT17" s="169">
        <v>8</v>
      </c>
      <c r="AU17" s="170">
        <f t="shared" si="18"/>
        <v>4.2904761904761912</v>
      </c>
      <c r="AV17" s="170">
        <f t="shared" si="18"/>
        <v>0</v>
      </c>
      <c r="AW17" s="105">
        <f t="shared" si="19"/>
        <v>0</v>
      </c>
      <c r="AX17" s="105">
        <f t="shared" si="19"/>
        <v>0</v>
      </c>
      <c r="AY17" s="105">
        <f t="shared" si="19"/>
        <v>0</v>
      </c>
      <c r="AZ17" s="171">
        <f t="shared" si="19"/>
        <v>0</v>
      </c>
      <c r="BB17" s="169"/>
      <c r="BC17" s="105"/>
      <c r="BD17" s="105"/>
      <c r="BE17" s="105"/>
      <c r="BF17" s="171"/>
      <c r="BH17" s="172"/>
      <c r="BI17" s="173"/>
      <c r="BJ17" s="174"/>
      <c r="BZ17" s="175"/>
      <c r="CA17" s="169">
        <v>8</v>
      </c>
      <c r="CB17" s="51">
        <v>8</v>
      </c>
      <c r="CC17" s="42" t="s">
        <v>102</v>
      </c>
      <c r="CD17" s="176">
        <f t="shared" si="8"/>
        <v>1793910</v>
      </c>
      <c r="CE17" s="177">
        <v>1614394</v>
      </c>
      <c r="CF17" s="159">
        <f t="shared" si="20"/>
        <v>179516</v>
      </c>
      <c r="CG17" s="159">
        <v>46678.2</v>
      </c>
      <c r="CH17" s="159">
        <v>0</v>
      </c>
      <c r="CI17" s="159">
        <f t="shared" si="21"/>
        <v>0</v>
      </c>
      <c r="CJ17" s="177">
        <f t="shared" si="22"/>
        <v>226194.2</v>
      </c>
      <c r="CK17" s="178"/>
      <c r="CL17" s="179"/>
      <c r="CT17" s="105"/>
      <c r="CU17" s="105"/>
      <c r="CV17" s="105"/>
      <c r="CW17" s="105"/>
      <c r="CX17" s="105"/>
      <c r="CY17" s="105"/>
      <c r="CZ17" s="105"/>
      <c r="DA17" s="169">
        <v>8</v>
      </c>
      <c r="DB17" s="42" t="s">
        <v>102</v>
      </c>
      <c r="DC17" s="159"/>
      <c r="DD17" s="159"/>
      <c r="DE17" s="159"/>
      <c r="DF17" s="159"/>
      <c r="DG17" s="180">
        <f t="shared" si="23"/>
        <v>0</v>
      </c>
      <c r="DH17" s="159"/>
      <c r="DI17" s="159"/>
      <c r="DJ17" s="159"/>
      <c r="DK17" s="180">
        <f t="shared" si="24"/>
        <v>0</v>
      </c>
      <c r="DL17" s="181">
        <f t="shared" si="9"/>
        <v>0</v>
      </c>
      <c r="DM17" s="159"/>
      <c r="DN17" s="181">
        <f t="shared" si="10"/>
        <v>0</v>
      </c>
      <c r="DO17" s="159"/>
      <c r="DP17" s="165"/>
      <c r="DQ17" s="159"/>
      <c r="DR17" s="159"/>
      <c r="DS17" s="159"/>
      <c r="DT17" s="181">
        <f t="shared" si="25"/>
        <v>0</v>
      </c>
      <c r="DU17" s="159"/>
      <c r="DV17" s="182">
        <v>0</v>
      </c>
      <c r="DW17" s="183"/>
      <c r="DX17" s="183"/>
      <c r="DY17" s="183"/>
      <c r="DZ17" s="180"/>
      <c r="EA17" s="184"/>
      <c r="EB17" s="185"/>
      <c r="EC17" s="186">
        <f t="shared" si="26"/>
        <v>0</v>
      </c>
      <c r="ED17" s="184"/>
      <c r="EE17" s="187">
        <v>8</v>
      </c>
      <c r="EF17" s="184"/>
      <c r="EG17" s="184"/>
      <c r="EH17" s="183"/>
      <c r="EI17" s="184"/>
      <c r="EJ17" s="184"/>
      <c r="EK17" s="184"/>
      <c r="EL17" s="184"/>
      <c r="EM17" s="184"/>
    </row>
    <row r="18" spans="1:143" s="42" customFormat="1" ht="12" x14ac:dyDescent="0.2">
      <c r="A18" s="157">
        <v>9</v>
      </c>
      <c r="B18" s="51">
        <v>9</v>
      </c>
      <c r="C18" s="42" t="s">
        <v>103</v>
      </c>
      <c r="D18" s="158">
        <f t="shared" si="11"/>
        <v>17</v>
      </c>
      <c r="E18" s="159">
        <f t="shared" si="0"/>
        <v>391510</v>
      </c>
      <c r="F18" s="159">
        <f t="shared" si="0"/>
        <v>0</v>
      </c>
      <c r="G18" s="159">
        <f t="shared" si="0"/>
        <v>18496</v>
      </c>
      <c r="H18" s="160">
        <f t="shared" si="12"/>
        <v>410006</v>
      </c>
      <c r="I18" s="159"/>
      <c r="J18" s="161">
        <f t="shared" si="13"/>
        <v>18496</v>
      </c>
      <c r="K18" s="162">
        <f t="shared" si="14"/>
        <v>129226.71199999998</v>
      </c>
      <c r="L18" s="163">
        <f t="shared" si="15"/>
        <v>147722.712</v>
      </c>
      <c r="M18" s="159"/>
      <c r="N18" s="164">
        <f t="shared" si="2"/>
        <v>262283.288</v>
      </c>
      <c r="O18" s="159"/>
      <c r="P18" s="165">
        <f t="shared" si="3"/>
        <v>18496</v>
      </c>
      <c r="Q18" s="158">
        <f t="shared" si="16"/>
        <v>0</v>
      </c>
      <c r="R18" s="159">
        <f t="shared" si="4"/>
        <v>0</v>
      </c>
      <c r="S18" s="159">
        <f t="shared" si="5"/>
        <v>0</v>
      </c>
      <c r="T18" s="159">
        <f t="shared" si="6"/>
        <v>129226.71199999998</v>
      </c>
      <c r="U18" s="160">
        <f t="shared" si="17"/>
        <v>147722.712</v>
      </c>
      <c r="V18" s="159"/>
      <c r="W18" s="164">
        <f t="shared" si="7"/>
        <v>147722.712</v>
      </c>
      <c r="X18" s="166"/>
      <c r="AA18" s="169">
        <v>9</v>
      </c>
      <c r="AB18" s="170">
        <v>17</v>
      </c>
      <c r="AC18" s="170">
        <v>0</v>
      </c>
      <c r="AD18" s="170">
        <v>0</v>
      </c>
      <c r="AE18" s="170">
        <v>9.7083333333333321</v>
      </c>
      <c r="AF18" s="170">
        <v>0</v>
      </c>
      <c r="AG18" s="105">
        <v>391510</v>
      </c>
      <c r="AH18" s="105">
        <v>0</v>
      </c>
      <c r="AI18" s="105">
        <v>0</v>
      </c>
      <c r="AJ18" s="105">
        <v>391510</v>
      </c>
      <c r="AK18" s="105">
        <v>0</v>
      </c>
      <c r="AL18" s="105">
        <v>18496</v>
      </c>
      <c r="AM18" s="105">
        <v>410006</v>
      </c>
      <c r="AN18" s="105">
        <v>0</v>
      </c>
      <c r="AO18" s="105">
        <v>0</v>
      </c>
      <c r="AP18" s="105">
        <v>0</v>
      </c>
      <c r="AQ18" s="105">
        <v>0</v>
      </c>
      <c r="AR18" s="171">
        <v>410006</v>
      </c>
      <c r="AT18" s="169">
        <v>9</v>
      </c>
      <c r="AU18" s="170">
        <f t="shared" si="18"/>
        <v>9.7083333333333321</v>
      </c>
      <c r="AV18" s="170">
        <f t="shared" si="18"/>
        <v>0</v>
      </c>
      <c r="AW18" s="105">
        <f t="shared" si="19"/>
        <v>0</v>
      </c>
      <c r="AX18" s="105">
        <f t="shared" si="19"/>
        <v>0</v>
      </c>
      <c r="AY18" s="105">
        <f t="shared" si="19"/>
        <v>0</v>
      </c>
      <c r="AZ18" s="171">
        <f t="shared" si="19"/>
        <v>0</v>
      </c>
      <c r="BB18" s="169"/>
      <c r="BC18" s="105"/>
      <c r="BD18" s="105"/>
      <c r="BE18" s="105"/>
      <c r="BF18" s="171"/>
      <c r="BH18" s="172"/>
      <c r="BI18" s="173"/>
      <c r="BJ18" s="174"/>
      <c r="BZ18" s="175"/>
      <c r="CA18" s="169">
        <v>9</v>
      </c>
      <c r="CB18" s="51">
        <v>9</v>
      </c>
      <c r="CC18" s="42" t="s">
        <v>103</v>
      </c>
      <c r="CD18" s="176">
        <f t="shared" si="8"/>
        <v>391510</v>
      </c>
      <c r="CE18" s="177">
        <v>325649</v>
      </c>
      <c r="CF18" s="159">
        <f t="shared" si="20"/>
        <v>65861</v>
      </c>
      <c r="CG18" s="159">
        <v>43918.799999999996</v>
      </c>
      <c r="CH18" s="159">
        <v>19446.912</v>
      </c>
      <c r="CI18" s="159">
        <f t="shared" si="21"/>
        <v>0</v>
      </c>
      <c r="CJ18" s="177">
        <f t="shared" si="22"/>
        <v>129226.71199999998</v>
      </c>
      <c r="CK18" s="178"/>
      <c r="CL18" s="179"/>
      <c r="CT18" s="105"/>
      <c r="CU18" s="105"/>
      <c r="CV18" s="105"/>
      <c r="CW18" s="105"/>
      <c r="CX18" s="105"/>
      <c r="CY18" s="105"/>
      <c r="CZ18" s="105"/>
      <c r="DA18" s="169">
        <v>9</v>
      </c>
      <c r="DB18" s="42" t="s">
        <v>103</v>
      </c>
      <c r="DC18" s="159"/>
      <c r="DD18" s="159"/>
      <c r="DE18" s="159"/>
      <c r="DF18" s="159"/>
      <c r="DG18" s="180">
        <f t="shared" si="23"/>
        <v>0</v>
      </c>
      <c r="DH18" s="159"/>
      <c r="DI18" s="159"/>
      <c r="DJ18" s="159"/>
      <c r="DK18" s="180">
        <f t="shared" si="24"/>
        <v>0</v>
      </c>
      <c r="DL18" s="181">
        <f t="shared" si="9"/>
        <v>0</v>
      </c>
      <c r="DM18" s="159"/>
      <c r="DN18" s="181">
        <f t="shared" si="10"/>
        <v>0</v>
      </c>
      <c r="DO18" s="159"/>
      <c r="DP18" s="165"/>
      <c r="DQ18" s="159"/>
      <c r="DR18" s="159"/>
      <c r="DS18" s="159"/>
      <c r="DT18" s="181">
        <f t="shared" si="25"/>
        <v>0</v>
      </c>
      <c r="DU18" s="159"/>
      <c r="DV18" s="182">
        <v>0</v>
      </c>
      <c r="DW18" s="183"/>
      <c r="DX18" s="183"/>
      <c r="DY18" s="183"/>
      <c r="DZ18" s="180"/>
      <c r="EA18" s="184"/>
      <c r="EB18" s="185"/>
      <c r="EC18" s="186">
        <f t="shared" si="26"/>
        <v>0</v>
      </c>
      <c r="ED18" s="184"/>
      <c r="EE18" s="187">
        <v>9</v>
      </c>
      <c r="EF18" s="184"/>
      <c r="EG18" s="184"/>
      <c r="EH18" s="183"/>
      <c r="EI18" s="184"/>
      <c r="EJ18" s="184"/>
      <c r="EK18" s="184"/>
      <c r="EL18" s="184"/>
      <c r="EM18" s="184"/>
    </row>
    <row r="19" spans="1:143" s="42" customFormat="1" ht="12" x14ac:dyDescent="0.2">
      <c r="A19" s="157">
        <v>10</v>
      </c>
      <c r="B19" s="51">
        <v>10</v>
      </c>
      <c r="C19" s="42" t="s">
        <v>104</v>
      </c>
      <c r="D19" s="158">
        <f t="shared" si="11"/>
        <v>20</v>
      </c>
      <c r="E19" s="159">
        <f t="shared" si="0"/>
        <v>388924</v>
      </c>
      <c r="F19" s="159">
        <f t="shared" si="0"/>
        <v>0</v>
      </c>
      <c r="G19" s="159">
        <f t="shared" si="0"/>
        <v>21760</v>
      </c>
      <c r="H19" s="160">
        <f t="shared" si="12"/>
        <v>410684</v>
      </c>
      <c r="I19" s="159"/>
      <c r="J19" s="161">
        <f t="shared" si="13"/>
        <v>21760</v>
      </c>
      <c r="K19" s="162">
        <f t="shared" si="14"/>
        <v>158461.91200000001</v>
      </c>
      <c r="L19" s="163">
        <f t="shared" si="15"/>
        <v>180221.91200000001</v>
      </c>
      <c r="M19" s="159"/>
      <c r="N19" s="164">
        <f t="shared" si="2"/>
        <v>230462.08799999999</v>
      </c>
      <c r="O19" s="159"/>
      <c r="P19" s="165">
        <f t="shared" si="3"/>
        <v>21760</v>
      </c>
      <c r="Q19" s="158">
        <f t="shared" si="16"/>
        <v>0</v>
      </c>
      <c r="R19" s="159">
        <f t="shared" si="4"/>
        <v>0</v>
      </c>
      <c r="S19" s="159">
        <f t="shared" si="5"/>
        <v>0</v>
      </c>
      <c r="T19" s="159">
        <f t="shared" si="6"/>
        <v>158461.91200000001</v>
      </c>
      <c r="U19" s="160">
        <f t="shared" si="17"/>
        <v>180221.91200000001</v>
      </c>
      <c r="V19" s="159"/>
      <c r="W19" s="164">
        <f t="shared" si="7"/>
        <v>180221.91200000001</v>
      </c>
      <c r="X19" s="166"/>
      <c r="AA19" s="169">
        <v>10</v>
      </c>
      <c r="AB19" s="170">
        <v>20</v>
      </c>
      <c r="AC19" s="170">
        <v>0</v>
      </c>
      <c r="AD19" s="170">
        <v>0</v>
      </c>
      <c r="AE19" s="170">
        <v>5.0138888888888893</v>
      </c>
      <c r="AF19" s="170">
        <v>0</v>
      </c>
      <c r="AG19" s="105">
        <v>388924</v>
      </c>
      <c r="AH19" s="105">
        <v>0</v>
      </c>
      <c r="AI19" s="105">
        <v>0</v>
      </c>
      <c r="AJ19" s="105">
        <v>388924</v>
      </c>
      <c r="AK19" s="105">
        <v>0</v>
      </c>
      <c r="AL19" s="105">
        <v>21760</v>
      </c>
      <c r="AM19" s="105">
        <v>410684</v>
      </c>
      <c r="AN19" s="105">
        <v>0</v>
      </c>
      <c r="AO19" s="105">
        <v>0</v>
      </c>
      <c r="AP19" s="105">
        <v>0</v>
      </c>
      <c r="AQ19" s="105">
        <v>0</v>
      </c>
      <c r="AR19" s="171">
        <v>410684</v>
      </c>
      <c r="AT19" s="169">
        <v>10</v>
      </c>
      <c r="AU19" s="170">
        <f t="shared" si="18"/>
        <v>5.0138888888888893</v>
      </c>
      <c r="AV19" s="170">
        <f t="shared" si="18"/>
        <v>0</v>
      </c>
      <c r="AW19" s="105">
        <f t="shared" si="19"/>
        <v>0</v>
      </c>
      <c r="AX19" s="105">
        <f t="shared" si="19"/>
        <v>0</v>
      </c>
      <c r="AY19" s="105">
        <f t="shared" si="19"/>
        <v>0</v>
      </c>
      <c r="AZ19" s="171">
        <f t="shared" si="19"/>
        <v>0</v>
      </c>
      <c r="BB19" s="169"/>
      <c r="BC19" s="105"/>
      <c r="BD19" s="105"/>
      <c r="BE19" s="105"/>
      <c r="BF19" s="171"/>
      <c r="BH19" s="172"/>
      <c r="BI19" s="173"/>
      <c r="BJ19" s="174"/>
      <c r="BZ19" s="175"/>
      <c r="CA19" s="169">
        <v>10</v>
      </c>
      <c r="CB19" s="51">
        <v>10</v>
      </c>
      <c r="CC19" s="42" t="s">
        <v>104</v>
      </c>
      <c r="CD19" s="176">
        <f t="shared" si="8"/>
        <v>388924</v>
      </c>
      <c r="CE19" s="177">
        <v>325428</v>
      </c>
      <c r="CF19" s="159">
        <f t="shared" si="20"/>
        <v>63496</v>
      </c>
      <c r="CG19" s="159">
        <v>79167</v>
      </c>
      <c r="CH19" s="159">
        <v>15798.912</v>
      </c>
      <c r="CI19" s="159">
        <f t="shared" si="21"/>
        <v>0</v>
      </c>
      <c r="CJ19" s="177">
        <f t="shared" si="22"/>
        <v>158461.91200000001</v>
      </c>
      <c r="CK19" s="178"/>
      <c r="CL19" s="179"/>
      <c r="CT19" s="105"/>
      <c r="CU19" s="105"/>
      <c r="CV19" s="105"/>
      <c r="CW19" s="105"/>
      <c r="CX19" s="105"/>
      <c r="CY19" s="105"/>
      <c r="CZ19" s="105"/>
      <c r="DA19" s="169">
        <v>10</v>
      </c>
      <c r="DB19" s="42" t="s">
        <v>104</v>
      </c>
      <c r="DC19" s="159"/>
      <c r="DD19" s="159"/>
      <c r="DE19" s="159"/>
      <c r="DF19" s="159"/>
      <c r="DG19" s="180">
        <f t="shared" si="23"/>
        <v>0</v>
      </c>
      <c r="DH19" s="159"/>
      <c r="DI19" s="159"/>
      <c r="DJ19" s="159"/>
      <c r="DK19" s="180">
        <f t="shared" si="24"/>
        <v>0</v>
      </c>
      <c r="DL19" s="181">
        <f t="shared" si="9"/>
        <v>0</v>
      </c>
      <c r="DM19" s="159"/>
      <c r="DN19" s="181">
        <f t="shared" si="10"/>
        <v>0</v>
      </c>
      <c r="DO19" s="159"/>
      <c r="DP19" s="165"/>
      <c r="DQ19" s="159"/>
      <c r="DR19" s="159"/>
      <c r="DS19" s="159"/>
      <c r="DT19" s="181">
        <f t="shared" si="25"/>
        <v>0</v>
      </c>
      <c r="DU19" s="159"/>
      <c r="DV19" s="182">
        <v>0</v>
      </c>
      <c r="DW19" s="183"/>
      <c r="DX19" s="183"/>
      <c r="DY19" s="183"/>
      <c r="DZ19" s="180"/>
      <c r="EA19" s="184"/>
      <c r="EB19" s="185"/>
      <c r="EC19" s="186">
        <f t="shared" si="26"/>
        <v>0</v>
      </c>
      <c r="ED19" s="184"/>
      <c r="EE19" s="187">
        <v>10</v>
      </c>
      <c r="EF19" s="184"/>
      <c r="EG19" s="184"/>
      <c r="EH19" s="183"/>
      <c r="EI19" s="184"/>
      <c r="EJ19" s="184"/>
      <c r="EK19" s="184"/>
      <c r="EL19" s="184"/>
      <c r="EM19" s="184"/>
    </row>
    <row r="20" spans="1:143" s="42" customFormat="1" ht="12" x14ac:dyDescent="0.2">
      <c r="A20" s="157">
        <v>11</v>
      </c>
      <c r="B20" s="51">
        <v>11</v>
      </c>
      <c r="C20" s="42" t="s">
        <v>105</v>
      </c>
      <c r="D20" s="158">
        <f t="shared" si="11"/>
        <v>0</v>
      </c>
      <c r="E20" s="159">
        <f t="shared" si="0"/>
        <v>0</v>
      </c>
      <c r="F20" s="159">
        <f t="shared" si="0"/>
        <v>0</v>
      </c>
      <c r="G20" s="159">
        <f t="shared" si="0"/>
        <v>0</v>
      </c>
      <c r="H20" s="160">
        <f t="shared" si="12"/>
        <v>0</v>
      </c>
      <c r="I20" s="159"/>
      <c r="J20" s="161">
        <f t="shared" si="13"/>
        <v>0</v>
      </c>
      <c r="K20" s="162">
        <f t="shared" si="14"/>
        <v>0</v>
      </c>
      <c r="L20" s="163">
        <f t="shared" si="15"/>
        <v>0</v>
      </c>
      <c r="M20" s="159"/>
      <c r="N20" s="164">
        <f t="shared" si="2"/>
        <v>0</v>
      </c>
      <c r="O20" s="159"/>
      <c r="P20" s="165">
        <f t="shared" si="3"/>
        <v>0</v>
      </c>
      <c r="Q20" s="158">
        <f t="shared" si="16"/>
        <v>0</v>
      </c>
      <c r="R20" s="159">
        <f t="shared" si="4"/>
        <v>0</v>
      </c>
      <c r="S20" s="159">
        <f t="shared" si="5"/>
        <v>0</v>
      </c>
      <c r="T20" s="159">
        <f t="shared" si="6"/>
        <v>0</v>
      </c>
      <c r="U20" s="160">
        <f t="shared" si="17"/>
        <v>0</v>
      </c>
      <c r="V20" s="159"/>
      <c r="W20" s="164">
        <f t="shared" si="7"/>
        <v>0</v>
      </c>
      <c r="X20" s="166"/>
      <c r="AA20" s="169">
        <v>11</v>
      </c>
      <c r="AB20" s="170"/>
      <c r="AC20" s="170"/>
      <c r="AD20" s="170"/>
      <c r="AE20" s="170"/>
      <c r="AF20" s="170"/>
      <c r="AG20" s="105"/>
      <c r="AH20" s="105"/>
      <c r="AI20" s="105"/>
      <c r="AJ20" s="105"/>
      <c r="AK20" s="105"/>
      <c r="AL20" s="105"/>
      <c r="AM20" s="105"/>
      <c r="AN20" s="105"/>
      <c r="AO20" s="105"/>
      <c r="AP20" s="105"/>
      <c r="AQ20" s="105"/>
      <c r="AR20" s="171"/>
      <c r="AT20" s="169">
        <v>11</v>
      </c>
      <c r="AU20" s="170">
        <f t="shared" si="18"/>
        <v>0</v>
      </c>
      <c r="AV20" s="170">
        <f t="shared" si="18"/>
        <v>0</v>
      </c>
      <c r="AW20" s="105">
        <f t="shared" si="19"/>
        <v>0</v>
      </c>
      <c r="AX20" s="105">
        <f t="shared" si="19"/>
        <v>0</v>
      </c>
      <c r="AY20" s="105">
        <f t="shared" si="19"/>
        <v>0</v>
      </c>
      <c r="AZ20" s="171">
        <f t="shared" si="19"/>
        <v>0</v>
      </c>
      <c r="BB20" s="169"/>
      <c r="BC20" s="105"/>
      <c r="BD20" s="105"/>
      <c r="BE20" s="105"/>
      <c r="BF20" s="171"/>
      <c r="BH20" s="172"/>
      <c r="BI20" s="173"/>
      <c r="BJ20" s="174"/>
      <c r="BZ20" s="175"/>
      <c r="CA20" s="169">
        <v>11</v>
      </c>
      <c r="CB20" s="51">
        <v>11</v>
      </c>
      <c r="CC20" s="42" t="s">
        <v>105</v>
      </c>
      <c r="CD20" s="176">
        <f t="shared" si="8"/>
        <v>0</v>
      </c>
      <c r="CE20" s="177">
        <v>0</v>
      </c>
      <c r="CF20" s="159">
        <f t="shared" si="20"/>
        <v>0</v>
      </c>
      <c r="CG20" s="159">
        <v>0</v>
      </c>
      <c r="CH20" s="159">
        <v>0</v>
      </c>
      <c r="CI20" s="159">
        <f t="shared" si="21"/>
        <v>0</v>
      </c>
      <c r="CJ20" s="177">
        <f t="shared" si="22"/>
        <v>0</v>
      </c>
      <c r="CK20" s="178"/>
      <c r="CL20" s="179"/>
      <c r="CT20" s="105"/>
      <c r="CU20" s="105"/>
      <c r="CV20" s="105"/>
      <c r="CW20" s="105"/>
      <c r="CX20" s="105"/>
      <c r="CY20" s="105"/>
      <c r="CZ20" s="105"/>
      <c r="DA20" s="169">
        <v>11</v>
      </c>
      <c r="DB20" s="42" t="s">
        <v>105</v>
      </c>
      <c r="DC20" s="159"/>
      <c r="DD20" s="159"/>
      <c r="DE20" s="159"/>
      <c r="DF20" s="159"/>
      <c r="DG20" s="180">
        <f t="shared" si="23"/>
        <v>0</v>
      </c>
      <c r="DH20" s="159"/>
      <c r="DI20" s="159"/>
      <c r="DJ20" s="159"/>
      <c r="DK20" s="180">
        <f t="shared" si="24"/>
        <v>0</v>
      </c>
      <c r="DL20" s="181">
        <f t="shared" si="9"/>
        <v>0</v>
      </c>
      <c r="DM20" s="159"/>
      <c r="DN20" s="181">
        <f t="shared" si="10"/>
        <v>0</v>
      </c>
      <c r="DO20" s="159"/>
      <c r="DP20" s="165"/>
      <c r="DQ20" s="159"/>
      <c r="DR20" s="159"/>
      <c r="DS20" s="159"/>
      <c r="DT20" s="181">
        <f t="shared" si="25"/>
        <v>0</v>
      </c>
      <c r="DU20" s="159"/>
      <c r="DV20" s="182">
        <v>0</v>
      </c>
      <c r="DW20" s="183"/>
      <c r="DX20" s="183"/>
      <c r="DY20" s="183"/>
      <c r="DZ20" s="180"/>
      <c r="EA20" s="184"/>
      <c r="EB20" s="185"/>
      <c r="EC20" s="186">
        <f t="shared" si="26"/>
        <v>0</v>
      </c>
      <c r="ED20" s="184"/>
      <c r="EE20" s="187">
        <v>11</v>
      </c>
      <c r="EF20" s="184"/>
      <c r="EG20" s="184"/>
      <c r="EH20" s="183"/>
      <c r="EI20" s="184"/>
      <c r="EJ20" s="184"/>
      <c r="EK20" s="184"/>
      <c r="EL20" s="184"/>
      <c r="EM20" s="184"/>
    </row>
    <row r="21" spans="1:143" s="42" customFormat="1" ht="12" x14ac:dyDescent="0.2">
      <c r="A21" s="157">
        <v>12</v>
      </c>
      <c r="B21" s="51">
        <v>12</v>
      </c>
      <c r="C21" s="42" t="s">
        <v>106</v>
      </c>
      <c r="D21" s="158">
        <f t="shared" si="11"/>
        <v>0</v>
      </c>
      <c r="E21" s="159">
        <f t="shared" si="0"/>
        <v>0</v>
      </c>
      <c r="F21" s="159">
        <f t="shared" si="0"/>
        <v>0</v>
      </c>
      <c r="G21" s="159">
        <f t="shared" si="0"/>
        <v>0</v>
      </c>
      <c r="H21" s="160">
        <f t="shared" si="12"/>
        <v>0</v>
      </c>
      <c r="I21" s="159"/>
      <c r="J21" s="161">
        <f t="shared" si="13"/>
        <v>0</v>
      </c>
      <c r="K21" s="162">
        <f t="shared" si="14"/>
        <v>0</v>
      </c>
      <c r="L21" s="163">
        <f t="shared" si="15"/>
        <v>0</v>
      </c>
      <c r="M21" s="159"/>
      <c r="N21" s="164">
        <f t="shared" si="2"/>
        <v>0</v>
      </c>
      <c r="O21" s="159"/>
      <c r="P21" s="165">
        <f t="shared" si="3"/>
        <v>0</v>
      </c>
      <c r="Q21" s="158">
        <f t="shared" si="16"/>
        <v>0</v>
      </c>
      <c r="R21" s="159">
        <f t="shared" si="4"/>
        <v>0</v>
      </c>
      <c r="S21" s="159">
        <f t="shared" si="5"/>
        <v>0</v>
      </c>
      <c r="T21" s="159">
        <f t="shared" si="6"/>
        <v>0</v>
      </c>
      <c r="U21" s="160">
        <f t="shared" si="17"/>
        <v>0</v>
      </c>
      <c r="V21" s="159"/>
      <c r="W21" s="164">
        <f t="shared" si="7"/>
        <v>0</v>
      </c>
      <c r="X21" s="166"/>
      <c r="AA21" s="169">
        <v>12</v>
      </c>
      <c r="AB21" s="170"/>
      <c r="AC21" s="170"/>
      <c r="AD21" s="170"/>
      <c r="AE21" s="170"/>
      <c r="AF21" s="170"/>
      <c r="AG21" s="105"/>
      <c r="AH21" s="105"/>
      <c r="AI21" s="105"/>
      <c r="AJ21" s="105"/>
      <c r="AK21" s="105"/>
      <c r="AL21" s="105"/>
      <c r="AM21" s="105"/>
      <c r="AN21" s="105"/>
      <c r="AO21" s="105"/>
      <c r="AP21" s="105"/>
      <c r="AQ21" s="105"/>
      <c r="AR21" s="171"/>
      <c r="AT21" s="169">
        <v>12</v>
      </c>
      <c r="AU21" s="170">
        <f t="shared" si="18"/>
        <v>0</v>
      </c>
      <c r="AV21" s="170">
        <f t="shared" si="18"/>
        <v>0</v>
      </c>
      <c r="AW21" s="105">
        <f t="shared" si="19"/>
        <v>0</v>
      </c>
      <c r="AX21" s="105">
        <f t="shared" si="19"/>
        <v>0</v>
      </c>
      <c r="AY21" s="105">
        <f t="shared" si="19"/>
        <v>0</v>
      </c>
      <c r="AZ21" s="171">
        <f t="shared" si="19"/>
        <v>0</v>
      </c>
      <c r="BB21" s="169"/>
      <c r="BC21" s="105"/>
      <c r="BD21" s="105"/>
      <c r="BE21" s="105"/>
      <c r="BF21" s="171"/>
      <c r="BH21" s="172"/>
      <c r="BI21" s="173"/>
      <c r="BJ21" s="174"/>
      <c r="BZ21" s="175"/>
      <c r="CA21" s="169">
        <v>12</v>
      </c>
      <c r="CB21" s="51">
        <v>12</v>
      </c>
      <c r="CC21" s="42" t="s">
        <v>106</v>
      </c>
      <c r="CD21" s="176">
        <f t="shared" si="8"/>
        <v>0</v>
      </c>
      <c r="CE21" s="177">
        <v>0</v>
      </c>
      <c r="CF21" s="159">
        <f t="shared" si="20"/>
        <v>0</v>
      </c>
      <c r="CG21" s="159">
        <v>0</v>
      </c>
      <c r="CH21" s="159">
        <v>0</v>
      </c>
      <c r="CI21" s="159">
        <f t="shared" si="21"/>
        <v>0</v>
      </c>
      <c r="CJ21" s="177">
        <f t="shared" si="22"/>
        <v>0</v>
      </c>
      <c r="CK21" s="178"/>
      <c r="CL21" s="179"/>
      <c r="CT21" s="105"/>
      <c r="CU21" s="105"/>
      <c r="CV21" s="105"/>
      <c r="CW21" s="105"/>
      <c r="CX21" s="105"/>
      <c r="CY21" s="105"/>
      <c r="CZ21" s="105"/>
      <c r="DA21" s="169">
        <v>12</v>
      </c>
      <c r="DB21" s="42" t="s">
        <v>106</v>
      </c>
      <c r="DC21" s="159"/>
      <c r="DD21" s="159"/>
      <c r="DE21" s="159"/>
      <c r="DF21" s="159"/>
      <c r="DG21" s="180">
        <f t="shared" si="23"/>
        <v>0</v>
      </c>
      <c r="DH21" s="159"/>
      <c r="DI21" s="159"/>
      <c r="DJ21" s="159"/>
      <c r="DK21" s="180">
        <f t="shared" si="24"/>
        <v>0</v>
      </c>
      <c r="DL21" s="181">
        <f t="shared" si="9"/>
        <v>0</v>
      </c>
      <c r="DM21" s="159"/>
      <c r="DN21" s="181">
        <f t="shared" si="10"/>
        <v>0</v>
      </c>
      <c r="DO21" s="159"/>
      <c r="DP21" s="165"/>
      <c r="DQ21" s="159"/>
      <c r="DR21" s="159"/>
      <c r="DS21" s="159"/>
      <c r="DT21" s="181">
        <f t="shared" si="25"/>
        <v>0</v>
      </c>
      <c r="DU21" s="159"/>
      <c r="DV21" s="182">
        <v>0</v>
      </c>
      <c r="DW21" s="183"/>
      <c r="DX21" s="183"/>
      <c r="DY21" s="183"/>
      <c r="DZ21" s="180"/>
      <c r="EA21" s="184"/>
      <c r="EB21" s="185"/>
      <c r="EC21" s="186">
        <f t="shared" si="26"/>
        <v>0</v>
      </c>
      <c r="ED21" s="184"/>
      <c r="EE21" s="187">
        <v>12</v>
      </c>
      <c r="EF21" s="184"/>
      <c r="EG21" s="184"/>
      <c r="EH21" s="183"/>
      <c r="EI21" s="184"/>
      <c r="EJ21" s="184"/>
      <c r="EK21" s="184"/>
      <c r="EL21" s="184"/>
      <c r="EM21" s="184"/>
    </row>
    <row r="22" spans="1:143" s="42" customFormat="1" ht="12" x14ac:dyDescent="0.2">
      <c r="A22" s="157">
        <v>13</v>
      </c>
      <c r="B22" s="51">
        <v>13</v>
      </c>
      <c r="C22" s="42" t="s">
        <v>107</v>
      </c>
      <c r="D22" s="158">
        <f t="shared" si="11"/>
        <v>0</v>
      </c>
      <c r="E22" s="159">
        <f t="shared" si="0"/>
        <v>0</v>
      </c>
      <c r="F22" s="159">
        <f t="shared" si="0"/>
        <v>0</v>
      </c>
      <c r="G22" s="159">
        <f t="shared" si="0"/>
        <v>0</v>
      </c>
      <c r="H22" s="160">
        <f t="shared" si="12"/>
        <v>0</v>
      </c>
      <c r="I22" s="159"/>
      <c r="J22" s="161">
        <f t="shared" si="13"/>
        <v>0</v>
      </c>
      <c r="K22" s="162">
        <f t="shared" si="14"/>
        <v>0</v>
      </c>
      <c r="L22" s="163">
        <f t="shared" si="15"/>
        <v>0</v>
      </c>
      <c r="M22" s="159"/>
      <c r="N22" s="164">
        <f t="shared" si="2"/>
        <v>0</v>
      </c>
      <c r="O22" s="159"/>
      <c r="P22" s="165">
        <f t="shared" si="3"/>
        <v>0</v>
      </c>
      <c r="Q22" s="158">
        <f t="shared" si="16"/>
        <v>0</v>
      </c>
      <c r="R22" s="159">
        <f t="shared" si="4"/>
        <v>0</v>
      </c>
      <c r="S22" s="159">
        <f t="shared" si="5"/>
        <v>0</v>
      </c>
      <c r="T22" s="159">
        <f t="shared" si="6"/>
        <v>0</v>
      </c>
      <c r="U22" s="160">
        <f t="shared" si="17"/>
        <v>0</v>
      </c>
      <c r="V22" s="159"/>
      <c r="W22" s="164">
        <f t="shared" si="7"/>
        <v>0</v>
      </c>
      <c r="X22" s="166"/>
      <c r="AA22" s="169">
        <v>13</v>
      </c>
      <c r="AB22" s="170"/>
      <c r="AC22" s="170"/>
      <c r="AD22" s="170"/>
      <c r="AE22" s="170"/>
      <c r="AF22" s="170"/>
      <c r="AG22" s="105"/>
      <c r="AH22" s="105"/>
      <c r="AI22" s="105"/>
      <c r="AJ22" s="105"/>
      <c r="AK22" s="105"/>
      <c r="AL22" s="105"/>
      <c r="AM22" s="105"/>
      <c r="AN22" s="105"/>
      <c r="AO22" s="105"/>
      <c r="AP22" s="105"/>
      <c r="AQ22" s="105"/>
      <c r="AR22" s="171"/>
      <c r="AT22" s="169">
        <v>13</v>
      </c>
      <c r="AU22" s="170">
        <f t="shared" si="18"/>
        <v>0</v>
      </c>
      <c r="AV22" s="170">
        <f t="shared" si="18"/>
        <v>0</v>
      </c>
      <c r="AW22" s="105">
        <f t="shared" si="19"/>
        <v>0</v>
      </c>
      <c r="AX22" s="105">
        <f t="shared" si="19"/>
        <v>0</v>
      </c>
      <c r="AY22" s="105">
        <f t="shared" si="19"/>
        <v>0</v>
      </c>
      <c r="AZ22" s="171">
        <f t="shared" si="19"/>
        <v>0</v>
      </c>
      <c r="BB22" s="169"/>
      <c r="BC22" s="105"/>
      <c r="BD22" s="105"/>
      <c r="BE22" s="105"/>
      <c r="BF22" s="171"/>
      <c r="BH22" s="172"/>
      <c r="BI22" s="173"/>
      <c r="BJ22" s="174"/>
      <c r="BZ22" s="175"/>
      <c r="CA22" s="169">
        <v>13</v>
      </c>
      <c r="CB22" s="51">
        <v>13</v>
      </c>
      <c r="CC22" s="42" t="s">
        <v>107</v>
      </c>
      <c r="CD22" s="176">
        <f t="shared" si="8"/>
        <v>0</v>
      </c>
      <c r="CE22" s="177">
        <v>0</v>
      </c>
      <c r="CF22" s="159">
        <f t="shared" si="20"/>
        <v>0</v>
      </c>
      <c r="CG22" s="159">
        <v>0</v>
      </c>
      <c r="CH22" s="159">
        <v>0</v>
      </c>
      <c r="CI22" s="159">
        <f t="shared" si="21"/>
        <v>0</v>
      </c>
      <c r="CJ22" s="177">
        <f t="shared" si="22"/>
        <v>0</v>
      </c>
      <c r="CK22" s="178"/>
      <c r="CL22" s="179"/>
      <c r="CT22" s="105"/>
      <c r="CU22" s="105"/>
      <c r="CV22" s="105"/>
      <c r="CW22" s="105"/>
      <c r="CX22" s="105"/>
      <c r="CY22" s="105"/>
      <c r="CZ22" s="105"/>
      <c r="DA22" s="169">
        <v>13</v>
      </c>
      <c r="DB22" s="42" t="s">
        <v>107</v>
      </c>
      <c r="DC22" s="159"/>
      <c r="DD22" s="159"/>
      <c r="DE22" s="159"/>
      <c r="DF22" s="159"/>
      <c r="DG22" s="180">
        <f t="shared" si="23"/>
        <v>0</v>
      </c>
      <c r="DH22" s="159"/>
      <c r="DI22" s="159"/>
      <c r="DJ22" s="159"/>
      <c r="DK22" s="180">
        <f t="shared" si="24"/>
        <v>0</v>
      </c>
      <c r="DL22" s="181">
        <f t="shared" si="9"/>
        <v>0</v>
      </c>
      <c r="DM22" s="159"/>
      <c r="DN22" s="181">
        <f t="shared" si="10"/>
        <v>0</v>
      </c>
      <c r="DO22" s="159"/>
      <c r="DP22" s="165"/>
      <c r="DQ22" s="159"/>
      <c r="DR22" s="159"/>
      <c r="DS22" s="159"/>
      <c r="DT22" s="181">
        <f t="shared" si="25"/>
        <v>0</v>
      </c>
      <c r="DU22" s="159"/>
      <c r="DV22" s="182">
        <v>0</v>
      </c>
      <c r="DW22" s="183"/>
      <c r="DX22" s="183"/>
      <c r="DY22" s="183"/>
      <c r="DZ22" s="180"/>
      <c r="EA22" s="184"/>
      <c r="EB22" s="185"/>
      <c r="EC22" s="186">
        <f t="shared" si="26"/>
        <v>0</v>
      </c>
      <c r="ED22" s="184"/>
      <c r="EE22" s="187">
        <v>13</v>
      </c>
      <c r="EF22" s="184"/>
      <c r="EG22" s="184"/>
      <c r="EH22" s="183"/>
      <c r="EI22" s="184"/>
      <c r="EJ22" s="184"/>
      <c r="EK22" s="184"/>
      <c r="EL22" s="184"/>
      <c r="EM22" s="184"/>
    </row>
    <row r="23" spans="1:143" s="42" customFormat="1" ht="12" x14ac:dyDescent="0.2">
      <c r="A23" s="157">
        <v>14</v>
      </c>
      <c r="B23" s="51">
        <v>14</v>
      </c>
      <c r="C23" s="42" t="s">
        <v>108</v>
      </c>
      <c r="D23" s="158">
        <f t="shared" si="11"/>
        <v>4</v>
      </c>
      <c r="E23" s="159">
        <f t="shared" si="0"/>
        <v>52360</v>
      </c>
      <c r="F23" s="159">
        <f t="shared" si="0"/>
        <v>0</v>
      </c>
      <c r="G23" s="159">
        <f t="shared" si="0"/>
        <v>4352</v>
      </c>
      <c r="H23" s="160">
        <f t="shared" si="12"/>
        <v>56712</v>
      </c>
      <c r="I23" s="159"/>
      <c r="J23" s="161">
        <f t="shared" si="13"/>
        <v>4352</v>
      </c>
      <c r="K23" s="162">
        <f t="shared" si="14"/>
        <v>25947</v>
      </c>
      <c r="L23" s="163">
        <f t="shared" si="15"/>
        <v>30299</v>
      </c>
      <c r="M23" s="159"/>
      <c r="N23" s="164">
        <f t="shared" si="2"/>
        <v>26413</v>
      </c>
      <c r="O23" s="159"/>
      <c r="P23" s="165">
        <f t="shared" si="3"/>
        <v>4352</v>
      </c>
      <c r="Q23" s="158">
        <f t="shared" si="16"/>
        <v>0</v>
      </c>
      <c r="R23" s="159">
        <f t="shared" si="4"/>
        <v>0</v>
      </c>
      <c r="S23" s="159">
        <f t="shared" si="5"/>
        <v>0</v>
      </c>
      <c r="T23" s="159">
        <f t="shared" si="6"/>
        <v>25947</v>
      </c>
      <c r="U23" s="160">
        <f t="shared" si="17"/>
        <v>30299</v>
      </c>
      <c r="V23" s="159"/>
      <c r="W23" s="164">
        <f t="shared" si="7"/>
        <v>30299</v>
      </c>
      <c r="X23" s="166"/>
      <c r="AA23" s="169">
        <v>14</v>
      </c>
      <c r="AB23" s="170">
        <v>4</v>
      </c>
      <c r="AC23" s="170">
        <v>0</v>
      </c>
      <c r="AD23" s="170">
        <v>0</v>
      </c>
      <c r="AE23" s="170">
        <v>0.16666666666666666</v>
      </c>
      <c r="AF23" s="170">
        <v>0</v>
      </c>
      <c r="AG23" s="105">
        <v>52360</v>
      </c>
      <c r="AH23" s="105">
        <v>0</v>
      </c>
      <c r="AI23" s="105">
        <v>0</v>
      </c>
      <c r="AJ23" s="105">
        <v>52360</v>
      </c>
      <c r="AK23" s="105">
        <v>0</v>
      </c>
      <c r="AL23" s="105">
        <v>4352</v>
      </c>
      <c r="AM23" s="105">
        <v>56712</v>
      </c>
      <c r="AN23" s="105">
        <v>0</v>
      </c>
      <c r="AO23" s="105">
        <v>0</v>
      </c>
      <c r="AP23" s="105">
        <v>0</v>
      </c>
      <c r="AQ23" s="105">
        <v>0</v>
      </c>
      <c r="AR23" s="171">
        <v>56712</v>
      </c>
      <c r="AT23" s="169">
        <v>14</v>
      </c>
      <c r="AU23" s="170">
        <f t="shared" si="18"/>
        <v>0.16666666666666666</v>
      </c>
      <c r="AV23" s="170">
        <f t="shared" si="18"/>
        <v>0</v>
      </c>
      <c r="AW23" s="105">
        <f t="shared" si="19"/>
        <v>0</v>
      </c>
      <c r="AX23" s="105">
        <f t="shared" si="19"/>
        <v>0</v>
      </c>
      <c r="AY23" s="105">
        <f t="shared" si="19"/>
        <v>0</v>
      </c>
      <c r="AZ23" s="171">
        <f t="shared" si="19"/>
        <v>0</v>
      </c>
      <c r="BB23" s="169"/>
      <c r="BC23" s="105"/>
      <c r="BD23" s="105"/>
      <c r="BE23" s="105"/>
      <c r="BF23" s="171"/>
      <c r="BH23" s="172"/>
      <c r="BI23" s="173"/>
      <c r="BJ23" s="174"/>
      <c r="BZ23" s="175"/>
      <c r="CA23" s="169">
        <v>14</v>
      </c>
      <c r="CB23" s="51">
        <v>14</v>
      </c>
      <c r="CC23" s="42" t="s">
        <v>108</v>
      </c>
      <c r="CD23" s="176">
        <f t="shared" si="8"/>
        <v>52360</v>
      </c>
      <c r="CE23" s="177">
        <v>26413</v>
      </c>
      <c r="CF23" s="159">
        <f t="shared" si="20"/>
        <v>25947</v>
      </c>
      <c r="CG23" s="159">
        <v>0</v>
      </c>
      <c r="CH23" s="159">
        <v>0</v>
      </c>
      <c r="CI23" s="159">
        <f t="shared" si="21"/>
        <v>0</v>
      </c>
      <c r="CJ23" s="177">
        <f t="shared" si="22"/>
        <v>25947</v>
      </c>
      <c r="CK23" s="178"/>
      <c r="CL23" s="179"/>
      <c r="CT23" s="105"/>
      <c r="CU23" s="105"/>
      <c r="CV23" s="105"/>
      <c r="CW23" s="105"/>
      <c r="CX23" s="105"/>
      <c r="CY23" s="105"/>
      <c r="CZ23" s="105"/>
      <c r="DA23" s="169">
        <v>14</v>
      </c>
      <c r="DB23" s="42" t="s">
        <v>108</v>
      </c>
      <c r="DC23" s="159"/>
      <c r="DD23" s="159"/>
      <c r="DE23" s="159"/>
      <c r="DF23" s="159"/>
      <c r="DG23" s="180">
        <f t="shared" si="23"/>
        <v>0</v>
      </c>
      <c r="DH23" s="159"/>
      <c r="DI23" s="159"/>
      <c r="DJ23" s="159"/>
      <c r="DK23" s="180">
        <f t="shared" si="24"/>
        <v>0</v>
      </c>
      <c r="DL23" s="181">
        <f t="shared" si="9"/>
        <v>0</v>
      </c>
      <c r="DM23" s="159"/>
      <c r="DN23" s="181">
        <f t="shared" si="10"/>
        <v>0</v>
      </c>
      <c r="DO23" s="159"/>
      <c r="DP23" s="165"/>
      <c r="DQ23" s="159"/>
      <c r="DR23" s="159"/>
      <c r="DS23" s="159"/>
      <c r="DT23" s="181">
        <f t="shared" si="25"/>
        <v>0</v>
      </c>
      <c r="DU23" s="159"/>
      <c r="DV23" s="182">
        <v>0</v>
      </c>
      <c r="DW23" s="183"/>
      <c r="DX23" s="183"/>
      <c r="DY23" s="183"/>
      <c r="DZ23" s="180"/>
      <c r="EA23" s="184"/>
      <c r="EB23" s="185"/>
      <c r="EC23" s="186">
        <f t="shared" si="26"/>
        <v>0</v>
      </c>
      <c r="ED23" s="184"/>
      <c r="EE23" s="187">
        <v>14</v>
      </c>
      <c r="EF23" s="184"/>
      <c r="EG23" s="184"/>
      <c r="EH23" s="183"/>
      <c r="EI23" s="184"/>
      <c r="EJ23" s="184"/>
      <c r="EK23" s="184"/>
      <c r="EL23" s="184"/>
      <c r="EM23" s="184"/>
    </row>
    <row r="24" spans="1:143" s="42" customFormat="1" ht="12" x14ac:dyDescent="0.2">
      <c r="A24" s="157">
        <v>15</v>
      </c>
      <c r="B24" s="51">
        <v>15</v>
      </c>
      <c r="C24" s="42" t="s">
        <v>109</v>
      </c>
      <c r="D24" s="158">
        <f t="shared" si="11"/>
        <v>0</v>
      </c>
      <c r="E24" s="159">
        <f t="shared" si="0"/>
        <v>0</v>
      </c>
      <c r="F24" s="159">
        <f t="shared" si="0"/>
        <v>0</v>
      </c>
      <c r="G24" s="159">
        <f t="shared" si="0"/>
        <v>0</v>
      </c>
      <c r="H24" s="160">
        <f t="shared" si="12"/>
        <v>0</v>
      </c>
      <c r="I24" s="159"/>
      <c r="J24" s="161">
        <f t="shared" si="13"/>
        <v>0</v>
      </c>
      <c r="K24" s="162">
        <f t="shared" si="14"/>
        <v>0</v>
      </c>
      <c r="L24" s="163">
        <f t="shared" si="15"/>
        <v>0</v>
      </c>
      <c r="M24" s="159"/>
      <c r="N24" s="164">
        <f t="shared" si="2"/>
        <v>0</v>
      </c>
      <c r="O24" s="159"/>
      <c r="P24" s="165">
        <f t="shared" si="3"/>
        <v>0</v>
      </c>
      <c r="Q24" s="158">
        <f t="shared" si="16"/>
        <v>0</v>
      </c>
      <c r="R24" s="159">
        <f t="shared" si="4"/>
        <v>0</v>
      </c>
      <c r="S24" s="159">
        <f t="shared" si="5"/>
        <v>0</v>
      </c>
      <c r="T24" s="159">
        <f t="shared" si="6"/>
        <v>0</v>
      </c>
      <c r="U24" s="160">
        <f t="shared" si="17"/>
        <v>0</v>
      </c>
      <c r="V24" s="159"/>
      <c r="W24" s="164">
        <f t="shared" si="7"/>
        <v>0</v>
      </c>
      <c r="X24" s="166"/>
      <c r="AA24" s="169">
        <v>15</v>
      </c>
      <c r="AB24" s="170"/>
      <c r="AC24" s="170"/>
      <c r="AD24" s="170"/>
      <c r="AE24" s="170"/>
      <c r="AF24" s="170"/>
      <c r="AG24" s="105"/>
      <c r="AH24" s="105"/>
      <c r="AI24" s="105"/>
      <c r="AJ24" s="105"/>
      <c r="AK24" s="105"/>
      <c r="AL24" s="105"/>
      <c r="AM24" s="105"/>
      <c r="AN24" s="105"/>
      <c r="AO24" s="105"/>
      <c r="AP24" s="105"/>
      <c r="AQ24" s="105"/>
      <c r="AR24" s="171"/>
      <c r="AT24" s="169">
        <v>15</v>
      </c>
      <c r="AU24" s="170">
        <f t="shared" si="18"/>
        <v>0</v>
      </c>
      <c r="AV24" s="170">
        <f t="shared" si="18"/>
        <v>0</v>
      </c>
      <c r="AW24" s="105">
        <f t="shared" si="19"/>
        <v>0</v>
      </c>
      <c r="AX24" s="105">
        <f t="shared" si="19"/>
        <v>0</v>
      </c>
      <c r="AY24" s="105">
        <f t="shared" si="19"/>
        <v>0</v>
      </c>
      <c r="AZ24" s="171">
        <f t="shared" si="19"/>
        <v>0</v>
      </c>
      <c r="BB24" s="169"/>
      <c r="BC24" s="105"/>
      <c r="BD24" s="105"/>
      <c r="BE24" s="105"/>
      <c r="BF24" s="171"/>
      <c r="BH24" s="172"/>
      <c r="BI24" s="173"/>
      <c r="BJ24" s="174"/>
      <c r="BZ24" s="175"/>
      <c r="CA24" s="169">
        <v>15</v>
      </c>
      <c r="CB24" s="51">
        <v>15</v>
      </c>
      <c r="CC24" s="42" t="s">
        <v>109</v>
      </c>
      <c r="CD24" s="176">
        <f t="shared" si="8"/>
        <v>0</v>
      </c>
      <c r="CE24" s="177">
        <v>0</v>
      </c>
      <c r="CF24" s="159">
        <f t="shared" si="20"/>
        <v>0</v>
      </c>
      <c r="CG24" s="159">
        <v>0</v>
      </c>
      <c r="CH24" s="159">
        <v>0</v>
      </c>
      <c r="CI24" s="159">
        <f t="shared" si="21"/>
        <v>0</v>
      </c>
      <c r="CJ24" s="177">
        <f t="shared" si="22"/>
        <v>0</v>
      </c>
      <c r="CK24" s="178"/>
      <c r="CL24" s="179"/>
      <c r="CT24" s="105"/>
      <c r="CU24" s="105"/>
      <c r="CV24" s="105"/>
      <c r="CW24" s="105"/>
      <c r="CX24" s="105"/>
      <c r="CY24" s="105"/>
      <c r="CZ24" s="105"/>
      <c r="DA24" s="169">
        <v>15</v>
      </c>
      <c r="DB24" s="42" t="s">
        <v>109</v>
      </c>
      <c r="DC24" s="159"/>
      <c r="DD24" s="159"/>
      <c r="DE24" s="159"/>
      <c r="DF24" s="159"/>
      <c r="DG24" s="180">
        <f t="shared" si="23"/>
        <v>0</v>
      </c>
      <c r="DH24" s="159"/>
      <c r="DI24" s="159"/>
      <c r="DJ24" s="159"/>
      <c r="DK24" s="180">
        <f t="shared" si="24"/>
        <v>0</v>
      </c>
      <c r="DL24" s="181">
        <f t="shared" si="9"/>
        <v>0</v>
      </c>
      <c r="DM24" s="159"/>
      <c r="DN24" s="181">
        <f t="shared" si="10"/>
        <v>0</v>
      </c>
      <c r="DO24" s="159"/>
      <c r="DP24" s="165"/>
      <c r="DQ24" s="159"/>
      <c r="DR24" s="159"/>
      <c r="DS24" s="159"/>
      <c r="DT24" s="181">
        <f t="shared" si="25"/>
        <v>0</v>
      </c>
      <c r="DU24" s="159"/>
      <c r="DV24" s="182">
        <v>0</v>
      </c>
      <c r="DW24" s="183"/>
      <c r="DX24" s="183"/>
      <c r="DY24" s="183"/>
      <c r="DZ24" s="180"/>
      <c r="EA24" s="184"/>
      <c r="EB24" s="185"/>
      <c r="EC24" s="186">
        <f t="shared" si="26"/>
        <v>0</v>
      </c>
      <c r="ED24" s="184"/>
      <c r="EE24" s="187">
        <v>15</v>
      </c>
      <c r="EF24" s="184"/>
      <c r="EG24" s="184"/>
      <c r="EH24" s="183"/>
      <c r="EI24" s="184"/>
      <c r="EJ24" s="184"/>
      <c r="EK24" s="184"/>
      <c r="EL24" s="184"/>
      <c r="EM24" s="184"/>
    </row>
    <row r="25" spans="1:143" s="42" customFormat="1" ht="12" x14ac:dyDescent="0.2">
      <c r="A25" s="157">
        <v>16</v>
      </c>
      <c r="B25" s="51">
        <v>16</v>
      </c>
      <c r="C25" s="42" t="s">
        <v>110</v>
      </c>
      <c r="D25" s="158">
        <f t="shared" si="11"/>
        <v>318</v>
      </c>
      <c r="E25" s="159">
        <f t="shared" si="0"/>
        <v>4289607</v>
      </c>
      <c r="F25" s="159">
        <f t="shared" si="0"/>
        <v>0</v>
      </c>
      <c r="G25" s="159">
        <f t="shared" si="0"/>
        <v>345984</v>
      </c>
      <c r="H25" s="160">
        <f t="shared" si="12"/>
        <v>4635591</v>
      </c>
      <c r="I25" s="159"/>
      <c r="J25" s="161">
        <f t="shared" si="13"/>
        <v>345984</v>
      </c>
      <c r="K25" s="162">
        <f t="shared" si="14"/>
        <v>535264.43200000003</v>
      </c>
      <c r="L25" s="163">
        <f t="shared" si="15"/>
        <v>881248.43200000003</v>
      </c>
      <c r="M25" s="159"/>
      <c r="N25" s="164">
        <f t="shared" si="2"/>
        <v>3754342.568</v>
      </c>
      <c r="O25" s="159"/>
      <c r="P25" s="165">
        <f t="shared" si="3"/>
        <v>345984</v>
      </c>
      <c r="Q25" s="158">
        <f t="shared" si="16"/>
        <v>0</v>
      </c>
      <c r="R25" s="159">
        <f t="shared" si="4"/>
        <v>0</v>
      </c>
      <c r="S25" s="159">
        <f t="shared" si="5"/>
        <v>0</v>
      </c>
      <c r="T25" s="159">
        <f t="shared" si="6"/>
        <v>535264.43200000003</v>
      </c>
      <c r="U25" s="160">
        <f t="shared" si="17"/>
        <v>881248.43200000003</v>
      </c>
      <c r="V25" s="159"/>
      <c r="W25" s="164">
        <f t="shared" si="7"/>
        <v>881248.43200000003</v>
      </c>
      <c r="X25" s="166"/>
      <c r="AA25" s="169">
        <v>16</v>
      </c>
      <c r="AB25" s="170">
        <v>318</v>
      </c>
      <c r="AC25" s="170">
        <v>0</v>
      </c>
      <c r="AD25" s="170">
        <v>0</v>
      </c>
      <c r="AE25" s="170">
        <v>18.889560439560444</v>
      </c>
      <c r="AF25" s="170">
        <v>0</v>
      </c>
      <c r="AG25" s="105">
        <v>4289607</v>
      </c>
      <c r="AH25" s="105">
        <v>0</v>
      </c>
      <c r="AI25" s="105">
        <v>0</v>
      </c>
      <c r="AJ25" s="105">
        <v>4289607</v>
      </c>
      <c r="AK25" s="105">
        <v>0</v>
      </c>
      <c r="AL25" s="105">
        <v>345984</v>
      </c>
      <c r="AM25" s="105">
        <v>4635591</v>
      </c>
      <c r="AN25" s="105">
        <v>0</v>
      </c>
      <c r="AO25" s="105">
        <v>0</v>
      </c>
      <c r="AP25" s="105">
        <v>0</v>
      </c>
      <c r="AQ25" s="105">
        <v>0</v>
      </c>
      <c r="AR25" s="171">
        <v>4635591</v>
      </c>
      <c r="AT25" s="169">
        <v>16</v>
      </c>
      <c r="AU25" s="170">
        <f t="shared" si="18"/>
        <v>18.889560439560444</v>
      </c>
      <c r="AV25" s="170">
        <f t="shared" si="18"/>
        <v>0</v>
      </c>
      <c r="AW25" s="105">
        <f t="shared" si="19"/>
        <v>0</v>
      </c>
      <c r="AX25" s="105">
        <f t="shared" si="19"/>
        <v>0</v>
      </c>
      <c r="AY25" s="105">
        <f t="shared" si="19"/>
        <v>0</v>
      </c>
      <c r="AZ25" s="171">
        <f t="shared" si="19"/>
        <v>0</v>
      </c>
      <c r="BB25" s="169"/>
      <c r="BC25" s="105"/>
      <c r="BD25" s="105"/>
      <c r="BE25" s="105"/>
      <c r="BF25" s="171"/>
      <c r="BH25" s="172"/>
      <c r="BI25" s="173"/>
      <c r="BJ25" s="174"/>
      <c r="BZ25" s="175"/>
      <c r="CA25" s="169">
        <v>16</v>
      </c>
      <c r="CB25" s="51">
        <v>16</v>
      </c>
      <c r="CC25" s="42" t="s">
        <v>110</v>
      </c>
      <c r="CD25" s="176">
        <f t="shared" si="8"/>
        <v>4289607</v>
      </c>
      <c r="CE25" s="177">
        <v>3872777</v>
      </c>
      <c r="CF25" s="159">
        <f t="shared" si="20"/>
        <v>416830</v>
      </c>
      <c r="CG25" s="159">
        <v>0</v>
      </c>
      <c r="CH25" s="159">
        <v>118434.43200000002</v>
      </c>
      <c r="CI25" s="159">
        <f t="shared" si="21"/>
        <v>0</v>
      </c>
      <c r="CJ25" s="177">
        <f t="shared" si="22"/>
        <v>535264.43200000003</v>
      </c>
      <c r="CK25" s="178"/>
      <c r="CL25" s="179"/>
      <c r="CT25" s="105"/>
      <c r="CU25" s="105"/>
      <c r="CV25" s="105"/>
      <c r="CW25" s="105"/>
      <c r="CX25" s="105"/>
      <c r="CY25" s="105"/>
      <c r="CZ25" s="105"/>
      <c r="DA25" s="169">
        <v>16</v>
      </c>
      <c r="DB25" s="42" t="s">
        <v>110</v>
      </c>
      <c r="DC25" s="159"/>
      <c r="DD25" s="159"/>
      <c r="DE25" s="159"/>
      <c r="DF25" s="159"/>
      <c r="DG25" s="180">
        <f t="shared" si="23"/>
        <v>0</v>
      </c>
      <c r="DH25" s="159"/>
      <c r="DI25" s="159"/>
      <c r="DJ25" s="159"/>
      <c r="DK25" s="180">
        <f t="shared" si="24"/>
        <v>0</v>
      </c>
      <c r="DL25" s="181">
        <f t="shared" si="9"/>
        <v>0</v>
      </c>
      <c r="DM25" s="159"/>
      <c r="DN25" s="181">
        <f t="shared" si="10"/>
        <v>0</v>
      </c>
      <c r="DO25" s="159"/>
      <c r="DP25" s="165"/>
      <c r="DQ25" s="159"/>
      <c r="DR25" s="159"/>
      <c r="DS25" s="159"/>
      <c r="DT25" s="181">
        <f t="shared" si="25"/>
        <v>0</v>
      </c>
      <c r="DU25" s="159"/>
      <c r="DV25" s="182">
        <v>0</v>
      </c>
      <c r="DW25" s="183"/>
      <c r="DX25" s="183"/>
      <c r="DY25" s="183"/>
      <c r="DZ25" s="180"/>
      <c r="EA25" s="184"/>
      <c r="EB25" s="185"/>
      <c r="EC25" s="186">
        <f t="shared" si="26"/>
        <v>0</v>
      </c>
      <c r="ED25" s="184"/>
      <c r="EE25" s="187">
        <v>16</v>
      </c>
      <c r="EF25" s="184"/>
      <c r="EG25" s="184"/>
      <c r="EH25" s="183"/>
      <c r="EI25" s="184"/>
      <c r="EJ25" s="184"/>
      <c r="EK25" s="184"/>
      <c r="EL25" s="184"/>
      <c r="EM25" s="184"/>
    </row>
    <row r="26" spans="1:143" s="42" customFormat="1" ht="12" x14ac:dyDescent="0.2">
      <c r="A26" s="157">
        <v>17</v>
      </c>
      <c r="B26" s="51">
        <v>17</v>
      </c>
      <c r="C26" s="42" t="s">
        <v>111</v>
      </c>
      <c r="D26" s="158">
        <f t="shared" si="11"/>
        <v>7</v>
      </c>
      <c r="E26" s="159">
        <f t="shared" si="0"/>
        <v>152874</v>
      </c>
      <c r="F26" s="159">
        <f t="shared" si="0"/>
        <v>0</v>
      </c>
      <c r="G26" s="159">
        <f t="shared" si="0"/>
        <v>7616</v>
      </c>
      <c r="H26" s="160">
        <f t="shared" si="12"/>
        <v>160490</v>
      </c>
      <c r="I26" s="159"/>
      <c r="J26" s="161">
        <f t="shared" si="13"/>
        <v>7616</v>
      </c>
      <c r="K26" s="162">
        <f t="shared" si="14"/>
        <v>24021</v>
      </c>
      <c r="L26" s="163">
        <f t="shared" si="15"/>
        <v>31637</v>
      </c>
      <c r="M26" s="159"/>
      <c r="N26" s="164">
        <f t="shared" si="2"/>
        <v>128853</v>
      </c>
      <c r="O26" s="159"/>
      <c r="P26" s="165">
        <f t="shared" si="3"/>
        <v>7616</v>
      </c>
      <c r="Q26" s="158">
        <f t="shared" si="16"/>
        <v>0</v>
      </c>
      <c r="R26" s="159">
        <f t="shared" si="4"/>
        <v>0</v>
      </c>
      <c r="S26" s="159">
        <f t="shared" si="5"/>
        <v>0</v>
      </c>
      <c r="T26" s="159">
        <f t="shared" si="6"/>
        <v>24021</v>
      </c>
      <c r="U26" s="160">
        <f t="shared" si="17"/>
        <v>31637</v>
      </c>
      <c r="V26" s="159"/>
      <c r="W26" s="164">
        <f t="shared" si="7"/>
        <v>31637</v>
      </c>
      <c r="X26" s="166"/>
      <c r="AA26" s="169">
        <v>17</v>
      </c>
      <c r="AB26" s="170">
        <v>7</v>
      </c>
      <c r="AC26" s="170">
        <v>0</v>
      </c>
      <c r="AD26" s="170">
        <v>0</v>
      </c>
      <c r="AE26" s="170">
        <v>2.8000000000000003</v>
      </c>
      <c r="AF26" s="170">
        <v>0</v>
      </c>
      <c r="AG26" s="105">
        <v>152874</v>
      </c>
      <c r="AH26" s="105">
        <v>0</v>
      </c>
      <c r="AI26" s="105">
        <v>0</v>
      </c>
      <c r="AJ26" s="105">
        <v>152874</v>
      </c>
      <c r="AK26" s="105">
        <v>0</v>
      </c>
      <c r="AL26" s="105">
        <v>7616</v>
      </c>
      <c r="AM26" s="105">
        <v>160490</v>
      </c>
      <c r="AN26" s="105">
        <v>0</v>
      </c>
      <c r="AO26" s="105">
        <v>0</v>
      </c>
      <c r="AP26" s="105">
        <v>0</v>
      </c>
      <c r="AQ26" s="105">
        <v>0</v>
      </c>
      <c r="AR26" s="171">
        <v>160490</v>
      </c>
      <c r="AT26" s="169">
        <v>17</v>
      </c>
      <c r="AU26" s="170">
        <f t="shared" si="18"/>
        <v>2.8000000000000003</v>
      </c>
      <c r="AV26" s="170">
        <f t="shared" si="18"/>
        <v>0</v>
      </c>
      <c r="AW26" s="105">
        <f t="shared" si="19"/>
        <v>0</v>
      </c>
      <c r="AX26" s="105">
        <f t="shared" si="19"/>
        <v>0</v>
      </c>
      <c r="AY26" s="105">
        <f t="shared" si="19"/>
        <v>0</v>
      </c>
      <c r="AZ26" s="171">
        <f t="shared" si="19"/>
        <v>0</v>
      </c>
      <c r="BB26" s="169"/>
      <c r="BC26" s="105"/>
      <c r="BD26" s="105"/>
      <c r="BE26" s="105"/>
      <c r="BF26" s="171"/>
      <c r="BH26" s="172"/>
      <c r="BI26" s="173"/>
      <c r="BJ26" s="174"/>
      <c r="BZ26" s="175"/>
      <c r="CA26" s="169">
        <v>17</v>
      </c>
      <c r="CB26" s="51">
        <v>17</v>
      </c>
      <c r="CC26" s="42" t="s">
        <v>111</v>
      </c>
      <c r="CD26" s="176">
        <f t="shared" si="8"/>
        <v>152874</v>
      </c>
      <c r="CE26" s="177">
        <v>128853</v>
      </c>
      <c r="CF26" s="159">
        <f t="shared" si="20"/>
        <v>24021</v>
      </c>
      <c r="CG26" s="159">
        <v>0</v>
      </c>
      <c r="CH26" s="159">
        <v>0</v>
      </c>
      <c r="CI26" s="159">
        <f t="shared" si="21"/>
        <v>0</v>
      </c>
      <c r="CJ26" s="177">
        <f t="shared" si="22"/>
        <v>24021</v>
      </c>
      <c r="CK26" s="178"/>
      <c r="CL26" s="179"/>
      <c r="CT26" s="105"/>
      <c r="CU26" s="105"/>
      <c r="CV26" s="105"/>
      <c r="CW26" s="105"/>
      <c r="CX26" s="105"/>
      <c r="CY26" s="105"/>
      <c r="CZ26" s="105"/>
      <c r="DA26" s="169">
        <v>17</v>
      </c>
      <c r="DB26" s="42" t="s">
        <v>111</v>
      </c>
      <c r="DC26" s="159"/>
      <c r="DD26" s="159"/>
      <c r="DE26" s="159"/>
      <c r="DF26" s="159"/>
      <c r="DG26" s="180">
        <f t="shared" si="23"/>
        <v>0</v>
      </c>
      <c r="DH26" s="159"/>
      <c r="DI26" s="159"/>
      <c r="DJ26" s="159"/>
      <c r="DK26" s="180">
        <f t="shared" si="24"/>
        <v>0</v>
      </c>
      <c r="DL26" s="181">
        <f t="shared" si="9"/>
        <v>0</v>
      </c>
      <c r="DM26" s="159"/>
      <c r="DN26" s="181">
        <f t="shared" si="10"/>
        <v>0</v>
      </c>
      <c r="DO26" s="159"/>
      <c r="DP26" s="165"/>
      <c r="DQ26" s="159"/>
      <c r="DR26" s="159"/>
      <c r="DS26" s="159"/>
      <c r="DT26" s="181">
        <f t="shared" si="25"/>
        <v>0</v>
      </c>
      <c r="DU26" s="159"/>
      <c r="DV26" s="182">
        <v>0</v>
      </c>
      <c r="DW26" s="183"/>
      <c r="DX26" s="183"/>
      <c r="DY26" s="183"/>
      <c r="DZ26" s="180"/>
      <c r="EA26" s="184"/>
      <c r="EB26" s="185"/>
      <c r="EC26" s="186">
        <f t="shared" si="26"/>
        <v>0</v>
      </c>
      <c r="ED26" s="184"/>
      <c r="EE26" s="187">
        <v>17</v>
      </c>
      <c r="EF26" s="184"/>
      <c r="EG26" s="184"/>
      <c r="EH26" s="183"/>
      <c r="EI26" s="184"/>
      <c r="EJ26" s="184"/>
      <c r="EK26" s="184"/>
      <c r="EL26" s="184"/>
      <c r="EM26" s="184"/>
    </row>
    <row r="27" spans="1:143" s="42" customFormat="1" ht="12" x14ac:dyDescent="0.2">
      <c r="A27" s="157">
        <v>18</v>
      </c>
      <c r="B27" s="51">
        <v>18</v>
      </c>
      <c r="C27" s="42" t="s">
        <v>112</v>
      </c>
      <c r="D27" s="158">
        <f t="shared" si="11"/>
        <v>21</v>
      </c>
      <c r="E27" s="159">
        <f t="shared" si="0"/>
        <v>492316</v>
      </c>
      <c r="F27" s="159">
        <f t="shared" si="0"/>
        <v>0</v>
      </c>
      <c r="G27" s="159">
        <f t="shared" si="0"/>
        <v>22848</v>
      </c>
      <c r="H27" s="160">
        <f t="shared" si="12"/>
        <v>515164</v>
      </c>
      <c r="I27" s="159"/>
      <c r="J27" s="161">
        <f t="shared" si="13"/>
        <v>22848</v>
      </c>
      <c r="K27" s="162">
        <f t="shared" si="14"/>
        <v>155276.448</v>
      </c>
      <c r="L27" s="163">
        <f t="shared" si="15"/>
        <v>178124.448</v>
      </c>
      <c r="M27" s="159"/>
      <c r="N27" s="164">
        <f t="shared" si="2"/>
        <v>337039.55200000003</v>
      </c>
      <c r="O27" s="159"/>
      <c r="P27" s="165">
        <f t="shared" si="3"/>
        <v>22848</v>
      </c>
      <c r="Q27" s="158">
        <f t="shared" si="16"/>
        <v>0</v>
      </c>
      <c r="R27" s="159">
        <f t="shared" si="4"/>
        <v>0</v>
      </c>
      <c r="S27" s="159">
        <f t="shared" si="5"/>
        <v>0</v>
      </c>
      <c r="T27" s="159">
        <f t="shared" si="6"/>
        <v>155276.448</v>
      </c>
      <c r="U27" s="160">
        <f t="shared" si="17"/>
        <v>178124.448</v>
      </c>
      <c r="V27" s="159"/>
      <c r="W27" s="164">
        <f t="shared" si="7"/>
        <v>178124.448</v>
      </c>
      <c r="X27" s="166"/>
      <c r="AA27" s="169">
        <v>18</v>
      </c>
      <c r="AB27" s="170">
        <v>21</v>
      </c>
      <c r="AC27" s="170">
        <v>0</v>
      </c>
      <c r="AD27" s="170">
        <v>0</v>
      </c>
      <c r="AE27" s="170">
        <v>9.2884615384615383</v>
      </c>
      <c r="AF27" s="170">
        <v>0</v>
      </c>
      <c r="AG27" s="105">
        <v>492316</v>
      </c>
      <c r="AH27" s="105">
        <v>0</v>
      </c>
      <c r="AI27" s="105">
        <v>0</v>
      </c>
      <c r="AJ27" s="105">
        <v>492316</v>
      </c>
      <c r="AK27" s="105">
        <v>0</v>
      </c>
      <c r="AL27" s="105">
        <v>22848</v>
      </c>
      <c r="AM27" s="105">
        <v>515164</v>
      </c>
      <c r="AN27" s="105">
        <v>0</v>
      </c>
      <c r="AO27" s="105">
        <v>0</v>
      </c>
      <c r="AP27" s="105">
        <v>0</v>
      </c>
      <c r="AQ27" s="105">
        <v>0</v>
      </c>
      <c r="AR27" s="171">
        <v>515164</v>
      </c>
      <c r="AT27" s="169">
        <v>18</v>
      </c>
      <c r="AU27" s="170">
        <f t="shared" si="18"/>
        <v>9.2884615384615383</v>
      </c>
      <c r="AV27" s="170">
        <f t="shared" si="18"/>
        <v>0</v>
      </c>
      <c r="AW27" s="105">
        <f t="shared" si="19"/>
        <v>0</v>
      </c>
      <c r="AX27" s="105">
        <f t="shared" si="19"/>
        <v>0</v>
      </c>
      <c r="AY27" s="105">
        <f t="shared" si="19"/>
        <v>0</v>
      </c>
      <c r="AZ27" s="171">
        <f t="shared" si="19"/>
        <v>0</v>
      </c>
      <c r="BB27" s="169"/>
      <c r="BC27" s="105"/>
      <c r="BD27" s="105"/>
      <c r="BE27" s="105"/>
      <c r="BF27" s="171"/>
      <c r="BH27" s="172"/>
      <c r="BI27" s="173"/>
      <c r="BJ27" s="174"/>
      <c r="BZ27" s="175"/>
      <c r="CA27" s="169">
        <v>18</v>
      </c>
      <c r="CB27" s="51">
        <v>18</v>
      </c>
      <c r="CC27" s="42" t="s">
        <v>112</v>
      </c>
      <c r="CD27" s="176">
        <f t="shared" si="8"/>
        <v>492316</v>
      </c>
      <c r="CE27" s="177">
        <v>358408</v>
      </c>
      <c r="CF27" s="159">
        <f t="shared" si="20"/>
        <v>133908</v>
      </c>
      <c r="CG27" s="159">
        <v>0</v>
      </c>
      <c r="CH27" s="159">
        <v>21368.448</v>
      </c>
      <c r="CI27" s="159">
        <f t="shared" si="21"/>
        <v>0</v>
      </c>
      <c r="CJ27" s="177">
        <f t="shared" si="22"/>
        <v>155276.448</v>
      </c>
      <c r="CK27" s="178"/>
      <c r="CL27" s="179"/>
      <c r="CT27" s="105"/>
      <c r="CU27" s="105"/>
      <c r="CV27" s="105"/>
      <c r="CW27" s="105"/>
      <c r="CX27" s="105"/>
      <c r="CY27" s="105"/>
      <c r="CZ27" s="105"/>
      <c r="DA27" s="169">
        <v>18</v>
      </c>
      <c r="DB27" s="42" t="s">
        <v>112</v>
      </c>
      <c r="DC27" s="159"/>
      <c r="DD27" s="159"/>
      <c r="DE27" s="159"/>
      <c r="DF27" s="159"/>
      <c r="DG27" s="180">
        <f t="shared" si="23"/>
        <v>0</v>
      </c>
      <c r="DH27" s="159"/>
      <c r="DI27" s="159"/>
      <c r="DJ27" s="159"/>
      <c r="DK27" s="180">
        <f t="shared" si="24"/>
        <v>0</v>
      </c>
      <c r="DL27" s="181">
        <f t="shared" si="9"/>
        <v>0</v>
      </c>
      <c r="DM27" s="159"/>
      <c r="DN27" s="181">
        <f t="shared" si="10"/>
        <v>0</v>
      </c>
      <c r="DO27" s="159"/>
      <c r="DP27" s="165"/>
      <c r="DQ27" s="159"/>
      <c r="DR27" s="159"/>
      <c r="DS27" s="159"/>
      <c r="DT27" s="181">
        <f t="shared" si="25"/>
        <v>0</v>
      </c>
      <c r="DU27" s="159"/>
      <c r="DV27" s="182">
        <v>0</v>
      </c>
      <c r="DW27" s="183"/>
      <c r="DX27" s="183"/>
      <c r="DY27" s="183"/>
      <c r="DZ27" s="180"/>
      <c r="EA27" s="184"/>
      <c r="EB27" s="185"/>
      <c r="EC27" s="186">
        <f t="shared" si="26"/>
        <v>0</v>
      </c>
      <c r="ED27" s="184"/>
      <c r="EE27" s="187">
        <v>18</v>
      </c>
      <c r="EF27" s="184"/>
      <c r="EG27" s="184"/>
      <c r="EH27" s="183"/>
      <c r="EI27" s="184"/>
      <c r="EJ27" s="184"/>
      <c r="EK27" s="184"/>
      <c r="EL27" s="184"/>
      <c r="EM27" s="184"/>
    </row>
    <row r="28" spans="1:143" s="42" customFormat="1" ht="12" x14ac:dyDescent="0.2">
      <c r="A28" s="157">
        <v>19</v>
      </c>
      <c r="B28" s="51">
        <v>19</v>
      </c>
      <c r="C28" s="42" t="s">
        <v>113</v>
      </c>
      <c r="D28" s="158">
        <f t="shared" si="11"/>
        <v>0</v>
      </c>
      <c r="E28" s="159">
        <f t="shared" si="0"/>
        <v>0</v>
      </c>
      <c r="F28" s="159">
        <f t="shared" si="0"/>
        <v>0</v>
      </c>
      <c r="G28" s="159">
        <f t="shared" si="0"/>
        <v>0</v>
      </c>
      <c r="H28" s="160">
        <f t="shared" si="12"/>
        <v>0</v>
      </c>
      <c r="I28" s="159"/>
      <c r="J28" s="161">
        <f t="shared" si="13"/>
        <v>0</v>
      </c>
      <c r="K28" s="162">
        <f t="shared" si="14"/>
        <v>0</v>
      </c>
      <c r="L28" s="163">
        <f t="shared" si="15"/>
        <v>0</v>
      </c>
      <c r="M28" s="159"/>
      <c r="N28" s="164">
        <f t="shared" si="2"/>
        <v>0</v>
      </c>
      <c r="O28" s="159"/>
      <c r="P28" s="165">
        <f t="shared" si="3"/>
        <v>0</v>
      </c>
      <c r="Q28" s="158">
        <f t="shared" si="16"/>
        <v>0</v>
      </c>
      <c r="R28" s="159">
        <f t="shared" si="4"/>
        <v>0</v>
      </c>
      <c r="S28" s="159">
        <f t="shared" si="5"/>
        <v>0</v>
      </c>
      <c r="T28" s="159">
        <f t="shared" si="6"/>
        <v>0</v>
      </c>
      <c r="U28" s="160">
        <f t="shared" si="17"/>
        <v>0</v>
      </c>
      <c r="V28" s="159"/>
      <c r="W28" s="164">
        <f t="shared" si="7"/>
        <v>0</v>
      </c>
      <c r="X28" s="166"/>
      <c r="AA28" s="169">
        <v>19</v>
      </c>
      <c r="AB28" s="170"/>
      <c r="AC28" s="170"/>
      <c r="AD28" s="170"/>
      <c r="AE28" s="170"/>
      <c r="AF28" s="170"/>
      <c r="AG28" s="105"/>
      <c r="AH28" s="105"/>
      <c r="AI28" s="105"/>
      <c r="AJ28" s="105"/>
      <c r="AK28" s="105"/>
      <c r="AL28" s="105"/>
      <c r="AM28" s="105"/>
      <c r="AN28" s="105"/>
      <c r="AO28" s="105"/>
      <c r="AP28" s="105"/>
      <c r="AQ28" s="105"/>
      <c r="AR28" s="171"/>
      <c r="AT28" s="169">
        <v>19</v>
      </c>
      <c r="AU28" s="170">
        <f t="shared" si="18"/>
        <v>0</v>
      </c>
      <c r="AV28" s="170">
        <f t="shared" si="18"/>
        <v>0</v>
      </c>
      <c r="AW28" s="105">
        <f t="shared" si="19"/>
        <v>0</v>
      </c>
      <c r="AX28" s="105">
        <f t="shared" si="19"/>
        <v>0</v>
      </c>
      <c r="AY28" s="105">
        <f t="shared" si="19"/>
        <v>0</v>
      </c>
      <c r="AZ28" s="171">
        <f t="shared" si="19"/>
        <v>0</v>
      </c>
      <c r="BB28" s="169"/>
      <c r="BC28" s="105"/>
      <c r="BD28" s="105"/>
      <c r="BE28" s="105"/>
      <c r="BF28" s="171"/>
      <c r="BH28" s="172"/>
      <c r="BI28" s="173"/>
      <c r="BJ28" s="174"/>
      <c r="BZ28" s="175"/>
      <c r="CA28" s="169">
        <v>19</v>
      </c>
      <c r="CB28" s="51">
        <v>19</v>
      </c>
      <c r="CC28" s="42" t="s">
        <v>113</v>
      </c>
      <c r="CD28" s="176">
        <f t="shared" si="8"/>
        <v>0</v>
      </c>
      <c r="CE28" s="177">
        <v>0</v>
      </c>
      <c r="CF28" s="159">
        <f t="shared" si="20"/>
        <v>0</v>
      </c>
      <c r="CG28" s="159">
        <v>0</v>
      </c>
      <c r="CH28" s="159">
        <v>0</v>
      </c>
      <c r="CI28" s="159">
        <f t="shared" si="21"/>
        <v>0</v>
      </c>
      <c r="CJ28" s="177">
        <f t="shared" si="22"/>
        <v>0</v>
      </c>
      <c r="CK28" s="178"/>
      <c r="CL28" s="179"/>
      <c r="CT28" s="105"/>
      <c r="CU28" s="105"/>
      <c r="CV28" s="105"/>
      <c r="CW28" s="105"/>
      <c r="CX28" s="105"/>
      <c r="CY28" s="105"/>
      <c r="CZ28" s="105"/>
      <c r="DA28" s="169">
        <v>19</v>
      </c>
      <c r="DB28" s="42" t="s">
        <v>113</v>
      </c>
      <c r="DC28" s="159"/>
      <c r="DD28" s="159"/>
      <c r="DE28" s="159"/>
      <c r="DF28" s="159"/>
      <c r="DG28" s="180">
        <f t="shared" si="23"/>
        <v>0</v>
      </c>
      <c r="DH28" s="159"/>
      <c r="DI28" s="159"/>
      <c r="DJ28" s="159"/>
      <c r="DK28" s="180">
        <f t="shared" si="24"/>
        <v>0</v>
      </c>
      <c r="DL28" s="181">
        <f t="shared" si="9"/>
        <v>0</v>
      </c>
      <c r="DM28" s="159"/>
      <c r="DN28" s="181">
        <f t="shared" si="10"/>
        <v>0</v>
      </c>
      <c r="DO28" s="159"/>
      <c r="DP28" s="165"/>
      <c r="DQ28" s="159"/>
      <c r="DR28" s="159"/>
      <c r="DS28" s="159"/>
      <c r="DT28" s="181">
        <f t="shared" si="25"/>
        <v>0</v>
      </c>
      <c r="DU28" s="159"/>
      <c r="DV28" s="182">
        <v>0</v>
      </c>
      <c r="DW28" s="183"/>
      <c r="DX28" s="183"/>
      <c r="DY28" s="183"/>
      <c r="DZ28" s="180"/>
      <c r="EA28" s="184"/>
      <c r="EB28" s="185" t="s">
        <v>114</v>
      </c>
      <c r="EC28" s="186">
        <f t="shared" si="26"/>
        <v>0</v>
      </c>
      <c r="ED28" s="184"/>
      <c r="EE28" s="187">
        <v>19</v>
      </c>
      <c r="EF28" s="184"/>
      <c r="EG28" s="184"/>
      <c r="EH28" s="183"/>
      <c r="EI28" s="184"/>
      <c r="EJ28" s="184"/>
      <c r="EK28" s="184"/>
      <c r="EL28" s="184"/>
      <c r="EM28" s="184"/>
    </row>
    <row r="29" spans="1:143" s="42" customFormat="1" ht="12" x14ac:dyDescent="0.2">
      <c r="A29" s="157">
        <v>20</v>
      </c>
      <c r="B29" s="51">
        <v>20</v>
      </c>
      <c r="C29" s="42" t="s">
        <v>115</v>
      </c>
      <c r="D29" s="158">
        <f t="shared" si="11"/>
        <v>336</v>
      </c>
      <c r="E29" s="159">
        <f t="shared" si="0"/>
        <v>5811988</v>
      </c>
      <c r="F29" s="159">
        <f t="shared" si="0"/>
        <v>0</v>
      </c>
      <c r="G29" s="159">
        <f t="shared" si="0"/>
        <v>365568</v>
      </c>
      <c r="H29" s="160">
        <f t="shared" si="12"/>
        <v>6177556</v>
      </c>
      <c r="I29" s="159"/>
      <c r="J29" s="161">
        <f t="shared" si="13"/>
        <v>365568</v>
      </c>
      <c r="K29" s="162">
        <f t="shared" si="14"/>
        <v>1722147.736</v>
      </c>
      <c r="L29" s="163">
        <f t="shared" si="15"/>
        <v>2087715.736</v>
      </c>
      <c r="M29" s="159"/>
      <c r="N29" s="164">
        <f t="shared" si="2"/>
        <v>4089840.264</v>
      </c>
      <c r="O29" s="159"/>
      <c r="P29" s="165">
        <f t="shared" si="3"/>
        <v>365568</v>
      </c>
      <c r="Q29" s="158">
        <f t="shared" si="16"/>
        <v>0</v>
      </c>
      <c r="R29" s="159">
        <f t="shared" si="4"/>
        <v>0</v>
      </c>
      <c r="S29" s="159">
        <f t="shared" si="5"/>
        <v>0</v>
      </c>
      <c r="T29" s="159">
        <f t="shared" si="6"/>
        <v>1722147.736</v>
      </c>
      <c r="U29" s="160">
        <f t="shared" si="17"/>
        <v>2087715.736</v>
      </c>
      <c r="V29" s="159"/>
      <c r="W29" s="164">
        <f t="shared" si="7"/>
        <v>2087715.736</v>
      </c>
      <c r="X29" s="166"/>
      <c r="AA29" s="169">
        <v>20</v>
      </c>
      <c r="AB29" s="170">
        <v>336</v>
      </c>
      <c r="AC29" s="170">
        <v>0</v>
      </c>
      <c r="AD29" s="170">
        <v>0</v>
      </c>
      <c r="AE29" s="170">
        <v>16.105158730158731</v>
      </c>
      <c r="AF29" s="170">
        <v>0</v>
      </c>
      <c r="AG29" s="105">
        <v>5811988</v>
      </c>
      <c r="AH29" s="105">
        <v>0</v>
      </c>
      <c r="AI29" s="105">
        <v>0</v>
      </c>
      <c r="AJ29" s="105">
        <v>5811988</v>
      </c>
      <c r="AK29" s="105">
        <v>0</v>
      </c>
      <c r="AL29" s="105">
        <v>365568</v>
      </c>
      <c r="AM29" s="105">
        <v>6177556</v>
      </c>
      <c r="AN29" s="105">
        <v>0</v>
      </c>
      <c r="AO29" s="105">
        <v>0</v>
      </c>
      <c r="AP29" s="105">
        <v>0</v>
      </c>
      <c r="AQ29" s="105">
        <v>0</v>
      </c>
      <c r="AR29" s="171">
        <v>6177556</v>
      </c>
      <c r="AT29" s="169">
        <v>20</v>
      </c>
      <c r="AU29" s="170">
        <f t="shared" si="18"/>
        <v>16.105158730158731</v>
      </c>
      <c r="AV29" s="170">
        <f t="shared" si="18"/>
        <v>0</v>
      </c>
      <c r="AW29" s="105">
        <f t="shared" si="19"/>
        <v>0</v>
      </c>
      <c r="AX29" s="105">
        <f t="shared" si="19"/>
        <v>0</v>
      </c>
      <c r="AY29" s="105">
        <f t="shared" si="19"/>
        <v>0</v>
      </c>
      <c r="AZ29" s="171">
        <f t="shared" si="19"/>
        <v>0</v>
      </c>
      <c r="BB29" s="169"/>
      <c r="BC29" s="105"/>
      <c r="BD29" s="105"/>
      <c r="BE29" s="105"/>
      <c r="BF29" s="171"/>
      <c r="BH29" s="172"/>
      <c r="BI29" s="173"/>
      <c r="BJ29" s="174"/>
      <c r="BZ29" s="175"/>
      <c r="CA29" s="169">
        <v>20</v>
      </c>
      <c r="CB29" s="51">
        <v>20</v>
      </c>
      <c r="CC29" s="42" t="s">
        <v>115</v>
      </c>
      <c r="CD29" s="176">
        <f t="shared" si="8"/>
        <v>5811988</v>
      </c>
      <c r="CE29" s="177">
        <v>4723038</v>
      </c>
      <c r="CF29" s="159">
        <f t="shared" si="20"/>
        <v>1088950</v>
      </c>
      <c r="CG29" s="159">
        <v>342805.8</v>
      </c>
      <c r="CH29" s="159">
        <v>290391.93599999999</v>
      </c>
      <c r="CI29" s="159">
        <f t="shared" si="21"/>
        <v>0</v>
      </c>
      <c r="CJ29" s="177">
        <f t="shared" si="22"/>
        <v>1722147.736</v>
      </c>
      <c r="CK29" s="178"/>
      <c r="CL29" s="179"/>
      <c r="CT29" s="105"/>
      <c r="CU29" s="105"/>
      <c r="CV29" s="105"/>
      <c r="CW29" s="105"/>
      <c r="CX29" s="105"/>
      <c r="CY29" s="105"/>
      <c r="CZ29" s="105"/>
      <c r="DA29" s="169">
        <v>20</v>
      </c>
      <c r="DB29" s="42" t="s">
        <v>115</v>
      </c>
      <c r="DC29" s="159"/>
      <c r="DD29" s="159"/>
      <c r="DE29" s="159"/>
      <c r="DF29" s="159"/>
      <c r="DG29" s="180">
        <f t="shared" si="23"/>
        <v>0</v>
      </c>
      <c r="DH29" s="159"/>
      <c r="DI29" s="159"/>
      <c r="DJ29" s="159"/>
      <c r="DK29" s="180">
        <f t="shared" si="24"/>
        <v>0</v>
      </c>
      <c r="DL29" s="181">
        <f t="shared" si="9"/>
        <v>0</v>
      </c>
      <c r="DM29" s="159"/>
      <c r="DN29" s="181">
        <f t="shared" si="10"/>
        <v>0</v>
      </c>
      <c r="DO29" s="159"/>
      <c r="DP29" s="165"/>
      <c r="DQ29" s="159"/>
      <c r="DR29" s="159"/>
      <c r="DS29" s="159"/>
      <c r="DT29" s="181">
        <f t="shared" si="25"/>
        <v>0</v>
      </c>
      <c r="DU29" s="159"/>
      <c r="DV29" s="182">
        <v>0</v>
      </c>
      <c r="DW29" s="183"/>
      <c r="DX29" s="183"/>
      <c r="DY29" s="183"/>
      <c r="DZ29" s="180"/>
      <c r="EA29" s="184"/>
      <c r="EB29" s="185"/>
      <c r="EC29" s="186">
        <f t="shared" si="26"/>
        <v>0</v>
      </c>
      <c r="ED29" s="184"/>
      <c r="EE29" s="187">
        <v>20</v>
      </c>
      <c r="EF29" s="184"/>
      <c r="EG29" s="184"/>
      <c r="EH29" s="183"/>
      <c r="EI29" s="184"/>
      <c r="EJ29" s="184"/>
      <c r="EK29" s="184"/>
      <c r="EL29" s="184"/>
      <c r="EM29" s="184"/>
    </row>
    <row r="30" spans="1:143" s="42" customFormat="1" ht="12" x14ac:dyDescent="0.2">
      <c r="A30" s="157">
        <v>21</v>
      </c>
      <c r="B30" s="51">
        <v>21</v>
      </c>
      <c r="C30" s="42" t="s">
        <v>116</v>
      </c>
      <c r="D30" s="158">
        <f t="shared" si="11"/>
        <v>0</v>
      </c>
      <c r="E30" s="159">
        <f t="shared" si="0"/>
        <v>0</v>
      </c>
      <c r="F30" s="159">
        <f t="shared" si="0"/>
        <v>0</v>
      </c>
      <c r="G30" s="159">
        <f t="shared" si="0"/>
        <v>0</v>
      </c>
      <c r="H30" s="160">
        <f t="shared" si="12"/>
        <v>0</v>
      </c>
      <c r="I30" s="159"/>
      <c r="J30" s="161">
        <f t="shared" si="13"/>
        <v>0</v>
      </c>
      <c r="K30" s="162">
        <f t="shared" si="14"/>
        <v>0</v>
      </c>
      <c r="L30" s="163">
        <f t="shared" si="15"/>
        <v>0</v>
      </c>
      <c r="M30" s="159"/>
      <c r="N30" s="164">
        <f t="shared" si="2"/>
        <v>0</v>
      </c>
      <c r="O30" s="159"/>
      <c r="P30" s="165">
        <f t="shared" si="3"/>
        <v>0</v>
      </c>
      <c r="Q30" s="158">
        <f t="shared" si="16"/>
        <v>0</v>
      </c>
      <c r="R30" s="159">
        <f t="shared" si="4"/>
        <v>0</v>
      </c>
      <c r="S30" s="159">
        <f t="shared" si="5"/>
        <v>0</v>
      </c>
      <c r="T30" s="159">
        <f t="shared" si="6"/>
        <v>0</v>
      </c>
      <c r="U30" s="160">
        <f t="shared" si="17"/>
        <v>0</v>
      </c>
      <c r="V30" s="159"/>
      <c r="W30" s="164">
        <f t="shared" si="7"/>
        <v>0</v>
      </c>
      <c r="X30" s="166"/>
      <c r="AA30" s="169">
        <v>21</v>
      </c>
      <c r="AB30" s="170"/>
      <c r="AC30" s="170"/>
      <c r="AD30" s="170"/>
      <c r="AE30" s="170"/>
      <c r="AF30" s="170"/>
      <c r="AG30" s="105"/>
      <c r="AH30" s="105"/>
      <c r="AI30" s="105"/>
      <c r="AJ30" s="105"/>
      <c r="AK30" s="105"/>
      <c r="AL30" s="105"/>
      <c r="AM30" s="105"/>
      <c r="AN30" s="105"/>
      <c r="AO30" s="105"/>
      <c r="AP30" s="105"/>
      <c r="AQ30" s="105"/>
      <c r="AR30" s="171"/>
      <c r="AT30" s="169">
        <v>21</v>
      </c>
      <c r="AU30" s="170">
        <f t="shared" si="18"/>
        <v>0</v>
      </c>
      <c r="AV30" s="170">
        <f t="shared" si="18"/>
        <v>0</v>
      </c>
      <c r="AW30" s="105">
        <f t="shared" si="19"/>
        <v>0</v>
      </c>
      <c r="AX30" s="105">
        <f t="shared" si="19"/>
        <v>0</v>
      </c>
      <c r="AY30" s="105">
        <f t="shared" si="19"/>
        <v>0</v>
      </c>
      <c r="AZ30" s="171">
        <f t="shared" si="19"/>
        <v>0</v>
      </c>
      <c r="BB30" s="169"/>
      <c r="BC30" s="105"/>
      <c r="BD30" s="105"/>
      <c r="BE30" s="105"/>
      <c r="BF30" s="171"/>
      <c r="BH30" s="172"/>
      <c r="BI30" s="173"/>
      <c r="BJ30" s="174"/>
      <c r="BZ30" s="175"/>
      <c r="CA30" s="169">
        <v>21</v>
      </c>
      <c r="CB30" s="51">
        <v>21</v>
      </c>
      <c r="CC30" s="42" t="s">
        <v>116</v>
      </c>
      <c r="CD30" s="176">
        <f t="shared" si="8"/>
        <v>0</v>
      </c>
      <c r="CE30" s="177">
        <v>0</v>
      </c>
      <c r="CF30" s="159">
        <f t="shared" si="20"/>
        <v>0</v>
      </c>
      <c r="CG30" s="159">
        <v>0</v>
      </c>
      <c r="CH30" s="159">
        <v>0</v>
      </c>
      <c r="CI30" s="159">
        <f t="shared" si="21"/>
        <v>0</v>
      </c>
      <c r="CJ30" s="177">
        <f t="shared" si="22"/>
        <v>0</v>
      </c>
      <c r="CK30" s="178"/>
      <c r="CL30" s="179"/>
      <c r="CT30" s="105"/>
      <c r="CU30" s="105"/>
      <c r="CV30" s="105"/>
      <c r="CW30" s="105"/>
      <c r="CX30" s="105"/>
      <c r="CY30" s="105"/>
      <c r="CZ30" s="105"/>
      <c r="DA30" s="169">
        <v>21</v>
      </c>
      <c r="DB30" s="42" t="s">
        <v>116</v>
      </c>
      <c r="DC30" s="159"/>
      <c r="DD30" s="159"/>
      <c r="DE30" s="159"/>
      <c r="DF30" s="159"/>
      <c r="DG30" s="180">
        <f t="shared" si="23"/>
        <v>0</v>
      </c>
      <c r="DH30" s="159"/>
      <c r="DI30" s="159"/>
      <c r="DJ30" s="159"/>
      <c r="DK30" s="180">
        <f t="shared" si="24"/>
        <v>0</v>
      </c>
      <c r="DL30" s="181">
        <f t="shared" si="9"/>
        <v>0</v>
      </c>
      <c r="DM30" s="159"/>
      <c r="DN30" s="181">
        <f t="shared" si="10"/>
        <v>0</v>
      </c>
      <c r="DO30" s="159"/>
      <c r="DP30" s="165"/>
      <c r="DQ30" s="159"/>
      <c r="DR30" s="159"/>
      <c r="DS30" s="159"/>
      <c r="DT30" s="181">
        <f t="shared" si="25"/>
        <v>0</v>
      </c>
      <c r="DU30" s="159"/>
      <c r="DV30" s="182">
        <v>0</v>
      </c>
      <c r="DW30" s="183"/>
      <c r="DX30" s="183"/>
      <c r="DY30" s="183"/>
      <c r="DZ30" s="180"/>
      <c r="EA30" s="184"/>
      <c r="EB30" s="185"/>
      <c r="EC30" s="186">
        <f t="shared" si="26"/>
        <v>0</v>
      </c>
      <c r="ED30" s="184"/>
      <c r="EE30" s="187">
        <v>21</v>
      </c>
      <c r="EF30" s="184"/>
      <c r="EG30" s="184"/>
      <c r="EH30" s="183"/>
      <c r="EI30" s="184"/>
      <c r="EJ30" s="184"/>
      <c r="EK30" s="184"/>
      <c r="EL30" s="184"/>
      <c r="EM30" s="184"/>
    </row>
    <row r="31" spans="1:143" s="42" customFormat="1" ht="12" x14ac:dyDescent="0.2">
      <c r="A31" s="157">
        <v>22</v>
      </c>
      <c r="B31" s="51">
        <v>22</v>
      </c>
      <c r="C31" s="42" t="s">
        <v>117</v>
      </c>
      <c r="D31" s="158">
        <f t="shared" si="11"/>
        <v>0</v>
      </c>
      <c r="E31" s="159">
        <f t="shared" si="0"/>
        <v>0</v>
      </c>
      <c r="F31" s="159">
        <f t="shared" si="0"/>
        <v>0</v>
      </c>
      <c r="G31" s="159">
        <f t="shared" si="0"/>
        <v>0</v>
      </c>
      <c r="H31" s="160">
        <f t="shared" si="12"/>
        <v>0</v>
      </c>
      <c r="I31" s="159"/>
      <c r="J31" s="161">
        <f t="shared" si="13"/>
        <v>0</v>
      </c>
      <c r="K31" s="162">
        <f t="shared" si="14"/>
        <v>0</v>
      </c>
      <c r="L31" s="163">
        <f t="shared" si="15"/>
        <v>0</v>
      </c>
      <c r="M31" s="159"/>
      <c r="N31" s="164">
        <f t="shared" si="2"/>
        <v>0</v>
      </c>
      <c r="O31" s="159"/>
      <c r="P31" s="165">
        <f t="shared" si="3"/>
        <v>0</v>
      </c>
      <c r="Q31" s="158">
        <f t="shared" si="16"/>
        <v>0</v>
      </c>
      <c r="R31" s="159">
        <f t="shared" si="4"/>
        <v>0</v>
      </c>
      <c r="S31" s="159">
        <f t="shared" si="5"/>
        <v>0</v>
      </c>
      <c r="T31" s="159">
        <f t="shared" si="6"/>
        <v>0</v>
      </c>
      <c r="U31" s="160">
        <f t="shared" si="17"/>
        <v>0</v>
      </c>
      <c r="V31" s="159"/>
      <c r="W31" s="164">
        <f t="shared" si="7"/>
        <v>0</v>
      </c>
      <c r="X31" s="166"/>
      <c r="AA31" s="169">
        <v>22</v>
      </c>
      <c r="AB31" s="170"/>
      <c r="AC31" s="170"/>
      <c r="AD31" s="170"/>
      <c r="AE31" s="170"/>
      <c r="AF31" s="170"/>
      <c r="AG31" s="105"/>
      <c r="AH31" s="105"/>
      <c r="AI31" s="105"/>
      <c r="AJ31" s="105"/>
      <c r="AK31" s="105"/>
      <c r="AL31" s="105"/>
      <c r="AM31" s="105"/>
      <c r="AN31" s="105"/>
      <c r="AO31" s="105"/>
      <c r="AP31" s="105"/>
      <c r="AQ31" s="105"/>
      <c r="AR31" s="171"/>
      <c r="AT31" s="169">
        <v>22</v>
      </c>
      <c r="AU31" s="170">
        <f t="shared" si="18"/>
        <v>0</v>
      </c>
      <c r="AV31" s="170">
        <f t="shared" si="18"/>
        <v>0</v>
      </c>
      <c r="AW31" s="105">
        <f t="shared" si="19"/>
        <v>0</v>
      </c>
      <c r="AX31" s="105">
        <f t="shared" si="19"/>
        <v>0</v>
      </c>
      <c r="AY31" s="105">
        <f t="shared" si="19"/>
        <v>0</v>
      </c>
      <c r="AZ31" s="171">
        <f t="shared" si="19"/>
        <v>0</v>
      </c>
      <c r="BB31" s="169"/>
      <c r="BC31" s="105"/>
      <c r="BD31" s="105"/>
      <c r="BE31" s="105"/>
      <c r="BF31" s="171"/>
      <c r="BH31" s="172"/>
      <c r="BI31" s="173"/>
      <c r="BJ31" s="174"/>
      <c r="BZ31" s="175"/>
      <c r="CA31" s="169">
        <v>22</v>
      </c>
      <c r="CB31" s="51">
        <v>22</v>
      </c>
      <c r="CC31" s="42" t="s">
        <v>117</v>
      </c>
      <c r="CD31" s="176">
        <f t="shared" si="8"/>
        <v>0</v>
      </c>
      <c r="CE31" s="177">
        <v>0</v>
      </c>
      <c r="CF31" s="159">
        <f t="shared" si="20"/>
        <v>0</v>
      </c>
      <c r="CG31" s="159">
        <v>0</v>
      </c>
      <c r="CH31" s="159">
        <v>0</v>
      </c>
      <c r="CI31" s="159">
        <f t="shared" si="21"/>
        <v>0</v>
      </c>
      <c r="CJ31" s="177">
        <f t="shared" si="22"/>
        <v>0</v>
      </c>
      <c r="CK31" s="178"/>
      <c r="CL31" s="179"/>
      <c r="CT31" s="105"/>
      <c r="CU31" s="105"/>
      <c r="CV31" s="105"/>
      <c r="CW31" s="105"/>
      <c r="CX31" s="105"/>
      <c r="CY31" s="105"/>
      <c r="CZ31" s="105"/>
      <c r="DA31" s="169">
        <v>22</v>
      </c>
      <c r="DB31" s="42" t="s">
        <v>117</v>
      </c>
      <c r="DC31" s="159"/>
      <c r="DD31" s="159"/>
      <c r="DE31" s="159"/>
      <c r="DF31" s="159"/>
      <c r="DG31" s="180">
        <f t="shared" si="23"/>
        <v>0</v>
      </c>
      <c r="DH31" s="159"/>
      <c r="DI31" s="159"/>
      <c r="DJ31" s="159"/>
      <c r="DK31" s="180">
        <f t="shared" si="24"/>
        <v>0</v>
      </c>
      <c r="DL31" s="181">
        <f t="shared" si="9"/>
        <v>0</v>
      </c>
      <c r="DM31" s="159"/>
      <c r="DN31" s="181">
        <f t="shared" si="10"/>
        <v>0</v>
      </c>
      <c r="DO31" s="159"/>
      <c r="DP31" s="165"/>
      <c r="DQ31" s="159"/>
      <c r="DR31" s="159"/>
      <c r="DS31" s="159"/>
      <c r="DT31" s="181">
        <f t="shared" si="25"/>
        <v>0</v>
      </c>
      <c r="DU31" s="159"/>
      <c r="DV31" s="182">
        <v>0</v>
      </c>
      <c r="DW31" s="183"/>
      <c r="DX31" s="183"/>
      <c r="DY31" s="183"/>
      <c r="DZ31" s="180"/>
      <c r="EA31" s="184"/>
      <c r="EB31" s="185"/>
      <c r="EC31" s="186">
        <f t="shared" si="26"/>
        <v>0</v>
      </c>
      <c r="ED31" s="184"/>
      <c r="EE31" s="187">
        <v>22</v>
      </c>
      <c r="EF31" s="184"/>
      <c r="EG31" s="184"/>
      <c r="EH31" s="183"/>
      <c r="EI31" s="184"/>
      <c r="EJ31" s="184"/>
      <c r="EK31" s="184"/>
      <c r="EL31" s="184"/>
      <c r="EM31" s="184"/>
    </row>
    <row r="32" spans="1:143" s="42" customFormat="1" ht="12" x14ac:dyDescent="0.2">
      <c r="A32" s="157">
        <v>23</v>
      </c>
      <c r="B32" s="51">
        <v>23</v>
      </c>
      <c r="C32" s="42" t="s">
        <v>118</v>
      </c>
      <c r="D32" s="158">
        <f t="shared" si="11"/>
        <v>1</v>
      </c>
      <c r="E32" s="159">
        <f t="shared" si="0"/>
        <v>23659</v>
      </c>
      <c r="F32" s="159">
        <f t="shared" si="0"/>
        <v>0</v>
      </c>
      <c r="G32" s="159">
        <f t="shared" si="0"/>
        <v>1088</v>
      </c>
      <c r="H32" s="160">
        <f t="shared" si="12"/>
        <v>24747</v>
      </c>
      <c r="I32" s="159"/>
      <c r="J32" s="161">
        <f t="shared" si="13"/>
        <v>1088</v>
      </c>
      <c r="K32" s="162">
        <f t="shared" si="14"/>
        <v>8158.7520000000004</v>
      </c>
      <c r="L32" s="163">
        <f t="shared" si="15"/>
        <v>9246.7520000000004</v>
      </c>
      <c r="M32" s="159"/>
      <c r="N32" s="164">
        <f t="shared" si="2"/>
        <v>15500.248</v>
      </c>
      <c r="O32" s="159"/>
      <c r="P32" s="165">
        <f t="shared" si="3"/>
        <v>1088</v>
      </c>
      <c r="Q32" s="158">
        <f t="shared" si="16"/>
        <v>0</v>
      </c>
      <c r="R32" s="159">
        <f t="shared" si="4"/>
        <v>0</v>
      </c>
      <c r="S32" s="159">
        <f t="shared" si="5"/>
        <v>0</v>
      </c>
      <c r="T32" s="159">
        <f t="shared" si="6"/>
        <v>8158.7520000000004</v>
      </c>
      <c r="U32" s="160">
        <f t="shared" si="17"/>
        <v>9246.7520000000004</v>
      </c>
      <c r="V32" s="159"/>
      <c r="W32" s="164">
        <f t="shared" si="7"/>
        <v>9246.7520000000004</v>
      </c>
      <c r="X32" s="166"/>
      <c r="AA32" s="169">
        <v>23</v>
      </c>
      <c r="AB32" s="170">
        <v>1</v>
      </c>
      <c r="AC32" s="170">
        <v>0</v>
      </c>
      <c r="AD32" s="170">
        <v>0</v>
      </c>
      <c r="AE32" s="170">
        <v>0.2</v>
      </c>
      <c r="AF32" s="170">
        <v>0</v>
      </c>
      <c r="AG32" s="105">
        <v>23659</v>
      </c>
      <c r="AH32" s="105">
        <v>0</v>
      </c>
      <c r="AI32" s="105">
        <v>0</v>
      </c>
      <c r="AJ32" s="105">
        <v>23659</v>
      </c>
      <c r="AK32" s="105">
        <v>0</v>
      </c>
      <c r="AL32" s="105">
        <v>1088</v>
      </c>
      <c r="AM32" s="105">
        <v>24747</v>
      </c>
      <c r="AN32" s="105">
        <v>0</v>
      </c>
      <c r="AO32" s="105">
        <v>0</v>
      </c>
      <c r="AP32" s="105">
        <v>0</v>
      </c>
      <c r="AQ32" s="105">
        <v>0</v>
      </c>
      <c r="AR32" s="171">
        <v>24747</v>
      </c>
      <c r="AT32" s="169">
        <v>23</v>
      </c>
      <c r="AU32" s="170">
        <f t="shared" si="18"/>
        <v>0.2</v>
      </c>
      <c r="AV32" s="170">
        <f t="shared" si="18"/>
        <v>0</v>
      </c>
      <c r="AW32" s="105">
        <f t="shared" si="19"/>
        <v>0</v>
      </c>
      <c r="AX32" s="105">
        <f t="shared" si="19"/>
        <v>0</v>
      </c>
      <c r="AY32" s="105">
        <f t="shared" si="19"/>
        <v>0</v>
      </c>
      <c r="AZ32" s="171">
        <f t="shared" si="19"/>
        <v>0</v>
      </c>
      <c r="BB32" s="169"/>
      <c r="BC32" s="105"/>
      <c r="BD32" s="105"/>
      <c r="BE32" s="105"/>
      <c r="BF32" s="171"/>
      <c r="BH32" s="172"/>
      <c r="BI32" s="173"/>
      <c r="BJ32" s="174"/>
      <c r="BZ32" s="175"/>
      <c r="CA32" s="169">
        <v>23</v>
      </c>
      <c r="CB32" s="51">
        <v>23</v>
      </c>
      <c r="CC32" s="42" t="s">
        <v>118</v>
      </c>
      <c r="CD32" s="176">
        <f t="shared" si="8"/>
        <v>23659</v>
      </c>
      <c r="CE32" s="177">
        <v>24676</v>
      </c>
      <c r="CF32" s="159">
        <f t="shared" si="20"/>
        <v>0</v>
      </c>
      <c r="CG32" s="159">
        <v>3732</v>
      </c>
      <c r="CH32" s="159">
        <v>4426.7520000000004</v>
      </c>
      <c r="CI32" s="159">
        <f t="shared" si="21"/>
        <v>0</v>
      </c>
      <c r="CJ32" s="177">
        <f t="shared" si="22"/>
        <v>8158.7520000000004</v>
      </c>
      <c r="CK32" s="178"/>
      <c r="CL32" s="179"/>
      <c r="CT32" s="105"/>
      <c r="CU32" s="105"/>
      <c r="CV32" s="105"/>
      <c r="CW32" s="105"/>
      <c r="CX32" s="105"/>
      <c r="CY32" s="105"/>
      <c r="CZ32" s="105"/>
      <c r="DA32" s="169">
        <v>23</v>
      </c>
      <c r="DB32" s="42" t="s">
        <v>118</v>
      </c>
      <c r="DC32" s="159"/>
      <c r="DD32" s="159"/>
      <c r="DE32" s="159"/>
      <c r="DF32" s="159"/>
      <c r="DG32" s="180">
        <f t="shared" si="23"/>
        <v>0</v>
      </c>
      <c r="DH32" s="159"/>
      <c r="DI32" s="159"/>
      <c r="DJ32" s="159"/>
      <c r="DK32" s="180">
        <f t="shared" si="24"/>
        <v>0</v>
      </c>
      <c r="DL32" s="181">
        <f t="shared" si="9"/>
        <v>0</v>
      </c>
      <c r="DM32" s="159"/>
      <c r="DN32" s="181">
        <f t="shared" si="10"/>
        <v>0</v>
      </c>
      <c r="DO32" s="159"/>
      <c r="DP32" s="165"/>
      <c r="DQ32" s="159"/>
      <c r="DR32" s="159"/>
      <c r="DS32" s="159"/>
      <c r="DT32" s="181">
        <f t="shared" si="25"/>
        <v>0</v>
      </c>
      <c r="DU32" s="159"/>
      <c r="DV32" s="182">
        <v>0</v>
      </c>
      <c r="DW32" s="183"/>
      <c r="DX32" s="183"/>
      <c r="DY32" s="183"/>
      <c r="DZ32" s="180"/>
      <c r="EA32" s="184"/>
      <c r="EB32" s="185"/>
      <c r="EC32" s="186">
        <f t="shared" si="26"/>
        <v>0</v>
      </c>
      <c r="ED32" s="184"/>
      <c r="EE32" s="187">
        <v>23</v>
      </c>
      <c r="EF32" s="184"/>
      <c r="EG32" s="184"/>
      <c r="EH32" s="183"/>
      <c r="EI32" s="184"/>
      <c r="EJ32" s="184"/>
      <c r="EK32" s="184"/>
      <c r="EL32" s="184"/>
      <c r="EM32" s="184"/>
    </row>
    <row r="33" spans="1:143" s="42" customFormat="1" ht="12" x14ac:dyDescent="0.2">
      <c r="A33" s="157">
        <v>24</v>
      </c>
      <c r="B33" s="51">
        <v>24</v>
      </c>
      <c r="C33" s="42" t="s">
        <v>119</v>
      </c>
      <c r="D33" s="158">
        <f t="shared" si="11"/>
        <v>45</v>
      </c>
      <c r="E33" s="159">
        <f t="shared" si="0"/>
        <v>657735</v>
      </c>
      <c r="F33" s="159">
        <f t="shared" si="0"/>
        <v>0</v>
      </c>
      <c r="G33" s="159">
        <f t="shared" si="0"/>
        <v>48960</v>
      </c>
      <c r="H33" s="160">
        <f t="shared" si="12"/>
        <v>706695</v>
      </c>
      <c r="I33" s="159"/>
      <c r="J33" s="161">
        <f t="shared" si="13"/>
        <v>48960</v>
      </c>
      <c r="K33" s="162">
        <f t="shared" si="14"/>
        <v>63015.088000000003</v>
      </c>
      <c r="L33" s="163">
        <f t="shared" si="15"/>
        <v>111975.088</v>
      </c>
      <c r="M33" s="159"/>
      <c r="N33" s="164">
        <f t="shared" si="2"/>
        <v>594719.91200000001</v>
      </c>
      <c r="O33" s="159"/>
      <c r="P33" s="165">
        <f t="shared" si="3"/>
        <v>48960</v>
      </c>
      <c r="Q33" s="158">
        <f t="shared" si="16"/>
        <v>0</v>
      </c>
      <c r="R33" s="159">
        <f t="shared" si="4"/>
        <v>0</v>
      </c>
      <c r="S33" s="159">
        <f t="shared" si="5"/>
        <v>0</v>
      </c>
      <c r="T33" s="159">
        <f t="shared" si="6"/>
        <v>63015.088000000003</v>
      </c>
      <c r="U33" s="160">
        <f t="shared" si="17"/>
        <v>111975.088</v>
      </c>
      <c r="V33" s="159"/>
      <c r="W33" s="164">
        <f t="shared" si="7"/>
        <v>111975.088</v>
      </c>
      <c r="X33" s="166"/>
      <c r="AA33" s="169">
        <v>24</v>
      </c>
      <c r="AB33" s="170">
        <v>45</v>
      </c>
      <c r="AC33" s="170">
        <v>0</v>
      </c>
      <c r="AD33" s="170">
        <v>0</v>
      </c>
      <c r="AE33" s="170">
        <v>8.2238095238095248</v>
      </c>
      <c r="AF33" s="170">
        <v>0</v>
      </c>
      <c r="AG33" s="105">
        <v>657735</v>
      </c>
      <c r="AH33" s="105">
        <v>0</v>
      </c>
      <c r="AI33" s="105">
        <v>0</v>
      </c>
      <c r="AJ33" s="105">
        <v>657735</v>
      </c>
      <c r="AK33" s="105">
        <v>0</v>
      </c>
      <c r="AL33" s="105">
        <v>48960</v>
      </c>
      <c r="AM33" s="105">
        <v>706695</v>
      </c>
      <c r="AN33" s="105">
        <v>0</v>
      </c>
      <c r="AO33" s="105">
        <v>0</v>
      </c>
      <c r="AP33" s="105">
        <v>0</v>
      </c>
      <c r="AQ33" s="105">
        <v>0</v>
      </c>
      <c r="AR33" s="171">
        <v>706695</v>
      </c>
      <c r="AT33" s="169">
        <v>24</v>
      </c>
      <c r="AU33" s="170">
        <f t="shared" si="18"/>
        <v>8.2238095238095248</v>
      </c>
      <c r="AV33" s="170">
        <f t="shared" si="18"/>
        <v>0</v>
      </c>
      <c r="AW33" s="105">
        <f t="shared" si="19"/>
        <v>0</v>
      </c>
      <c r="AX33" s="105">
        <f t="shared" si="19"/>
        <v>0</v>
      </c>
      <c r="AY33" s="105">
        <f t="shared" si="19"/>
        <v>0</v>
      </c>
      <c r="AZ33" s="171">
        <f t="shared" si="19"/>
        <v>0</v>
      </c>
      <c r="BB33" s="169"/>
      <c r="BC33" s="105"/>
      <c r="BD33" s="105"/>
      <c r="BE33" s="105"/>
      <c r="BF33" s="171"/>
      <c r="BH33" s="172"/>
      <c r="BI33" s="173"/>
      <c r="BJ33" s="174"/>
      <c r="BZ33" s="175"/>
      <c r="CA33" s="169">
        <v>24</v>
      </c>
      <c r="CB33" s="51">
        <v>24</v>
      </c>
      <c r="CC33" s="42" t="s">
        <v>119</v>
      </c>
      <c r="CD33" s="176">
        <f t="shared" si="8"/>
        <v>657735</v>
      </c>
      <c r="CE33" s="177">
        <v>604832</v>
      </c>
      <c r="CF33" s="159">
        <f t="shared" si="20"/>
        <v>52903</v>
      </c>
      <c r="CG33" s="159">
        <v>9859.7999999999993</v>
      </c>
      <c r="CH33" s="159">
        <v>252.28800000000001</v>
      </c>
      <c r="CI33" s="159">
        <f t="shared" si="21"/>
        <v>0</v>
      </c>
      <c r="CJ33" s="177">
        <f t="shared" si="22"/>
        <v>63015.088000000003</v>
      </c>
      <c r="CK33" s="178"/>
      <c r="CL33" s="179"/>
      <c r="CT33" s="105"/>
      <c r="CU33" s="105"/>
      <c r="CV33" s="105"/>
      <c r="CW33" s="105"/>
      <c r="CX33" s="105"/>
      <c r="CY33" s="105"/>
      <c r="CZ33" s="105"/>
      <c r="DA33" s="169">
        <v>24</v>
      </c>
      <c r="DB33" s="42" t="s">
        <v>119</v>
      </c>
      <c r="DC33" s="159"/>
      <c r="DD33" s="159"/>
      <c r="DE33" s="159"/>
      <c r="DF33" s="159"/>
      <c r="DG33" s="180">
        <f t="shared" si="23"/>
        <v>0</v>
      </c>
      <c r="DH33" s="159"/>
      <c r="DI33" s="159"/>
      <c r="DJ33" s="159"/>
      <c r="DK33" s="180">
        <f t="shared" si="24"/>
        <v>0</v>
      </c>
      <c r="DL33" s="181">
        <f t="shared" si="9"/>
        <v>0</v>
      </c>
      <c r="DM33" s="159"/>
      <c r="DN33" s="181">
        <f t="shared" si="10"/>
        <v>0</v>
      </c>
      <c r="DO33" s="159"/>
      <c r="DP33" s="165"/>
      <c r="DQ33" s="159"/>
      <c r="DR33" s="159"/>
      <c r="DS33" s="159"/>
      <c r="DT33" s="181">
        <f t="shared" si="25"/>
        <v>0</v>
      </c>
      <c r="DU33" s="159"/>
      <c r="DV33" s="182">
        <v>0</v>
      </c>
      <c r="DW33" s="183"/>
      <c r="DX33" s="183"/>
      <c r="DY33" s="183"/>
      <c r="DZ33" s="180"/>
      <c r="EA33" s="184"/>
      <c r="EB33" s="185"/>
      <c r="EC33" s="186">
        <f t="shared" si="26"/>
        <v>0</v>
      </c>
      <c r="ED33" s="184"/>
      <c r="EE33" s="187">
        <v>24</v>
      </c>
      <c r="EF33" s="184"/>
      <c r="EG33" s="184"/>
      <c r="EH33" s="183"/>
      <c r="EI33" s="184"/>
      <c r="EJ33" s="184"/>
      <c r="EK33" s="184"/>
      <c r="EL33" s="184"/>
      <c r="EM33" s="184"/>
    </row>
    <row r="34" spans="1:143" s="42" customFormat="1" ht="12" x14ac:dyDescent="0.2">
      <c r="A34" s="157">
        <v>25</v>
      </c>
      <c r="B34" s="51">
        <v>25</v>
      </c>
      <c r="C34" s="42" t="s">
        <v>120</v>
      </c>
      <c r="D34" s="158">
        <f t="shared" si="11"/>
        <v>171</v>
      </c>
      <c r="E34" s="159">
        <f t="shared" si="0"/>
        <v>2995325</v>
      </c>
      <c r="F34" s="159">
        <f t="shared" si="0"/>
        <v>0</v>
      </c>
      <c r="G34" s="159">
        <f t="shared" si="0"/>
        <v>186048</v>
      </c>
      <c r="H34" s="160">
        <f t="shared" si="12"/>
        <v>3181373</v>
      </c>
      <c r="I34" s="159"/>
      <c r="J34" s="161">
        <f t="shared" si="13"/>
        <v>186048</v>
      </c>
      <c r="K34" s="162">
        <f t="shared" si="14"/>
        <v>807946.53599999996</v>
      </c>
      <c r="L34" s="163">
        <f t="shared" si="15"/>
        <v>993994.53599999996</v>
      </c>
      <c r="M34" s="159"/>
      <c r="N34" s="164">
        <f t="shared" si="2"/>
        <v>2187378.4640000002</v>
      </c>
      <c r="O34" s="159"/>
      <c r="P34" s="165">
        <f t="shared" si="3"/>
        <v>186048</v>
      </c>
      <c r="Q34" s="158">
        <f t="shared" si="16"/>
        <v>0</v>
      </c>
      <c r="R34" s="159">
        <f t="shared" si="4"/>
        <v>0</v>
      </c>
      <c r="S34" s="159">
        <f t="shared" si="5"/>
        <v>0</v>
      </c>
      <c r="T34" s="159">
        <f t="shared" si="6"/>
        <v>807946.53599999996</v>
      </c>
      <c r="U34" s="160">
        <f t="shared" si="17"/>
        <v>993994.53599999996</v>
      </c>
      <c r="V34" s="159"/>
      <c r="W34" s="164">
        <f t="shared" si="7"/>
        <v>993994.53599999996</v>
      </c>
      <c r="X34" s="166"/>
      <c r="AA34" s="169">
        <v>25</v>
      </c>
      <c r="AB34" s="170">
        <v>171</v>
      </c>
      <c r="AC34" s="170">
        <v>0</v>
      </c>
      <c r="AD34" s="170">
        <v>0</v>
      </c>
      <c r="AE34" s="170">
        <v>1.9444444444444446</v>
      </c>
      <c r="AF34" s="170">
        <v>0</v>
      </c>
      <c r="AG34" s="105">
        <v>2995325</v>
      </c>
      <c r="AH34" s="105">
        <v>0</v>
      </c>
      <c r="AI34" s="105">
        <v>0</v>
      </c>
      <c r="AJ34" s="105">
        <v>2995325</v>
      </c>
      <c r="AK34" s="105">
        <v>0</v>
      </c>
      <c r="AL34" s="105">
        <v>186048</v>
      </c>
      <c r="AM34" s="105">
        <v>3181373</v>
      </c>
      <c r="AN34" s="105">
        <v>0</v>
      </c>
      <c r="AO34" s="105">
        <v>0</v>
      </c>
      <c r="AP34" s="105">
        <v>0</v>
      </c>
      <c r="AQ34" s="105">
        <v>0</v>
      </c>
      <c r="AR34" s="171">
        <v>3181373</v>
      </c>
      <c r="AT34" s="169">
        <v>25</v>
      </c>
      <c r="AU34" s="170">
        <f t="shared" si="18"/>
        <v>1.9444444444444446</v>
      </c>
      <c r="AV34" s="170">
        <f t="shared" si="18"/>
        <v>0</v>
      </c>
      <c r="AW34" s="105">
        <f t="shared" si="19"/>
        <v>0</v>
      </c>
      <c r="AX34" s="105">
        <f t="shared" si="19"/>
        <v>0</v>
      </c>
      <c r="AY34" s="105">
        <f t="shared" si="19"/>
        <v>0</v>
      </c>
      <c r="AZ34" s="171">
        <f t="shared" si="19"/>
        <v>0</v>
      </c>
      <c r="BB34" s="169"/>
      <c r="BC34" s="105"/>
      <c r="BD34" s="105"/>
      <c r="BE34" s="105"/>
      <c r="BF34" s="171"/>
      <c r="BH34" s="172"/>
      <c r="BI34" s="173"/>
      <c r="BJ34" s="174"/>
      <c r="BZ34" s="175"/>
      <c r="CA34" s="169">
        <v>25</v>
      </c>
      <c r="CB34" s="51">
        <v>25</v>
      </c>
      <c r="CC34" s="42" t="s">
        <v>120</v>
      </c>
      <c r="CD34" s="176">
        <f t="shared" si="8"/>
        <v>2995325</v>
      </c>
      <c r="CE34" s="177">
        <v>2625467</v>
      </c>
      <c r="CF34" s="159">
        <f t="shared" si="20"/>
        <v>369858</v>
      </c>
      <c r="CG34" s="159">
        <v>238330.19999999998</v>
      </c>
      <c r="CH34" s="159">
        <v>199758.33600000001</v>
      </c>
      <c r="CI34" s="159">
        <f t="shared" si="21"/>
        <v>0</v>
      </c>
      <c r="CJ34" s="177">
        <f t="shared" si="22"/>
        <v>807946.53599999996</v>
      </c>
      <c r="CK34" s="178"/>
      <c r="CL34" s="179"/>
      <c r="CT34" s="105"/>
      <c r="CU34" s="105"/>
      <c r="CV34" s="105"/>
      <c r="CW34" s="105"/>
      <c r="CX34" s="105"/>
      <c r="CY34" s="105"/>
      <c r="CZ34" s="105"/>
      <c r="DA34" s="169">
        <v>25</v>
      </c>
      <c r="DB34" s="42" t="s">
        <v>120</v>
      </c>
      <c r="DC34" s="159"/>
      <c r="DD34" s="159"/>
      <c r="DE34" s="159"/>
      <c r="DF34" s="159"/>
      <c r="DG34" s="180">
        <f t="shared" si="23"/>
        <v>0</v>
      </c>
      <c r="DH34" s="159"/>
      <c r="DI34" s="159"/>
      <c r="DJ34" s="159"/>
      <c r="DK34" s="180">
        <f t="shared" si="24"/>
        <v>0</v>
      </c>
      <c r="DL34" s="181">
        <f t="shared" si="9"/>
        <v>0</v>
      </c>
      <c r="DM34" s="159"/>
      <c r="DN34" s="181">
        <f t="shared" si="10"/>
        <v>0</v>
      </c>
      <c r="DO34" s="159"/>
      <c r="DP34" s="165"/>
      <c r="DQ34" s="159"/>
      <c r="DR34" s="159"/>
      <c r="DS34" s="159"/>
      <c r="DT34" s="181">
        <f t="shared" si="25"/>
        <v>0</v>
      </c>
      <c r="DU34" s="159"/>
      <c r="DV34" s="182">
        <v>0</v>
      </c>
      <c r="DW34" s="183"/>
      <c r="DX34" s="183"/>
      <c r="DY34" s="183"/>
      <c r="DZ34" s="180"/>
      <c r="EA34" s="184"/>
      <c r="EB34" s="185"/>
      <c r="EC34" s="186">
        <f t="shared" si="26"/>
        <v>0</v>
      </c>
      <c r="ED34" s="184"/>
      <c r="EE34" s="187">
        <v>25</v>
      </c>
      <c r="EF34" s="184"/>
      <c r="EG34" s="184"/>
      <c r="EH34" s="183"/>
      <c r="EI34" s="184"/>
      <c r="EJ34" s="184"/>
      <c r="EK34" s="184"/>
      <c r="EL34" s="184"/>
      <c r="EM34" s="184"/>
    </row>
    <row r="35" spans="1:143" s="42" customFormat="1" ht="12" x14ac:dyDescent="0.2">
      <c r="A35" s="157">
        <v>26</v>
      </c>
      <c r="B35" s="51">
        <v>26</v>
      </c>
      <c r="C35" s="42" t="s">
        <v>121</v>
      </c>
      <c r="D35" s="158">
        <f t="shared" si="11"/>
        <v>4</v>
      </c>
      <c r="E35" s="159">
        <f t="shared" si="0"/>
        <v>71685</v>
      </c>
      <c r="F35" s="159">
        <f t="shared" si="0"/>
        <v>0</v>
      </c>
      <c r="G35" s="159">
        <f t="shared" si="0"/>
        <v>4352</v>
      </c>
      <c r="H35" s="160">
        <f t="shared" si="12"/>
        <v>76037</v>
      </c>
      <c r="I35" s="159"/>
      <c r="J35" s="161">
        <f t="shared" si="13"/>
        <v>4352</v>
      </c>
      <c r="K35" s="162">
        <f t="shared" si="14"/>
        <v>21408.911999999997</v>
      </c>
      <c r="L35" s="163">
        <f t="shared" si="15"/>
        <v>25760.911999999997</v>
      </c>
      <c r="M35" s="159"/>
      <c r="N35" s="164">
        <f t="shared" si="2"/>
        <v>50276.088000000003</v>
      </c>
      <c r="O35" s="159"/>
      <c r="P35" s="165">
        <f t="shared" si="3"/>
        <v>4352</v>
      </c>
      <c r="Q35" s="158">
        <f t="shared" si="16"/>
        <v>0</v>
      </c>
      <c r="R35" s="159">
        <f t="shared" si="4"/>
        <v>0</v>
      </c>
      <c r="S35" s="159">
        <f t="shared" si="5"/>
        <v>0</v>
      </c>
      <c r="T35" s="159">
        <f t="shared" si="6"/>
        <v>21408.911999999997</v>
      </c>
      <c r="U35" s="160">
        <f t="shared" si="17"/>
        <v>25760.911999999997</v>
      </c>
      <c r="V35" s="159"/>
      <c r="W35" s="164">
        <f t="shared" si="7"/>
        <v>25760.911999999997</v>
      </c>
      <c r="X35" s="166"/>
      <c r="AA35" s="169">
        <v>26</v>
      </c>
      <c r="AB35" s="170">
        <v>4</v>
      </c>
      <c r="AC35" s="170">
        <v>0</v>
      </c>
      <c r="AD35" s="170">
        <v>0</v>
      </c>
      <c r="AE35" s="170">
        <v>0.2</v>
      </c>
      <c r="AF35" s="170">
        <v>0</v>
      </c>
      <c r="AG35" s="105">
        <v>71685</v>
      </c>
      <c r="AH35" s="105">
        <v>0</v>
      </c>
      <c r="AI35" s="105">
        <v>0</v>
      </c>
      <c r="AJ35" s="105">
        <v>71685</v>
      </c>
      <c r="AK35" s="105">
        <v>0</v>
      </c>
      <c r="AL35" s="105">
        <v>4352</v>
      </c>
      <c r="AM35" s="105">
        <v>76037</v>
      </c>
      <c r="AN35" s="105">
        <v>0</v>
      </c>
      <c r="AO35" s="105">
        <v>0</v>
      </c>
      <c r="AP35" s="105">
        <v>0</v>
      </c>
      <c r="AQ35" s="105">
        <v>0</v>
      </c>
      <c r="AR35" s="171">
        <v>76037</v>
      </c>
      <c r="AT35" s="169">
        <v>26</v>
      </c>
      <c r="AU35" s="170">
        <f t="shared" si="18"/>
        <v>0.2</v>
      </c>
      <c r="AV35" s="170">
        <f t="shared" si="18"/>
        <v>0</v>
      </c>
      <c r="AW35" s="105">
        <f t="shared" si="19"/>
        <v>0</v>
      </c>
      <c r="AX35" s="105">
        <f t="shared" si="19"/>
        <v>0</v>
      </c>
      <c r="AY35" s="105">
        <f t="shared" si="19"/>
        <v>0</v>
      </c>
      <c r="AZ35" s="171">
        <f t="shared" si="19"/>
        <v>0</v>
      </c>
      <c r="BB35" s="169"/>
      <c r="BC35" s="105"/>
      <c r="BD35" s="105"/>
      <c r="BE35" s="105"/>
      <c r="BF35" s="171"/>
      <c r="BH35" s="172"/>
      <c r="BI35" s="173"/>
      <c r="BJ35" s="174"/>
      <c r="BZ35" s="175"/>
      <c r="CA35" s="169">
        <v>26</v>
      </c>
      <c r="CB35" s="51">
        <v>26</v>
      </c>
      <c r="CC35" s="42" t="s">
        <v>121</v>
      </c>
      <c r="CD35" s="176">
        <f t="shared" si="8"/>
        <v>71685</v>
      </c>
      <c r="CE35" s="177">
        <v>76296</v>
      </c>
      <c r="CF35" s="159">
        <f t="shared" si="20"/>
        <v>0</v>
      </c>
      <c r="CG35" s="159">
        <v>12205.199999999999</v>
      </c>
      <c r="CH35" s="159">
        <v>9203.7119999999995</v>
      </c>
      <c r="CI35" s="159">
        <f t="shared" si="21"/>
        <v>0</v>
      </c>
      <c r="CJ35" s="177">
        <f t="shared" si="22"/>
        <v>21408.911999999997</v>
      </c>
      <c r="CK35" s="178"/>
      <c r="CL35" s="179"/>
      <c r="CT35" s="105"/>
      <c r="CU35" s="105"/>
      <c r="CV35" s="105"/>
      <c r="CW35" s="105"/>
      <c r="CX35" s="105"/>
      <c r="CY35" s="105"/>
      <c r="CZ35" s="105"/>
      <c r="DA35" s="169">
        <v>26</v>
      </c>
      <c r="DB35" s="42" t="s">
        <v>121</v>
      </c>
      <c r="DC35" s="159"/>
      <c r="DD35" s="159"/>
      <c r="DE35" s="159"/>
      <c r="DF35" s="159"/>
      <c r="DG35" s="180">
        <f t="shared" si="23"/>
        <v>0</v>
      </c>
      <c r="DH35" s="159"/>
      <c r="DI35" s="159"/>
      <c r="DJ35" s="159"/>
      <c r="DK35" s="180">
        <f t="shared" si="24"/>
        <v>0</v>
      </c>
      <c r="DL35" s="181">
        <f t="shared" si="9"/>
        <v>0</v>
      </c>
      <c r="DM35" s="159"/>
      <c r="DN35" s="181">
        <f t="shared" si="10"/>
        <v>0</v>
      </c>
      <c r="DO35" s="159"/>
      <c r="DP35" s="165"/>
      <c r="DQ35" s="159"/>
      <c r="DR35" s="159"/>
      <c r="DS35" s="159"/>
      <c r="DT35" s="181">
        <f t="shared" si="25"/>
        <v>0</v>
      </c>
      <c r="DU35" s="159"/>
      <c r="DV35" s="182">
        <v>0</v>
      </c>
      <c r="DW35" s="183"/>
      <c r="DX35" s="183"/>
      <c r="DY35" s="183"/>
      <c r="DZ35" s="180"/>
      <c r="EA35" s="184"/>
      <c r="EB35" s="185"/>
      <c r="EC35" s="186">
        <f t="shared" si="26"/>
        <v>0</v>
      </c>
      <c r="ED35" s="184"/>
      <c r="EE35" s="187">
        <v>26</v>
      </c>
      <c r="EF35" s="184"/>
      <c r="EG35" s="184"/>
      <c r="EH35" s="183"/>
      <c r="EI35" s="184"/>
      <c r="EJ35" s="184"/>
      <c r="EK35" s="184"/>
      <c r="EL35" s="184"/>
      <c r="EM35" s="184"/>
    </row>
    <row r="36" spans="1:143" s="42" customFormat="1" ht="12" x14ac:dyDescent="0.2">
      <c r="A36" s="157">
        <v>27</v>
      </c>
      <c r="B36" s="51">
        <v>27</v>
      </c>
      <c r="C36" s="42" t="s">
        <v>122</v>
      </c>
      <c r="D36" s="158">
        <f t="shared" si="11"/>
        <v>1</v>
      </c>
      <c r="E36" s="159">
        <f t="shared" si="0"/>
        <v>18441</v>
      </c>
      <c r="F36" s="159">
        <f t="shared" si="0"/>
        <v>0</v>
      </c>
      <c r="G36" s="159">
        <f t="shared" si="0"/>
        <v>1088</v>
      </c>
      <c r="H36" s="160">
        <f t="shared" si="12"/>
        <v>19529</v>
      </c>
      <c r="I36" s="159"/>
      <c r="J36" s="161">
        <f t="shared" si="13"/>
        <v>1088</v>
      </c>
      <c r="K36" s="162">
        <f t="shared" si="14"/>
        <v>15796.664000000002</v>
      </c>
      <c r="L36" s="163">
        <f t="shared" si="15"/>
        <v>16884.664000000004</v>
      </c>
      <c r="M36" s="159"/>
      <c r="N36" s="164">
        <f t="shared" si="2"/>
        <v>2644.3359999999957</v>
      </c>
      <c r="O36" s="159"/>
      <c r="P36" s="165">
        <f t="shared" si="3"/>
        <v>1088</v>
      </c>
      <c r="Q36" s="158">
        <f t="shared" si="16"/>
        <v>0</v>
      </c>
      <c r="R36" s="159">
        <f t="shared" si="4"/>
        <v>0</v>
      </c>
      <c r="S36" s="159">
        <f t="shared" si="5"/>
        <v>0</v>
      </c>
      <c r="T36" s="159">
        <f t="shared" si="6"/>
        <v>15796.664000000002</v>
      </c>
      <c r="U36" s="160">
        <f t="shared" si="17"/>
        <v>16884.664000000004</v>
      </c>
      <c r="V36" s="159"/>
      <c r="W36" s="164">
        <f t="shared" si="7"/>
        <v>16884.664000000004</v>
      </c>
      <c r="X36" s="166"/>
      <c r="AA36" s="169">
        <v>27</v>
      </c>
      <c r="AB36" s="170">
        <v>1</v>
      </c>
      <c r="AC36" s="170">
        <v>0</v>
      </c>
      <c r="AD36" s="170">
        <v>0</v>
      </c>
      <c r="AE36" s="170">
        <v>0</v>
      </c>
      <c r="AF36" s="170">
        <v>0</v>
      </c>
      <c r="AG36" s="105">
        <v>18441</v>
      </c>
      <c r="AH36" s="105">
        <v>0</v>
      </c>
      <c r="AI36" s="105">
        <v>0</v>
      </c>
      <c r="AJ36" s="105">
        <v>18441</v>
      </c>
      <c r="AK36" s="105">
        <v>0</v>
      </c>
      <c r="AL36" s="105">
        <v>1088</v>
      </c>
      <c r="AM36" s="105">
        <v>19529</v>
      </c>
      <c r="AN36" s="105">
        <v>0</v>
      </c>
      <c r="AO36" s="105">
        <v>0</v>
      </c>
      <c r="AP36" s="105">
        <v>0</v>
      </c>
      <c r="AQ36" s="105">
        <v>0</v>
      </c>
      <c r="AR36" s="171">
        <v>19529</v>
      </c>
      <c r="AT36" s="169">
        <v>27</v>
      </c>
      <c r="AU36" s="170">
        <f t="shared" si="18"/>
        <v>0</v>
      </c>
      <c r="AV36" s="170">
        <f t="shared" si="18"/>
        <v>0</v>
      </c>
      <c r="AW36" s="105">
        <f t="shared" si="19"/>
        <v>0</v>
      </c>
      <c r="AX36" s="105">
        <f t="shared" si="19"/>
        <v>0</v>
      </c>
      <c r="AY36" s="105">
        <f t="shared" si="19"/>
        <v>0</v>
      </c>
      <c r="AZ36" s="171">
        <f t="shared" si="19"/>
        <v>0</v>
      </c>
      <c r="BB36" s="169"/>
      <c r="BC36" s="105"/>
      <c r="BD36" s="105"/>
      <c r="BE36" s="105"/>
      <c r="BF36" s="171"/>
      <c r="BH36" s="172"/>
      <c r="BI36" s="173"/>
      <c r="BJ36" s="174"/>
      <c r="BZ36" s="175"/>
      <c r="CA36" s="169">
        <v>27</v>
      </c>
      <c r="CB36" s="51">
        <v>27</v>
      </c>
      <c r="CC36" s="42" t="s">
        <v>122</v>
      </c>
      <c r="CD36" s="176">
        <f t="shared" si="8"/>
        <v>18441</v>
      </c>
      <c r="CE36" s="177">
        <v>12022</v>
      </c>
      <c r="CF36" s="159">
        <f t="shared" si="20"/>
        <v>6419</v>
      </c>
      <c r="CG36" s="159">
        <v>0</v>
      </c>
      <c r="CH36" s="159">
        <v>9377.6640000000025</v>
      </c>
      <c r="CI36" s="159">
        <f t="shared" si="21"/>
        <v>0</v>
      </c>
      <c r="CJ36" s="177">
        <f t="shared" si="22"/>
        <v>15796.664000000002</v>
      </c>
      <c r="CK36" s="178"/>
      <c r="CL36" s="179"/>
      <c r="CT36" s="105"/>
      <c r="CU36" s="105"/>
      <c r="CV36" s="105"/>
      <c r="CW36" s="105"/>
      <c r="CX36" s="105"/>
      <c r="CY36" s="105"/>
      <c r="CZ36" s="105"/>
      <c r="DA36" s="169">
        <v>27</v>
      </c>
      <c r="DB36" s="42" t="s">
        <v>122</v>
      </c>
      <c r="DC36" s="159"/>
      <c r="DD36" s="159"/>
      <c r="DE36" s="159"/>
      <c r="DF36" s="159"/>
      <c r="DG36" s="180">
        <f t="shared" si="23"/>
        <v>0</v>
      </c>
      <c r="DH36" s="159"/>
      <c r="DI36" s="159"/>
      <c r="DJ36" s="159"/>
      <c r="DK36" s="180">
        <f t="shared" si="24"/>
        <v>0</v>
      </c>
      <c r="DL36" s="181">
        <f t="shared" si="9"/>
        <v>0</v>
      </c>
      <c r="DM36" s="159"/>
      <c r="DN36" s="181">
        <f t="shared" si="10"/>
        <v>0</v>
      </c>
      <c r="DO36" s="159"/>
      <c r="DP36" s="165"/>
      <c r="DQ36" s="159"/>
      <c r="DR36" s="159"/>
      <c r="DS36" s="159"/>
      <c r="DT36" s="181">
        <f t="shared" si="25"/>
        <v>0</v>
      </c>
      <c r="DU36" s="159"/>
      <c r="DV36" s="182">
        <v>0</v>
      </c>
      <c r="DW36" s="183"/>
      <c r="DX36" s="183"/>
      <c r="DY36" s="183"/>
      <c r="DZ36" s="180"/>
      <c r="EA36" s="184"/>
      <c r="EB36" s="185" t="s">
        <v>114</v>
      </c>
      <c r="EC36" s="186">
        <f t="shared" si="26"/>
        <v>0</v>
      </c>
      <c r="ED36" s="184"/>
      <c r="EE36" s="187">
        <v>27</v>
      </c>
      <c r="EF36" s="184"/>
      <c r="EG36" s="184"/>
      <c r="EH36" s="183"/>
      <c r="EI36" s="184"/>
      <c r="EJ36" s="184"/>
      <c r="EK36" s="184"/>
      <c r="EL36" s="184"/>
      <c r="EM36" s="184"/>
    </row>
    <row r="37" spans="1:143" s="42" customFormat="1" ht="12" x14ac:dyDescent="0.2">
      <c r="A37" s="157">
        <v>28</v>
      </c>
      <c r="B37" s="51">
        <v>28</v>
      </c>
      <c r="C37" s="42" t="s">
        <v>123</v>
      </c>
      <c r="D37" s="158">
        <f t="shared" si="11"/>
        <v>0</v>
      </c>
      <c r="E37" s="159">
        <f t="shared" si="0"/>
        <v>0</v>
      </c>
      <c r="F37" s="159">
        <f t="shared" si="0"/>
        <v>0</v>
      </c>
      <c r="G37" s="159">
        <f t="shared" si="0"/>
        <v>0</v>
      </c>
      <c r="H37" s="160">
        <f t="shared" si="12"/>
        <v>0</v>
      </c>
      <c r="I37" s="159"/>
      <c r="J37" s="161">
        <f t="shared" si="13"/>
        <v>0</v>
      </c>
      <c r="K37" s="162">
        <f t="shared" si="14"/>
        <v>0</v>
      </c>
      <c r="L37" s="163">
        <f t="shared" si="15"/>
        <v>0</v>
      </c>
      <c r="M37" s="159"/>
      <c r="N37" s="164">
        <f t="shared" si="2"/>
        <v>0</v>
      </c>
      <c r="O37" s="159"/>
      <c r="P37" s="165">
        <f t="shared" si="3"/>
        <v>0</v>
      </c>
      <c r="Q37" s="158">
        <f t="shared" si="16"/>
        <v>0</v>
      </c>
      <c r="R37" s="159">
        <f t="shared" si="4"/>
        <v>0</v>
      </c>
      <c r="S37" s="159">
        <f t="shared" si="5"/>
        <v>0</v>
      </c>
      <c r="T37" s="159">
        <f t="shared" si="6"/>
        <v>0</v>
      </c>
      <c r="U37" s="160">
        <f t="shared" si="17"/>
        <v>0</v>
      </c>
      <c r="V37" s="159"/>
      <c r="W37" s="164">
        <f t="shared" si="7"/>
        <v>0</v>
      </c>
      <c r="X37" s="166"/>
      <c r="AA37" s="169">
        <v>28</v>
      </c>
      <c r="AB37" s="170"/>
      <c r="AC37" s="170"/>
      <c r="AD37" s="170"/>
      <c r="AE37" s="170"/>
      <c r="AF37" s="170"/>
      <c r="AG37" s="105"/>
      <c r="AH37" s="105"/>
      <c r="AI37" s="105"/>
      <c r="AJ37" s="105"/>
      <c r="AK37" s="105"/>
      <c r="AL37" s="105"/>
      <c r="AM37" s="105"/>
      <c r="AN37" s="105"/>
      <c r="AO37" s="105"/>
      <c r="AP37" s="105"/>
      <c r="AQ37" s="105"/>
      <c r="AR37" s="171"/>
      <c r="AT37" s="169">
        <v>28</v>
      </c>
      <c r="AU37" s="170">
        <f t="shared" si="18"/>
        <v>0</v>
      </c>
      <c r="AV37" s="170">
        <f t="shared" si="18"/>
        <v>0</v>
      </c>
      <c r="AW37" s="105">
        <f t="shared" si="19"/>
        <v>0</v>
      </c>
      <c r="AX37" s="105">
        <f t="shared" si="19"/>
        <v>0</v>
      </c>
      <c r="AY37" s="105">
        <f t="shared" si="19"/>
        <v>0</v>
      </c>
      <c r="AZ37" s="171">
        <f t="shared" si="19"/>
        <v>0</v>
      </c>
      <c r="BB37" s="169"/>
      <c r="BC37" s="105"/>
      <c r="BD37" s="105"/>
      <c r="BE37" s="105"/>
      <c r="BF37" s="171"/>
      <c r="BH37" s="172"/>
      <c r="BI37" s="173"/>
      <c r="BJ37" s="174"/>
      <c r="BZ37" s="175"/>
      <c r="CA37" s="169">
        <v>28</v>
      </c>
      <c r="CB37" s="51">
        <v>28</v>
      </c>
      <c r="CC37" s="42" t="s">
        <v>123</v>
      </c>
      <c r="CD37" s="176">
        <f t="shared" si="8"/>
        <v>0</v>
      </c>
      <c r="CE37" s="177">
        <v>0</v>
      </c>
      <c r="CF37" s="159">
        <f t="shared" si="20"/>
        <v>0</v>
      </c>
      <c r="CG37" s="159">
        <v>0</v>
      </c>
      <c r="CH37" s="159">
        <v>0</v>
      </c>
      <c r="CI37" s="159">
        <f t="shared" si="21"/>
        <v>0</v>
      </c>
      <c r="CJ37" s="177">
        <f t="shared" si="22"/>
        <v>0</v>
      </c>
      <c r="CK37" s="178"/>
      <c r="CL37" s="179"/>
      <c r="CT37" s="105"/>
      <c r="CU37" s="105"/>
      <c r="CV37" s="105"/>
      <c r="CW37" s="105"/>
      <c r="CX37" s="105"/>
      <c r="CY37" s="105"/>
      <c r="CZ37" s="105"/>
      <c r="DA37" s="169">
        <v>28</v>
      </c>
      <c r="DB37" s="42" t="s">
        <v>123</v>
      </c>
      <c r="DC37" s="159"/>
      <c r="DD37" s="159"/>
      <c r="DE37" s="159"/>
      <c r="DF37" s="159"/>
      <c r="DG37" s="180">
        <f t="shared" si="23"/>
        <v>0</v>
      </c>
      <c r="DH37" s="159"/>
      <c r="DI37" s="159"/>
      <c r="DJ37" s="159"/>
      <c r="DK37" s="180">
        <f t="shared" si="24"/>
        <v>0</v>
      </c>
      <c r="DL37" s="181">
        <f t="shared" si="9"/>
        <v>0</v>
      </c>
      <c r="DM37" s="159"/>
      <c r="DN37" s="181">
        <f t="shared" si="10"/>
        <v>0</v>
      </c>
      <c r="DO37" s="159"/>
      <c r="DP37" s="165"/>
      <c r="DQ37" s="159"/>
      <c r="DR37" s="159"/>
      <c r="DS37" s="159"/>
      <c r="DT37" s="181">
        <f t="shared" si="25"/>
        <v>0</v>
      </c>
      <c r="DU37" s="159"/>
      <c r="DV37" s="182">
        <v>0</v>
      </c>
      <c r="DW37" s="183"/>
      <c r="DX37" s="183"/>
      <c r="DY37" s="183"/>
      <c r="DZ37" s="180"/>
      <c r="EA37" s="184"/>
      <c r="EB37" s="185" t="s">
        <v>124</v>
      </c>
      <c r="EC37" s="186">
        <f t="shared" si="26"/>
        <v>0</v>
      </c>
      <c r="ED37" s="184"/>
      <c r="EE37" s="187">
        <v>28</v>
      </c>
      <c r="EF37" s="184"/>
      <c r="EG37" s="184"/>
      <c r="EH37" s="183"/>
      <c r="EI37" s="184"/>
      <c r="EJ37" s="184"/>
      <c r="EK37" s="184"/>
      <c r="EL37" s="184"/>
      <c r="EM37" s="184"/>
    </row>
    <row r="38" spans="1:143" s="42" customFormat="1" ht="12" x14ac:dyDescent="0.2">
      <c r="A38" s="157">
        <v>29</v>
      </c>
      <c r="B38" s="51">
        <v>29</v>
      </c>
      <c r="C38" s="42" t="s">
        <v>125</v>
      </c>
      <c r="D38" s="158">
        <f t="shared" si="11"/>
        <v>0</v>
      </c>
      <c r="E38" s="159">
        <f t="shared" si="0"/>
        <v>0</v>
      </c>
      <c r="F38" s="159">
        <f t="shared" si="0"/>
        <v>0</v>
      </c>
      <c r="G38" s="159">
        <f t="shared" si="0"/>
        <v>0</v>
      </c>
      <c r="H38" s="160">
        <f t="shared" si="12"/>
        <v>0</v>
      </c>
      <c r="I38" s="159"/>
      <c r="J38" s="161">
        <f t="shared" si="13"/>
        <v>0</v>
      </c>
      <c r="K38" s="162">
        <f t="shared" si="14"/>
        <v>0</v>
      </c>
      <c r="L38" s="163">
        <f t="shared" si="15"/>
        <v>0</v>
      </c>
      <c r="M38" s="159"/>
      <c r="N38" s="164">
        <f t="shared" si="2"/>
        <v>0</v>
      </c>
      <c r="O38" s="159"/>
      <c r="P38" s="165">
        <f t="shared" si="3"/>
        <v>0</v>
      </c>
      <c r="Q38" s="158">
        <f t="shared" si="16"/>
        <v>0</v>
      </c>
      <c r="R38" s="159">
        <f t="shared" si="4"/>
        <v>0</v>
      </c>
      <c r="S38" s="159">
        <f t="shared" si="5"/>
        <v>0</v>
      </c>
      <c r="T38" s="159">
        <f t="shared" si="6"/>
        <v>0</v>
      </c>
      <c r="U38" s="160">
        <f t="shared" si="17"/>
        <v>0</v>
      </c>
      <c r="V38" s="159"/>
      <c r="W38" s="164">
        <f t="shared" si="7"/>
        <v>0</v>
      </c>
      <c r="X38" s="166"/>
      <c r="AA38" s="169">
        <v>29</v>
      </c>
      <c r="AB38" s="170"/>
      <c r="AC38" s="170"/>
      <c r="AD38" s="170"/>
      <c r="AE38" s="170"/>
      <c r="AF38" s="170"/>
      <c r="AG38" s="105"/>
      <c r="AH38" s="105"/>
      <c r="AI38" s="105"/>
      <c r="AJ38" s="105"/>
      <c r="AK38" s="105"/>
      <c r="AL38" s="105"/>
      <c r="AM38" s="105"/>
      <c r="AN38" s="105"/>
      <c r="AO38" s="105"/>
      <c r="AP38" s="105"/>
      <c r="AQ38" s="105"/>
      <c r="AR38" s="171"/>
      <c r="AT38" s="169">
        <v>29</v>
      </c>
      <c r="AU38" s="170">
        <f t="shared" si="18"/>
        <v>0</v>
      </c>
      <c r="AV38" s="170">
        <f t="shared" si="18"/>
        <v>0</v>
      </c>
      <c r="AW38" s="105">
        <f t="shared" si="19"/>
        <v>0</v>
      </c>
      <c r="AX38" s="105">
        <f t="shared" si="19"/>
        <v>0</v>
      </c>
      <c r="AY38" s="105">
        <f t="shared" si="19"/>
        <v>0</v>
      </c>
      <c r="AZ38" s="171">
        <f t="shared" si="19"/>
        <v>0</v>
      </c>
      <c r="BB38" s="169"/>
      <c r="BC38" s="105"/>
      <c r="BD38" s="105"/>
      <c r="BE38" s="105"/>
      <c r="BF38" s="171"/>
      <c r="BH38" s="172"/>
      <c r="BI38" s="173"/>
      <c r="BJ38" s="174"/>
      <c r="BZ38" s="175"/>
      <c r="CA38" s="169">
        <v>29</v>
      </c>
      <c r="CB38" s="51">
        <v>29</v>
      </c>
      <c r="CC38" s="42" t="s">
        <v>125</v>
      </c>
      <c r="CD38" s="176">
        <f t="shared" si="8"/>
        <v>0</v>
      </c>
      <c r="CE38" s="177">
        <v>0</v>
      </c>
      <c r="CF38" s="159">
        <f t="shared" si="20"/>
        <v>0</v>
      </c>
      <c r="CG38" s="159">
        <v>0</v>
      </c>
      <c r="CH38" s="159">
        <v>0</v>
      </c>
      <c r="CI38" s="159">
        <f t="shared" si="21"/>
        <v>0</v>
      </c>
      <c r="CJ38" s="177">
        <f t="shared" si="22"/>
        <v>0</v>
      </c>
      <c r="CK38" s="178"/>
      <c r="CL38" s="179"/>
      <c r="CT38" s="105"/>
      <c r="CU38" s="105"/>
      <c r="CV38" s="105"/>
      <c r="CW38" s="105"/>
      <c r="CX38" s="105"/>
      <c r="CY38" s="105"/>
      <c r="CZ38" s="105"/>
      <c r="DA38" s="169">
        <v>29</v>
      </c>
      <c r="DB38" s="42" t="s">
        <v>125</v>
      </c>
      <c r="DC38" s="159"/>
      <c r="DD38" s="159"/>
      <c r="DE38" s="159"/>
      <c r="DF38" s="159"/>
      <c r="DG38" s="180">
        <f t="shared" si="23"/>
        <v>0</v>
      </c>
      <c r="DH38" s="159"/>
      <c r="DI38" s="159"/>
      <c r="DJ38" s="159"/>
      <c r="DK38" s="180">
        <f t="shared" si="24"/>
        <v>0</v>
      </c>
      <c r="DL38" s="181">
        <f t="shared" si="9"/>
        <v>0</v>
      </c>
      <c r="DM38" s="159"/>
      <c r="DN38" s="181">
        <f t="shared" si="10"/>
        <v>0</v>
      </c>
      <c r="DO38" s="159"/>
      <c r="DP38" s="165"/>
      <c r="DQ38" s="159"/>
      <c r="DR38" s="159"/>
      <c r="DS38" s="159"/>
      <c r="DT38" s="181">
        <f t="shared" si="25"/>
        <v>0</v>
      </c>
      <c r="DU38" s="159"/>
      <c r="DV38" s="182">
        <v>0</v>
      </c>
      <c r="DW38" s="183"/>
      <c r="DX38" s="183"/>
      <c r="DY38" s="183"/>
      <c r="DZ38" s="180"/>
      <c r="EA38" s="184"/>
      <c r="EB38" s="185"/>
      <c r="EC38" s="186">
        <f t="shared" si="26"/>
        <v>0</v>
      </c>
      <c r="ED38" s="184"/>
      <c r="EE38" s="187">
        <v>29</v>
      </c>
      <c r="EF38" s="184"/>
      <c r="EG38" s="184"/>
      <c r="EH38" s="183"/>
      <c r="EI38" s="184"/>
      <c r="EJ38" s="184"/>
      <c r="EK38" s="184"/>
      <c r="EL38" s="184"/>
      <c r="EM38" s="184"/>
    </row>
    <row r="39" spans="1:143" s="42" customFormat="1" ht="12" x14ac:dyDescent="0.2">
      <c r="A39" s="157">
        <v>30</v>
      </c>
      <c r="B39" s="51">
        <v>30</v>
      </c>
      <c r="C39" s="42" t="s">
        <v>126</v>
      </c>
      <c r="D39" s="158">
        <f t="shared" si="11"/>
        <v>12</v>
      </c>
      <c r="E39" s="159">
        <f t="shared" si="0"/>
        <v>206303</v>
      </c>
      <c r="F39" s="159">
        <f t="shared" si="0"/>
        <v>0</v>
      </c>
      <c r="G39" s="159">
        <f t="shared" si="0"/>
        <v>13056</v>
      </c>
      <c r="H39" s="160">
        <f t="shared" si="12"/>
        <v>219359</v>
      </c>
      <c r="I39" s="159"/>
      <c r="J39" s="161">
        <f t="shared" si="13"/>
        <v>13056</v>
      </c>
      <c r="K39" s="162">
        <f t="shared" si="14"/>
        <v>52425.399999999994</v>
      </c>
      <c r="L39" s="163">
        <f t="shared" si="15"/>
        <v>65481.399999999994</v>
      </c>
      <c r="M39" s="159"/>
      <c r="N39" s="164">
        <f t="shared" si="2"/>
        <v>153877.6</v>
      </c>
      <c r="O39" s="159"/>
      <c r="P39" s="165">
        <f t="shared" si="3"/>
        <v>13056</v>
      </c>
      <c r="Q39" s="158">
        <f t="shared" si="16"/>
        <v>0</v>
      </c>
      <c r="R39" s="159">
        <f t="shared" si="4"/>
        <v>0</v>
      </c>
      <c r="S39" s="159">
        <f t="shared" si="5"/>
        <v>0</v>
      </c>
      <c r="T39" s="159">
        <f t="shared" si="6"/>
        <v>52425.399999999994</v>
      </c>
      <c r="U39" s="160">
        <f t="shared" si="17"/>
        <v>65481.399999999994</v>
      </c>
      <c r="V39" s="159"/>
      <c r="W39" s="164">
        <f t="shared" si="7"/>
        <v>65481.399999999994</v>
      </c>
      <c r="X39" s="166"/>
      <c r="AA39" s="169">
        <v>30</v>
      </c>
      <c r="AB39" s="170">
        <v>12</v>
      </c>
      <c r="AC39" s="170">
        <v>0</v>
      </c>
      <c r="AD39" s="170">
        <v>0</v>
      </c>
      <c r="AE39" s="170">
        <v>2.3538461538461539</v>
      </c>
      <c r="AF39" s="170">
        <v>0</v>
      </c>
      <c r="AG39" s="105">
        <v>206303</v>
      </c>
      <c r="AH39" s="105">
        <v>0</v>
      </c>
      <c r="AI39" s="105">
        <v>0</v>
      </c>
      <c r="AJ39" s="105">
        <v>206303</v>
      </c>
      <c r="AK39" s="105">
        <v>0</v>
      </c>
      <c r="AL39" s="105">
        <v>13056</v>
      </c>
      <c r="AM39" s="105">
        <v>219359</v>
      </c>
      <c r="AN39" s="105">
        <v>0</v>
      </c>
      <c r="AO39" s="105">
        <v>0</v>
      </c>
      <c r="AP39" s="105">
        <v>0</v>
      </c>
      <c r="AQ39" s="105">
        <v>0</v>
      </c>
      <c r="AR39" s="171">
        <v>219359</v>
      </c>
      <c r="AT39" s="169">
        <v>30</v>
      </c>
      <c r="AU39" s="170">
        <f t="shared" si="18"/>
        <v>2.3538461538461539</v>
      </c>
      <c r="AV39" s="170">
        <f t="shared" si="18"/>
        <v>0</v>
      </c>
      <c r="AW39" s="105">
        <f t="shared" si="19"/>
        <v>0</v>
      </c>
      <c r="AX39" s="105">
        <f t="shared" si="19"/>
        <v>0</v>
      </c>
      <c r="AY39" s="105">
        <f t="shared" si="19"/>
        <v>0</v>
      </c>
      <c r="AZ39" s="171">
        <f t="shared" si="19"/>
        <v>0</v>
      </c>
      <c r="BB39" s="169"/>
      <c r="BC39" s="105"/>
      <c r="BD39" s="105"/>
      <c r="BE39" s="105"/>
      <c r="BF39" s="171"/>
      <c r="BH39" s="172"/>
      <c r="BI39" s="173"/>
      <c r="BJ39" s="174"/>
      <c r="BZ39" s="175"/>
      <c r="CA39" s="169">
        <v>30</v>
      </c>
      <c r="CB39" s="51">
        <v>30</v>
      </c>
      <c r="CC39" s="42" t="s">
        <v>126</v>
      </c>
      <c r="CD39" s="176">
        <f t="shared" si="8"/>
        <v>206303</v>
      </c>
      <c r="CE39" s="177">
        <v>182320</v>
      </c>
      <c r="CF39" s="159">
        <f t="shared" si="20"/>
        <v>23983</v>
      </c>
      <c r="CG39" s="159">
        <v>28442.399999999998</v>
      </c>
      <c r="CH39" s="159">
        <v>0</v>
      </c>
      <c r="CI39" s="159">
        <f t="shared" si="21"/>
        <v>0</v>
      </c>
      <c r="CJ39" s="177">
        <f t="shared" si="22"/>
        <v>52425.399999999994</v>
      </c>
      <c r="CK39" s="178"/>
      <c r="CL39" s="179"/>
      <c r="CT39" s="105"/>
      <c r="CU39" s="105"/>
      <c r="CV39" s="105"/>
      <c r="CW39" s="105"/>
      <c r="CX39" s="105"/>
      <c r="CY39" s="105"/>
      <c r="CZ39" s="105"/>
      <c r="DA39" s="169">
        <v>30</v>
      </c>
      <c r="DB39" s="42" t="s">
        <v>126</v>
      </c>
      <c r="DC39" s="159"/>
      <c r="DD39" s="159"/>
      <c r="DE39" s="159"/>
      <c r="DF39" s="159"/>
      <c r="DG39" s="180">
        <f t="shared" si="23"/>
        <v>0</v>
      </c>
      <c r="DH39" s="159"/>
      <c r="DI39" s="159"/>
      <c r="DJ39" s="159"/>
      <c r="DK39" s="180">
        <f t="shared" si="24"/>
        <v>0</v>
      </c>
      <c r="DL39" s="181">
        <f t="shared" si="9"/>
        <v>0</v>
      </c>
      <c r="DM39" s="159"/>
      <c r="DN39" s="181">
        <f t="shared" si="10"/>
        <v>0</v>
      </c>
      <c r="DO39" s="159"/>
      <c r="DP39" s="165"/>
      <c r="DQ39" s="159"/>
      <c r="DR39" s="159"/>
      <c r="DS39" s="159"/>
      <c r="DT39" s="181">
        <f t="shared" si="25"/>
        <v>0</v>
      </c>
      <c r="DU39" s="159"/>
      <c r="DV39" s="182">
        <v>0</v>
      </c>
      <c r="DW39" s="183"/>
      <c r="DX39" s="183"/>
      <c r="DY39" s="183"/>
      <c r="DZ39" s="180"/>
      <c r="EA39" s="184"/>
      <c r="EB39" s="185"/>
      <c r="EC39" s="186">
        <f t="shared" si="26"/>
        <v>0</v>
      </c>
      <c r="ED39" s="184"/>
      <c r="EE39" s="187">
        <v>30</v>
      </c>
      <c r="EF39" s="184"/>
      <c r="EG39" s="184"/>
      <c r="EH39" s="183"/>
      <c r="EI39" s="184"/>
      <c r="EJ39" s="184"/>
      <c r="EK39" s="184"/>
      <c r="EL39" s="184"/>
      <c r="EM39" s="184"/>
    </row>
    <row r="40" spans="1:143" s="42" customFormat="1" ht="12" x14ac:dyDescent="0.2">
      <c r="A40" s="157">
        <v>31</v>
      </c>
      <c r="B40" s="51">
        <v>31</v>
      </c>
      <c r="C40" s="42" t="s">
        <v>127</v>
      </c>
      <c r="D40" s="158">
        <f t="shared" si="11"/>
        <v>87</v>
      </c>
      <c r="E40" s="159">
        <f t="shared" si="0"/>
        <v>1633166</v>
      </c>
      <c r="F40" s="159">
        <f t="shared" si="0"/>
        <v>0</v>
      </c>
      <c r="G40" s="159">
        <f t="shared" si="0"/>
        <v>94656</v>
      </c>
      <c r="H40" s="160">
        <f t="shared" si="12"/>
        <v>1727822</v>
      </c>
      <c r="I40" s="159"/>
      <c r="J40" s="161">
        <f t="shared" si="13"/>
        <v>94656</v>
      </c>
      <c r="K40" s="162">
        <f t="shared" si="14"/>
        <v>162795</v>
      </c>
      <c r="L40" s="163">
        <f t="shared" si="15"/>
        <v>257451</v>
      </c>
      <c r="M40" s="159"/>
      <c r="N40" s="164">
        <f t="shared" si="2"/>
        <v>1470371</v>
      </c>
      <c r="O40" s="159"/>
      <c r="P40" s="165">
        <f t="shared" si="3"/>
        <v>94656</v>
      </c>
      <c r="Q40" s="158">
        <f t="shared" si="16"/>
        <v>0</v>
      </c>
      <c r="R40" s="159">
        <f t="shared" si="4"/>
        <v>0</v>
      </c>
      <c r="S40" s="159">
        <f t="shared" si="5"/>
        <v>0</v>
      </c>
      <c r="T40" s="159">
        <f t="shared" si="6"/>
        <v>162795</v>
      </c>
      <c r="U40" s="160">
        <f t="shared" si="17"/>
        <v>257451</v>
      </c>
      <c r="V40" s="159"/>
      <c r="W40" s="164">
        <f t="shared" si="7"/>
        <v>257451</v>
      </c>
      <c r="X40" s="166"/>
      <c r="AA40" s="169">
        <v>31</v>
      </c>
      <c r="AB40" s="170">
        <v>87</v>
      </c>
      <c r="AC40" s="170">
        <v>0</v>
      </c>
      <c r="AD40" s="170">
        <v>0</v>
      </c>
      <c r="AE40" s="170">
        <v>12.112179487179487</v>
      </c>
      <c r="AF40" s="170">
        <v>0</v>
      </c>
      <c r="AG40" s="105">
        <v>1633166</v>
      </c>
      <c r="AH40" s="105">
        <v>0</v>
      </c>
      <c r="AI40" s="105">
        <v>0</v>
      </c>
      <c r="AJ40" s="105">
        <v>1633166</v>
      </c>
      <c r="AK40" s="105">
        <v>0</v>
      </c>
      <c r="AL40" s="105">
        <v>94656</v>
      </c>
      <c r="AM40" s="105">
        <v>1727822</v>
      </c>
      <c r="AN40" s="105">
        <v>0</v>
      </c>
      <c r="AO40" s="105">
        <v>0</v>
      </c>
      <c r="AP40" s="105">
        <v>0</v>
      </c>
      <c r="AQ40" s="105">
        <v>0</v>
      </c>
      <c r="AR40" s="171">
        <v>1727822</v>
      </c>
      <c r="AT40" s="169">
        <v>31</v>
      </c>
      <c r="AU40" s="170">
        <f t="shared" si="18"/>
        <v>12.112179487179487</v>
      </c>
      <c r="AV40" s="170">
        <f t="shared" si="18"/>
        <v>0</v>
      </c>
      <c r="AW40" s="105">
        <f t="shared" si="19"/>
        <v>0</v>
      </c>
      <c r="AX40" s="105">
        <f t="shared" si="19"/>
        <v>0</v>
      </c>
      <c r="AY40" s="105">
        <f t="shared" si="19"/>
        <v>0</v>
      </c>
      <c r="AZ40" s="171">
        <f t="shared" si="19"/>
        <v>0</v>
      </c>
      <c r="BB40" s="169"/>
      <c r="BC40" s="105"/>
      <c r="BD40" s="105"/>
      <c r="BE40" s="105"/>
      <c r="BF40" s="171"/>
      <c r="BH40" s="172"/>
      <c r="BI40" s="173"/>
      <c r="BJ40" s="174"/>
      <c r="BZ40" s="175"/>
      <c r="CA40" s="169">
        <v>31</v>
      </c>
      <c r="CB40" s="51">
        <v>31</v>
      </c>
      <c r="CC40" s="42" t="s">
        <v>127</v>
      </c>
      <c r="CD40" s="176">
        <f t="shared" si="8"/>
        <v>1633166</v>
      </c>
      <c r="CE40" s="177">
        <v>1470371</v>
      </c>
      <c r="CF40" s="159">
        <f t="shared" si="20"/>
        <v>162795</v>
      </c>
      <c r="CG40" s="159">
        <v>0</v>
      </c>
      <c r="CH40" s="159">
        <v>0</v>
      </c>
      <c r="CI40" s="159">
        <f t="shared" si="21"/>
        <v>0</v>
      </c>
      <c r="CJ40" s="177">
        <f t="shared" si="22"/>
        <v>162795</v>
      </c>
      <c r="CK40" s="178"/>
      <c r="CL40" s="179"/>
      <c r="CT40" s="105"/>
      <c r="CU40" s="105"/>
      <c r="CV40" s="105"/>
      <c r="CW40" s="105"/>
      <c r="CX40" s="105"/>
      <c r="CY40" s="105"/>
      <c r="CZ40" s="105"/>
      <c r="DA40" s="169">
        <v>31</v>
      </c>
      <c r="DB40" s="42" t="s">
        <v>127</v>
      </c>
      <c r="DC40" s="159"/>
      <c r="DD40" s="159"/>
      <c r="DE40" s="159"/>
      <c r="DF40" s="159"/>
      <c r="DG40" s="180">
        <f t="shared" si="23"/>
        <v>0</v>
      </c>
      <c r="DH40" s="159"/>
      <c r="DI40" s="159"/>
      <c r="DJ40" s="159"/>
      <c r="DK40" s="180">
        <f t="shared" si="24"/>
        <v>0</v>
      </c>
      <c r="DL40" s="181">
        <f t="shared" si="9"/>
        <v>0</v>
      </c>
      <c r="DM40" s="159"/>
      <c r="DN40" s="181">
        <f t="shared" si="10"/>
        <v>0</v>
      </c>
      <c r="DO40" s="159"/>
      <c r="DP40" s="165"/>
      <c r="DQ40" s="159"/>
      <c r="DR40" s="159"/>
      <c r="DS40" s="159"/>
      <c r="DT40" s="181">
        <f t="shared" si="25"/>
        <v>0</v>
      </c>
      <c r="DU40" s="159"/>
      <c r="DV40" s="182">
        <v>0</v>
      </c>
      <c r="DW40" s="183"/>
      <c r="DX40" s="183"/>
      <c r="DY40" s="183"/>
      <c r="DZ40" s="180"/>
      <c r="EA40" s="184"/>
      <c r="EB40" s="185"/>
      <c r="EC40" s="186">
        <f t="shared" si="26"/>
        <v>0</v>
      </c>
      <c r="ED40" s="184"/>
      <c r="EE40" s="187">
        <v>31</v>
      </c>
      <c r="EF40" s="184"/>
      <c r="EG40" s="184"/>
      <c r="EH40" s="183"/>
      <c r="EI40" s="184"/>
      <c r="EJ40" s="184"/>
      <c r="EK40" s="184"/>
      <c r="EL40" s="184"/>
      <c r="EM40" s="184"/>
    </row>
    <row r="41" spans="1:143" s="42" customFormat="1" ht="12" x14ac:dyDescent="0.2">
      <c r="A41" s="157">
        <v>32</v>
      </c>
      <c r="B41" s="51">
        <v>32</v>
      </c>
      <c r="C41" s="42" t="s">
        <v>128</v>
      </c>
      <c r="D41" s="158">
        <f t="shared" si="11"/>
        <v>0</v>
      </c>
      <c r="E41" s="159">
        <f t="shared" si="0"/>
        <v>0</v>
      </c>
      <c r="F41" s="159">
        <f t="shared" si="0"/>
        <v>0</v>
      </c>
      <c r="G41" s="159">
        <f t="shared" si="0"/>
        <v>0</v>
      </c>
      <c r="H41" s="160">
        <f t="shared" si="12"/>
        <v>0</v>
      </c>
      <c r="I41" s="159"/>
      <c r="J41" s="161">
        <f t="shared" si="13"/>
        <v>0</v>
      </c>
      <c r="K41" s="162">
        <f t="shared" si="14"/>
        <v>0</v>
      </c>
      <c r="L41" s="163">
        <f t="shared" si="15"/>
        <v>0</v>
      </c>
      <c r="M41" s="159"/>
      <c r="N41" s="164">
        <f t="shared" si="2"/>
        <v>0</v>
      </c>
      <c r="O41" s="159"/>
      <c r="P41" s="165">
        <f t="shared" si="3"/>
        <v>0</v>
      </c>
      <c r="Q41" s="158">
        <f t="shared" si="16"/>
        <v>0</v>
      </c>
      <c r="R41" s="159">
        <f t="shared" si="4"/>
        <v>0</v>
      </c>
      <c r="S41" s="159">
        <f t="shared" si="5"/>
        <v>0</v>
      </c>
      <c r="T41" s="159">
        <f t="shared" si="6"/>
        <v>0</v>
      </c>
      <c r="U41" s="160">
        <f t="shared" si="17"/>
        <v>0</v>
      </c>
      <c r="V41" s="159"/>
      <c r="W41" s="164">
        <f t="shared" si="7"/>
        <v>0</v>
      </c>
      <c r="X41" s="166"/>
      <c r="AA41" s="169">
        <v>32</v>
      </c>
      <c r="AB41" s="170"/>
      <c r="AC41" s="170"/>
      <c r="AD41" s="170"/>
      <c r="AE41" s="170"/>
      <c r="AF41" s="170"/>
      <c r="AG41" s="105"/>
      <c r="AH41" s="105"/>
      <c r="AI41" s="105"/>
      <c r="AJ41" s="105"/>
      <c r="AK41" s="105"/>
      <c r="AL41" s="105"/>
      <c r="AM41" s="105"/>
      <c r="AN41" s="105"/>
      <c r="AO41" s="105"/>
      <c r="AP41" s="105"/>
      <c r="AQ41" s="105"/>
      <c r="AR41" s="171"/>
      <c r="AT41" s="169">
        <v>32</v>
      </c>
      <c r="AU41" s="170">
        <f t="shared" si="18"/>
        <v>0</v>
      </c>
      <c r="AV41" s="170">
        <f t="shared" si="18"/>
        <v>0</v>
      </c>
      <c r="AW41" s="105">
        <f t="shared" si="19"/>
        <v>0</v>
      </c>
      <c r="AX41" s="105">
        <f t="shared" si="19"/>
        <v>0</v>
      </c>
      <c r="AY41" s="105">
        <f t="shared" si="19"/>
        <v>0</v>
      </c>
      <c r="AZ41" s="171">
        <f t="shared" si="19"/>
        <v>0</v>
      </c>
      <c r="BB41" s="169"/>
      <c r="BC41" s="105"/>
      <c r="BD41" s="105"/>
      <c r="BE41" s="105"/>
      <c r="BF41" s="171"/>
      <c r="BH41" s="172"/>
      <c r="BI41" s="173"/>
      <c r="BJ41" s="174"/>
      <c r="BZ41" s="175"/>
      <c r="CA41" s="169">
        <v>32</v>
      </c>
      <c r="CB41" s="51">
        <v>32</v>
      </c>
      <c r="CC41" s="42" t="s">
        <v>128</v>
      </c>
      <c r="CD41" s="176">
        <f t="shared" si="8"/>
        <v>0</v>
      </c>
      <c r="CE41" s="177">
        <v>0</v>
      </c>
      <c r="CF41" s="159">
        <f t="shared" si="20"/>
        <v>0</v>
      </c>
      <c r="CG41" s="159">
        <v>0</v>
      </c>
      <c r="CH41" s="159">
        <v>0</v>
      </c>
      <c r="CI41" s="159">
        <f t="shared" si="21"/>
        <v>0</v>
      </c>
      <c r="CJ41" s="177">
        <f t="shared" si="22"/>
        <v>0</v>
      </c>
      <c r="CK41" s="178"/>
      <c r="CL41" s="179"/>
      <c r="CT41" s="105"/>
      <c r="CU41" s="105"/>
      <c r="CV41" s="105"/>
      <c r="CW41" s="105"/>
      <c r="CX41" s="105"/>
      <c r="CY41" s="105"/>
      <c r="CZ41" s="105"/>
      <c r="DA41" s="169">
        <v>32</v>
      </c>
      <c r="DB41" s="42" t="s">
        <v>128</v>
      </c>
      <c r="DC41" s="159"/>
      <c r="DD41" s="159"/>
      <c r="DE41" s="159"/>
      <c r="DF41" s="159"/>
      <c r="DG41" s="180">
        <f t="shared" si="23"/>
        <v>0</v>
      </c>
      <c r="DH41" s="159"/>
      <c r="DI41" s="159"/>
      <c r="DJ41" s="159"/>
      <c r="DK41" s="180">
        <f t="shared" si="24"/>
        <v>0</v>
      </c>
      <c r="DL41" s="181">
        <f t="shared" si="9"/>
        <v>0</v>
      </c>
      <c r="DM41" s="159"/>
      <c r="DN41" s="181">
        <f t="shared" si="10"/>
        <v>0</v>
      </c>
      <c r="DO41" s="159"/>
      <c r="DP41" s="165"/>
      <c r="DQ41" s="159"/>
      <c r="DR41" s="159"/>
      <c r="DS41" s="159"/>
      <c r="DT41" s="181">
        <f t="shared" si="25"/>
        <v>0</v>
      </c>
      <c r="DU41" s="159"/>
      <c r="DV41" s="182">
        <v>0</v>
      </c>
      <c r="DW41" s="183"/>
      <c r="DX41" s="183"/>
      <c r="DY41" s="183"/>
      <c r="DZ41" s="180"/>
      <c r="EA41" s="184"/>
      <c r="EB41" s="185"/>
      <c r="EC41" s="186">
        <f t="shared" si="26"/>
        <v>0</v>
      </c>
      <c r="ED41" s="184"/>
      <c r="EE41" s="187">
        <v>32</v>
      </c>
      <c r="EF41" s="184"/>
      <c r="EG41" s="184"/>
      <c r="EH41" s="183"/>
      <c r="EI41" s="184"/>
      <c r="EJ41" s="184"/>
      <c r="EK41" s="184"/>
      <c r="EL41" s="184"/>
      <c r="EM41" s="184"/>
    </row>
    <row r="42" spans="1:143" s="42" customFormat="1" ht="12" x14ac:dyDescent="0.2">
      <c r="A42" s="157">
        <v>33</v>
      </c>
      <c r="B42" s="51">
        <v>33</v>
      </c>
      <c r="C42" s="42" t="s">
        <v>129</v>
      </c>
      <c r="D42" s="158">
        <f t="shared" si="11"/>
        <v>0</v>
      </c>
      <c r="E42" s="159">
        <f t="shared" si="0"/>
        <v>0</v>
      </c>
      <c r="F42" s="159">
        <f t="shared" si="0"/>
        <v>0</v>
      </c>
      <c r="G42" s="159">
        <f t="shared" si="0"/>
        <v>0</v>
      </c>
      <c r="H42" s="160">
        <f t="shared" si="12"/>
        <v>0</v>
      </c>
      <c r="I42" s="159"/>
      <c r="J42" s="161">
        <f t="shared" si="13"/>
        <v>0</v>
      </c>
      <c r="K42" s="162">
        <f t="shared" si="14"/>
        <v>0</v>
      </c>
      <c r="L42" s="163">
        <f t="shared" si="15"/>
        <v>0</v>
      </c>
      <c r="M42" s="159"/>
      <c r="N42" s="164">
        <f t="shared" si="2"/>
        <v>0</v>
      </c>
      <c r="O42" s="159"/>
      <c r="P42" s="165">
        <f t="shared" si="3"/>
        <v>0</v>
      </c>
      <c r="Q42" s="158">
        <f t="shared" si="16"/>
        <v>0</v>
      </c>
      <c r="R42" s="159">
        <f t="shared" si="4"/>
        <v>0</v>
      </c>
      <c r="S42" s="159">
        <f t="shared" si="5"/>
        <v>0</v>
      </c>
      <c r="T42" s="159">
        <f t="shared" si="6"/>
        <v>0</v>
      </c>
      <c r="U42" s="160">
        <f t="shared" si="17"/>
        <v>0</v>
      </c>
      <c r="V42" s="159"/>
      <c r="W42" s="164">
        <f t="shared" si="7"/>
        <v>0</v>
      </c>
      <c r="X42" s="166"/>
      <c r="AA42" s="169">
        <v>33</v>
      </c>
      <c r="AB42" s="170"/>
      <c r="AC42" s="170"/>
      <c r="AD42" s="170"/>
      <c r="AE42" s="170"/>
      <c r="AF42" s="170"/>
      <c r="AG42" s="105"/>
      <c r="AH42" s="105"/>
      <c r="AI42" s="105"/>
      <c r="AJ42" s="105"/>
      <c r="AK42" s="105"/>
      <c r="AL42" s="105"/>
      <c r="AM42" s="105"/>
      <c r="AN42" s="105"/>
      <c r="AO42" s="105"/>
      <c r="AP42" s="105"/>
      <c r="AQ42" s="105"/>
      <c r="AR42" s="171"/>
      <c r="AT42" s="169">
        <v>33</v>
      </c>
      <c r="AU42" s="170">
        <f t="shared" si="18"/>
        <v>0</v>
      </c>
      <c r="AV42" s="170">
        <f t="shared" si="18"/>
        <v>0</v>
      </c>
      <c r="AW42" s="105">
        <f t="shared" si="19"/>
        <v>0</v>
      </c>
      <c r="AX42" s="105">
        <f t="shared" si="19"/>
        <v>0</v>
      </c>
      <c r="AY42" s="105">
        <f t="shared" si="19"/>
        <v>0</v>
      </c>
      <c r="AZ42" s="171">
        <f t="shared" si="19"/>
        <v>0</v>
      </c>
      <c r="BB42" s="169"/>
      <c r="BC42" s="105"/>
      <c r="BD42" s="105"/>
      <c r="BE42" s="105"/>
      <c r="BF42" s="171"/>
      <c r="BH42" s="172"/>
      <c r="BI42" s="173"/>
      <c r="BJ42" s="174"/>
      <c r="BZ42" s="175"/>
      <c r="CA42" s="169">
        <v>33</v>
      </c>
      <c r="CB42" s="51">
        <v>33</v>
      </c>
      <c r="CC42" s="42" t="s">
        <v>129</v>
      </c>
      <c r="CD42" s="176">
        <f t="shared" si="8"/>
        <v>0</v>
      </c>
      <c r="CE42" s="177">
        <v>0</v>
      </c>
      <c r="CF42" s="159">
        <f t="shared" si="20"/>
        <v>0</v>
      </c>
      <c r="CG42" s="159">
        <v>0</v>
      </c>
      <c r="CH42" s="159">
        <v>0</v>
      </c>
      <c r="CI42" s="159">
        <f t="shared" si="21"/>
        <v>0</v>
      </c>
      <c r="CJ42" s="177">
        <f t="shared" si="22"/>
        <v>0</v>
      </c>
      <c r="CK42" s="178"/>
      <c r="CL42" s="179"/>
      <c r="CT42" s="105"/>
      <c r="CU42" s="105"/>
      <c r="CV42" s="105"/>
      <c r="CW42" s="105"/>
      <c r="CX42" s="105"/>
      <c r="CY42" s="105"/>
      <c r="CZ42" s="105"/>
      <c r="DA42" s="169">
        <v>33</v>
      </c>
      <c r="DB42" s="42" t="s">
        <v>129</v>
      </c>
      <c r="DC42" s="159"/>
      <c r="DD42" s="159"/>
      <c r="DE42" s="159"/>
      <c r="DF42" s="159"/>
      <c r="DG42" s="180">
        <f t="shared" si="23"/>
        <v>0</v>
      </c>
      <c r="DH42" s="159"/>
      <c r="DI42" s="159"/>
      <c r="DJ42" s="159"/>
      <c r="DK42" s="180">
        <f t="shared" si="24"/>
        <v>0</v>
      </c>
      <c r="DL42" s="181">
        <f t="shared" si="9"/>
        <v>0</v>
      </c>
      <c r="DM42" s="159"/>
      <c r="DN42" s="181">
        <f t="shared" si="10"/>
        <v>0</v>
      </c>
      <c r="DO42" s="159"/>
      <c r="DP42" s="165"/>
      <c r="DQ42" s="159"/>
      <c r="DR42" s="159"/>
      <c r="DS42" s="159"/>
      <c r="DT42" s="181">
        <f t="shared" si="25"/>
        <v>0</v>
      </c>
      <c r="DU42" s="159"/>
      <c r="DV42" s="182">
        <v>0</v>
      </c>
      <c r="DW42" s="183"/>
      <c r="DX42" s="183"/>
      <c r="DY42" s="183"/>
      <c r="DZ42" s="180"/>
      <c r="EA42" s="184"/>
      <c r="EB42" s="185"/>
      <c r="EC42" s="186">
        <f t="shared" si="26"/>
        <v>0</v>
      </c>
      <c r="ED42" s="184"/>
      <c r="EE42" s="187">
        <v>33</v>
      </c>
      <c r="EF42" s="184"/>
      <c r="EG42" s="184"/>
      <c r="EH42" s="183"/>
      <c r="EI42" s="184"/>
      <c r="EJ42" s="184"/>
      <c r="EK42" s="184"/>
      <c r="EL42" s="184"/>
      <c r="EM42" s="184"/>
    </row>
    <row r="43" spans="1:143" s="42" customFormat="1" ht="12" x14ac:dyDescent="0.2">
      <c r="A43" s="157">
        <v>34</v>
      </c>
      <c r="B43" s="51">
        <v>34</v>
      </c>
      <c r="C43" s="42" t="s">
        <v>130</v>
      </c>
      <c r="D43" s="158">
        <f t="shared" si="11"/>
        <v>0</v>
      </c>
      <c r="E43" s="159">
        <f t="shared" si="0"/>
        <v>0</v>
      </c>
      <c r="F43" s="159">
        <f t="shared" si="0"/>
        <v>0</v>
      </c>
      <c r="G43" s="159">
        <f t="shared" si="0"/>
        <v>0</v>
      </c>
      <c r="H43" s="160">
        <f t="shared" si="12"/>
        <v>0</v>
      </c>
      <c r="I43" s="159"/>
      <c r="J43" s="161">
        <f t="shared" si="13"/>
        <v>0</v>
      </c>
      <c r="K43" s="162">
        <f t="shared" si="14"/>
        <v>0</v>
      </c>
      <c r="L43" s="163">
        <f t="shared" si="15"/>
        <v>0</v>
      </c>
      <c r="M43" s="159"/>
      <c r="N43" s="164">
        <f t="shared" si="2"/>
        <v>0</v>
      </c>
      <c r="O43" s="159"/>
      <c r="P43" s="165">
        <f t="shared" si="3"/>
        <v>0</v>
      </c>
      <c r="Q43" s="158">
        <f t="shared" si="16"/>
        <v>0</v>
      </c>
      <c r="R43" s="159">
        <f t="shared" si="4"/>
        <v>0</v>
      </c>
      <c r="S43" s="159">
        <f t="shared" si="5"/>
        <v>0</v>
      </c>
      <c r="T43" s="159">
        <f t="shared" si="6"/>
        <v>0</v>
      </c>
      <c r="U43" s="160">
        <f t="shared" si="17"/>
        <v>0</v>
      </c>
      <c r="V43" s="159"/>
      <c r="W43" s="164">
        <f t="shared" si="7"/>
        <v>0</v>
      </c>
      <c r="X43" s="166"/>
      <c r="AA43" s="169">
        <v>34</v>
      </c>
      <c r="AB43" s="170"/>
      <c r="AC43" s="170"/>
      <c r="AD43" s="170"/>
      <c r="AE43" s="170"/>
      <c r="AF43" s="170"/>
      <c r="AG43" s="105"/>
      <c r="AH43" s="105"/>
      <c r="AI43" s="105"/>
      <c r="AJ43" s="105"/>
      <c r="AK43" s="105"/>
      <c r="AL43" s="105"/>
      <c r="AM43" s="105"/>
      <c r="AN43" s="105"/>
      <c r="AO43" s="105"/>
      <c r="AP43" s="105"/>
      <c r="AQ43" s="105"/>
      <c r="AR43" s="171"/>
      <c r="AT43" s="169">
        <v>34</v>
      </c>
      <c r="AU43" s="170">
        <f t="shared" si="18"/>
        <v>0</v>
      </c>
      <c r="AV43" s="170">
        <f t="shared" si="18"/>
        <v>0</v>
      </c>
      <c r="AW43" s="105">
        <f t="shared" si="19"/>
        <v>0</v>
      </c>
      <c r="AX43" s="105">
        <f t="shared" si="19"/>
        <v>0</v>
      </c>
      <c r="AY43" s="105">
        <f t="shared" si="19"/>
        <v>0</v>
      </c>
      <c r="AZ43" s="171">
        <f t="shared" si="19"/>
        <v>0</v>
      </c>
      <c r="BB43" s="169"/>
      <c r="BC43" s="105"/>
      <c r="BD43" s="105"/>
      <c r="BE43" s="105"/>
      <c r="BF43" s="171"/>
      <c r="BH43" s="172"/>
      <c r="BI43" s="173"/>
      <c r="BJ43" s="174"/>
      <c r="BZ43" s="175"/>
      <c r="CA43" s="169">
        <v>34</v>
      </c>
      <c r="CB43" s="51">
        <v>34</v>
      </c>
      <c r="CC43" s="42" t="s">
        <v>130</v>
      </c>
      <c r="CD43" s="176">
        <f t="shared" si="8"/>
        <v>0</v>
      </c>
      <c r="CE43" s="177">
        <v>0</v>
      </c>
      <c r="CF43" s="159">
        <f t="shared" si="20"/>
        <v>0</v>
      </c>
      <c r="CG43" s="159">
        <v>0</v>
      </c>
      <c r="CH43" s="159">
        <v>0</v>
      </c>
      <c r="CI43" s="159">
        <f t="shared" si="21"/>
        <v>0</v>
      </c>
      <c r="CJ43" s="177">
        <f t="shared" si="22"/>
        <v>0</v>
      </c>
      <c r="CK43" s="178"/>
      <c r="CL43" s="179"/>
      <c r="CT43" s="105"/>
      <c r="CU43" s="105"/>
      <c r="CV43" s="105"/>
      <c r="CW43" s="105"/>
      <c r="CX43" s="105"/>
      <c r="CY43" s="105"/>
      <c r="CZ43" s="105"/>
      <c r="DA43" s="169">
        <v>34</v>
      </c>
      <c r="DB43" s="42" t="s">
        <v>130</v>
      </c>
      <c r="DC43" s="159"/>
      <c r="DD43" s="159"/>
      <c r="DE43" s="159"/>
      <c r="DF43" s="159"/>
      <c r="DG43" s="180">
        <f t="shared" si="23"/>
        <v>0</v>
      </c>
      <c r="DH43" s="159"/>
      <c r="DI43" s="159"/>
      <c r="DJ43" s="159"/>
      <c r="DK43" s="180">
        <f t="shared" si="24"/>
        <v>0</v>
      </c>
      <c r="DL43" s="181">
        <f t="shared" si="9"/>
        <v>0</v>
      </c>
      <c r="DM43" s="159"/>
      <c r="DN43" s="181">
        <f t="shared" si="10"/>
        <v>0</v>
      </c>
      <c r="DO43" s="159"/>
      <c r="DP43" s="165"/>
      <c r="DQ43" s="159"/>
      <c r="DR43" s="159"/>
      <c r="DS43" s="159"/>
      <c r="DT43" s="181">
        <f t="shared" si="25"/>
        <v>0</v>
      </c>
      <c r="DU43" s="159"/>
      <c r="DV43" s="182">
        <v>0</v>
      </c>
      <c r="DW43" s="183"/>
      <c r="DX43" s="183"/>
      <c r="DY43" s="183"/>
      <c r="DZ43" s="180"/>
      <c r="EA43" s="184"/>
      <c r="EB43" s="185"/>
      <c r="EC43" s="186">
        <f t="shared" si="26"/>
        <v>0</v>
      </c>
      <c r="ED43" s="184"/>
      <c r="EE43" s="187">
        <v>34</v>
      </c>
      <c r="EF43" s="184"/>
      <c r="EG43" s="184"/>
      <c r="EH43" s="183"/>
      <c r="EI43" s="184"/>
      <c r="EJ43" s="184"/>
      <c r="EK43" s="184"/>
      <c r="EL43" s="184"/>
      <c r="EM43" s="184"/>
    </row>
    <row r="44" spans="1:143" s="42" customFormat="1" ht="12" x14ac:dyDescent="0.2">
      <c r="A44" s="157">
        <v>35</v>
      </c>
      <c r="B44" s="51">
        <v>35</v>
      </c>
      <c r="C44" s="42" t="s">
        <v>131</v>
      </c>
      <c r="D44" s="158">
        <f t="shared" si="11"/>
        <v>11001</v>
      </c>
      <c r="E44" s="159">
        <f t="shared" si="0"/>
        <v>252232436</v>
      </c>
      <c r="F44" s="159">
        <f t="shared" si="0"/>
        <v>296914</v>
      </c>
      <c r="G44" s="159">
        <f t="shared" si="0"/>
        <v>11969088</v>
      </c>
      <c r="H44" s="160">
        <f t="shared" si="12"/>
        <v>264498438</v>
      </c>
      <c r="I44" s="159"/>
      <c r="J44" s="161">
        <f t="shared" si="13"/>
        <v>11969088</v>
      </c>
      <c r="K44" s="162">
        <f t="shared" si="14"/>
        <v>46710838.368000001</v>
      </c>
      <c r="L44" s="163">
        <f t="shared" si="15"/>
        <v>58679926.368000001</v>
      </c>
      <c r="M44" s="159"/>
      <c r="N44" s="164">
        <f t="shared" si="2"/>
        <v>205818511.632</v>
      </c>
      <c r="O44" s="159"/>
      <c r="P44" s="165">
        <f t="shared" si="3"/>
        <v>11969088</v>
      </c>
      <c r="Q44" s="158">
        <f t="shared" si="16"/>
        <v>0</v>
      </c>
      <c r="R44" s="159">
        <f t="shared" si="4"/>
        <v>0</v>
      </c>
      <c r="S44" s="159">
        <f t="shared" si="5"/>
        <v>0</v>
      </c>
      <c r="T44" s="159">
        <f t="shared" si="6"/>
        <v>46710838.368000001</v>
      </c>
      <c r="U44" s="160">
        <f t="shared" si="17"/>
        <v>58679926.368000001</v>
      </c>
      <c r="V44" s="159"/>
      <c r="W44" s="164">
        <f t="shared" si="7"/>
        <v>58679926.368000001</v>
      </c>
      <c r="X44" s="166"/>
      <c r="AA44" s="169">
        <v>35</v>
      </c>
      <c r="AB44" s="170">
        <v>11001</v>
      </c>
      <c r="AC44" s="170">
        <v>0</v>
      </c>
      <c r="AD44" s="170">
        <v>0</v>
      </c>
      <c r="AE44" s="170">
        <v>1556.2581807081813</v>
      </c>
      <c r="AF44" s="170">
        <v>0</v>
      </c>
      <c r="AG44" s="105">
        <v>252232436</v>
      </c>
      <c r="AH44" s="105">
        <v>0</v>
      </c>
      <c r="AI44" s="105">
        <v>0</v>
      </c>
      <c r="AJ44" s="105">
        <v>252232436</v>
      </c>
      <c r="AK44" s="105">
        <v>296914</v>
      </c>
      <c r="AL44" s="105">
        <v>11969088</v>
      </c>
      <c r="AM44" s="105">
        <v>264498438</v>
      </c>
      <c r="AN44" s="105">
        <v>0</v>
      </c>
      <c r="AO44" s="105">
        <v>0</v>
      </c>
      <c r="AP44" s="105">
        <v>0</v>
      </c>
      <c r="AQ44" s="105">
        <v>0</v>
      </c>
      <c r="AR44" s="171">
        <v>264498438</v>
      </c>
      <c r="AT44" s="169">
        <v>35</v>
      </c>
      <c r="AU44" s="170">
        <f t="shared" si="18"/>
        <v>1556.2581807081813</v>
      </c>
      <c r="AV44" s="170">
        <f t="shared" si="18"/>
        <v>0</v>
      </c>
      <c r="AW44" s="105">
        <f t="shared" si="19"/>
        <v>0</v>
      </c>
      <c r="AX44" s="105">
        <f t="shared" si="19"/>
        <v>0</v>
      </c>
      <c r="AY44" s="105">
        <f t="shared" si="19"/>
        <v>0</v>
      </c>
      <c r="AZ44" s="171">
        <f t="shared" si="19"/>
        <v>0</v>
      </c>
      <c r="BB44" s="169"/>
      <c r="BC44" s="105"/>
      <c r="BD44" s="105"/>
      <c r="BE44" s="105"/>
      <c r="BF44" s="171"/>
      <c r="BH44" s="172"/>
      <c r="BI44" s="173"/>
      <c r="BJ44" s="174"/>
      <c r="BZ44" s="175"/>
      <c r="CA44" s="169">
        <v>35</v>
      </c>
      <c r="CB44" s="51">
        <v>35</v>
      </c>
      <c r="CC44" s="42" t="s">
        <v>131</v>
      </c>
      <c r="CD44" s="176">
        <f t="shared" si="8"/>
        <v>252232436</v>
      </c>
      <c r="CE44" s="177">
        <v>219643811</v>
      </c>
      <c r="CF44" s="159">
        <f t="shared" si="20"/>
        <v>32588625</v>
      </c>
      <c r="CG44" s="159">
        <v>7244023.7999999998</v>
      </c>
      <c r="CH44" s="159">
        <v>6878189.568</v>
      </c>
      <c r="CI44" s="159">
        <f t="shared" si="21"/>
        <v>0</v>
      </c>
      <c r="CJ44" s="177">
        <f t="shared" si="22"/>
        <v>46710838.368000001</v>
      </c>
      <c r="CK44" s="178"/>
      <c r="CL44" s="179"/>
      <c r="CT44" s="105"/>
      <c r="CU44" s="105"/>
      <c r="CV44" s="105"/>
      <c r="CW44" s="105"/>
      <c r="CX44" s="105"/>
      <c r="CY44" s="105"/>
      <c r="CZ44" s="105"/>
      <c r="DA44" s="169">
        <v>35</v>
      </c>
      <c r="DB44" s="42" t="s">
        <v>131</v>
      </c>
      <c r="DC44" s="159"/>
      <c r="DD44" s="159"/>
      <c r="DE44" s="159"/>
      <c r="DF44" s="159"/>
      <c r="DG44" s="180">
        <f t="shared" si="23"/>
        <v>0</v>
      </c>
      <c r="DH44" s="159"/>
      <c r="DI44" s="159"/>
      <c r="DJ44" s="159"/>
      <c r="DK44" s="180">
        <f t="shared" si="24"/>
        <v>0</v>
      </c>
      <c r="DL44" s="188">
        <f t="shared" si="9"/>
        <v>0</v>
      </c>
      <c r="DM44" s="159"/>
      <c r="DN44" s="188">
        <f t="shared" si="10"/>
        <v>0</v>
      </c>
      <c r="DO44" s="159"/>
      <c r="DP44" s="165"/>
      <c r="DQ44" s="159"/>
      <c r="DR44" s="159"/>
      <c r="DS44" s="159"/>
      <c r="DT44" s="181">
        <f t="shared" si="25"/>
        <v>0</v>
      </c>
      <c r="DU44" s="159"/>
      <c r="DV44" s="182">
        <v>0</v>
      </c>
      <c r="DW44" s="183"/>
      <c r="DX44" s="183"/>
      <c r="DY44" s="183"/>
      <c r="DZ44" s="180"/>
      <c r="EA44" s="184"/>
      <c r="EB44" s="185"/>
      <c r="EC44" s="186">
        <f t="shared" si="26"/>
        <v>0</v>
      </c>
      <c r="ED44" s="184"/>
      <c r="EE44" s="187">
        <v>35</v>
      </c>
      <c r="EF44" s="184"/>
      <c r="EG44" s="184"/>
      <c r="EH44" s="183"/>
      <c r="EI44" s="184"/>
      <c r="EJ44" s="184"/>
      <c r="EK44" s="184"/>
      <c r="EL44" s="184"/>
      <c r="EM44" s="184"/>
    </row>
    <row r="45" spans="1:143" s="42" customFormat="1" ht="12" x14ac:dyDescent="0.2">
      <c r="A45" s="157">
        <v>36</v>
      </c>
      <c r="B45" s="51">
        <v>36</v>
      </c>
      <c r="C45" s="42" t="s">
        <v>132</v>
      </c>
      <c r="D45" s="158">
        <f t="shared" si="11"/>
        <v>120</v>
      </c>
      <c r="E45" s="159">
        <f t="shared" si="0"/>
        <v>2290612</v>
      </c>
      <c r="F45" s="159">
        <f t="shared" si="0"/>
        <v>0</v>
      </c>
      <c r="G45" s="159">
        <f t="shared" si="0"/>
        <v>130560</v>
      </c>
      <c r="H45" s="160">
        <f t="shared" si="12"/>
        <v>2421172</v>
      </c>
      <c r="I45" s="159"/>
      <c r="J45" s="161">
        <f t="shared" si="13"/>
        <v>130560</v>
      </c>
      <c r="K45" s="162">
        <f t="shared" si="14"/>
        <v>273408.83199999999</v>
      </c>
      <c r="L45" s="163">
        <f t="shared" si="15"/>
        <v>403968.83199999999</v>
      </c>
      <c r="M45" s="159"/>
      <c r="N45" s="164">
        <f t="shared" si="2"/>
        <v>2017203.1680000001</v>
      </c>
      <c r="O45" s="159"/>
      <c r="P45" s="165">
        <f t="shared" si="3"/>
        <v>130560</v>
      </c>
      <c r="Q45" s="158">
        <f t="shared" si="16"/>
        <v>0</v>
      </c>
      <c r="R45" s="159">
        <f t="shared" si="4"/>
        <v>0</v>
      </c>
      <c r="S45" s="159">
        <f t="shared" si="5"/>
        <v>0</v>
      </c>
      <c r="T45" s="159">
        <f t="shared" si="6"/>
        <v>273408.83199999999</v>
      </c>
      <c r="U45" s="160">
        <f t="shared" si="17"/>
        <v>403968.83199999999</v>
      </c>
      <c r="V45" s="159"/>
      <c r="W45" s="164">
        <f t="shared" si="7"/>
        <v>403968.83199999999</v>
      </c>
      <c r="X45" s="166"/>
      <c r="AA45" s="169">
        <v>36</v>
      </c>
      <c r="AB45" s="170">
        <v>120</v>
      </c>
      <c r="AC45" s="170">
        <v>0</v>
      </c>
      <c r="AD45" s="170">
        <v>0</v>
      </c>
      <c r="AE45" s="170">
        <v>36.208333333333329</v>
      </c>
      <c r="AF45" s="170">
        <v>0</v>
      </c>
      <c r="AG45" s="105">
        <v>2290612</v>
      </c>
      <c r="AH45" s="105">
        <v>0</v>
      </c>
      <c r="AI45" s="105">
        <v>0</v>
      </c>
      <c r="AJ45" s="105">
        <v>2290612</v>
      </c>
      <c r="AK45" s="105">
        <v>0</v>
      </c>
      <c r="AL45" s="105">
        <v>130560</v>
      </c>
      <c r="AM45" s="105">
        <v>2421172</v>
      </c>
      <c r="AN45" s="105">
        <v>0</v>
      </c>
      <c r="AO45" s="105">
        <v>0</v>
      </c>
      <c r="AP45" s="105">
        <v>0</v>
      </c>
      <c r="AQ45" s="105">
        <v>0</v>
      </c>
      <c r="AR45" s="171">
        <v>2421172</v>
      </c>
      <c r="AT45" s="169">
        <v>36</v>
      </c>
      <c r="AU45" s="170">
        <f t="shared" si="18"/>
        <v>36.208333333333329</v>
      </c>
      <c r="AV45" s="170">
        <f t="shared" si="18"/>
        <v>0</v>
      </c>
      <c r="AW45" s="105">
        <f t="shared" si="19"/>
        <v>0</v>
      </c>
      <c r="AX45" s="105">
        <f t="shared" si="19"/>
        <v>0</v>
      </c>
      <c r="AY45" s="105">
        <f t="shared" si="19"/>
        <v>0</v>
      </c>
      <c r="AZ45" s="171">
        <f t="shared" si="19"/>
        <v>0</v>
      </c>
      <c r="BB45" s="169"/>
      <c r="BC45" s="105"/>
      <c r="BD45" s="105"/>
      <c r="BE45" s="105"/>
      <c r="BF45" s="171"/>
      <c r="BH45" s="172"/>
      <c r="BI45" s="173"/>
      <c r="BJ45" s="174"/>
      <c r="BZ45" s="175"/>
      <c r="CA45" s="169">
        <v>36</v>
      </c>
      <c r="CB45" s="51">
        <v>36</v>
      </c>
      <c r="CC45" s="42" t="s">
        <v>132</v>
      </c>
      <c r="CD45" s="176">
        <f t="shared" si="8"/>
        <v>2290612</v>
      </c>
      <c r="CE45" s="177">
        <v>2100684</v>
      </c>
      <c r="CF45" s="159">
        <f t="shared" si="20"/>
        <v>189928</v>
      </c>
      <c r="CG45" s="159">
        <v>0</v>
      </c>
      <c r="CH45" s="159">
        <v>83480.831999999995</v>
      </c>
      <c r="CI45" s="159">
        <f t="shared" si="21"/>
        <v>0</v>
      </c>
      <c r="CJ45" s="177">
        <f t="shared" si="22"/>
        <v>273408.83199999999</v>
      </c>
      <c r="CK45" s="178"/>
      <c r="CL45" s="179"/>
      <c r="CT45" s="105"/>
      <c r="CU45" s="105"/>
      <c r="CV45" s="105"/>
      <c r="CW45" s="105"/>
      <c r="CX45" s="105"/>
      <c r="CY45" s="105"/>
      <c r="CZ45" s="105"/>
      <c r="DA45" s="169">
        <v>36</v>
      </c>
      <c r="DB45" s="42" t="s">
        <v>132</v>
      </c>
      <c r="DC45" s="159"/>
      <c r="DD45" s="159"/>
      <c r="DE45" s="159"/>
      <c r="DF45" s="159"/>
      <c r="DG45" s="180">
        <f t="shared" si="23"/>
        <v>0</v>
      </c>
      <c r="DH45" s="159"/>
      <c r="DI45" s="159"/>
      <c r="DJ45" s="159"/>
      <c r="DK45" s="180">
        <f t="shared" si="24"/>
        <v>0</v>
      </c>
      <c r="DL45" s="181">
        <f t="shared" si="9"/>
        <v>0</v>
      </c>
      <c r="DM45" s="159"/>
      <c r="DN45" s="181">
        <f t="shared" si="10"/>
        <v>0</v>
      </c>
      <c r="DO45" s="159"/>
      <c r="DP45" s="165"/>
      <c r="DQ45" s="159"/>
      <c r="DR45" s="159"/>
      <c r="DS45" s="159"/>
      <c r="DT45" s="181">
        <f t="shared" si="25"/>
        <v>0</v>
      </c>
      <c r="DU45" s="159"/>
      <c r="DV45" s="182">
        <v>0</v>
      </c>
      <c r="DW45" s="183"/>
      <c r="DX45" s="183"/>
      <c r="DY45" s="183"/>
      <c r="DZ45" s="180"/>
      <c r="EA45" s="184"/>
      <c r="EB45" s="185"/>
      <c r="EC45" s="186">
        <f t="shared" si="26"/>
        <v>0</v>
      </c>
      <c r="ED45" s="184"/>
      <c r="EE45" s="187">
        <v>36</v>
      </c>
      <c r="EF45" s="184"/>
      <c r="EG45" s="184"/>
      <c r="EH45" s="183"/>
      <c r="EI45" s="184"/>
      <c r="EJ45" s="184"/>
      <c r="EK45" s="184"/>
      <c r="EL45" s="184"/>
      <c r="EM45" s="184"/>
    </row>
    <row r="46" spans="1:143" s="42" customFormat="1" ht="12" x14ac:dyDescent="0.2">
      <c r="A46" s="157">
        <v>37</v>
      </c>
      <c r="B46" s="51">
        <v>37</v>
      </c>
      <c r="C46" s="42" t="s">
        <v>133</v>
      </c>
      <c r="D46" s="158">
        <f t="shared" si="11"/>
        <v>0</v>
      </c>
      <c r="E46" s="159">
        <f t="shared" si="0"/>
        <v>0</v>
      </c>
      <c r="F46" s="159">
        <f t="shared" si="0"/>
        <v>0</v>
      </c>
      <c r="G46" s="159">
        <f t="shared" si="0"/>
        <v>0</v>
      </c>
      <c r="H46" s="160">
        <f t="shared" si="12"/>
        <v>0</v>
      </c>
      <c r="I46" s="159"/>
      <c r="J46" s="161">
        <f t="shared" si="13"/>
        <v>0</v>
      </c>
      <c r="K46" s="162">
        <f t="shared" si="14"/>
        <v>0</v>
      </c>
      <c r="L46" s="163">
        <f t="shared" si="15"/>
        <v>0</v>
      </c>
      <c r="M46" s="159"/>
      <c r="N46" s="164">
        <f t="shared" si="2"/>
        <v>0</v>
      </c>
      <c r="O46" s="159"/>
      <c r="P46" s="165">
        <f t="shared" si="3"/>
        <v>0</v>
      </c>
      <c r="Q46" s="158">
        <f t="shared" si="16"/>
        <v>0</v>
      </c>
      <c r="R46" s="159">
        <f t="shared" si="4"/>
        <v>0</v>
      </c>
      <c r="S46" s="159">
        <f t="shared" si="5"/>
        <v>0</v>
      </c>
      <c r="T46" s="159">
        <f t="shared" si="6"/>
        <v>0</v>
      </c>
      <c r="U46" s="160">
        <f t="shared" si="17"/>
        <v>0</v>
      </c>
      <c r="V46" s="159"/>
      <c r="W46" s="164">
        <f t="shared" si="7"/>
        <v>0</v>
      </c>
      <c r="X46" s="166"/>
      <c r="AA46" s="169">
        <v>37</v>
      </c>
      <c r="AB46" s="170"/>
      <c r="AC46" s="170"/>
      <c r="AD46" s="170"/>
      <c r="AE46" s="170"/>
      <c r="AF46" s="170"/>
      <c r="AG46" s="105"/>
      <c r="AH46" s="105"/>
      <c r="AI46" s="105"/>
      <c r="AJ46" s="105"/>
      <c r="AK46" s="105"/>
      <c r="AL46" s="105"/>
      <c r="AM46" s="105"/>
      <c r="AN46" s="105"/>
      <c r="AO46" s="105"/>
      <c r="AP46" s="105"/>
      <c r="AQ46" s="105"/>
      <c r="AR46" s="171"/>
      <c r="AT46" s="169">
        <v>37</v>
      </c>
      <c r="AU46" s="170">
        <f t="shared" si="18"/>
        <v>0</v>
      </c>
      <c r="AV46" s="170">
        <f t="shared" si="18"/>
        <v>0</v>
      </c>
      <c r="AW46" s="105">
        <f t="shared" si="19"/>
        <v>0</v>
      </c>
      <c r="AX46" s="105">
        <f t="shared" si="19"/>
        <v>0</v>
      </c>
      <c r="AY46" s="105">
        <f t="shared" si="19"/>
        <v>0</v>
      </c>
      <c r="AZ46" s="171">
        <f t="shared" si="19"/>
        <v>0</v>
      </c>
      <c r="BB46" s="169"/>
      <c r="BC46" s="105"/>
      <c r="BD46" s="105"/>
      <c r="BE46" s="105"/>
      <c r="BF46" s="171"/>
      <c r="BH46" s="172"/>
      <c r="BI46" s="173"/>
      <c r="BJ46" s="174"/>
      <c r="BZ46" s="175"/>
      <c r="CA46" s="169">
        <v>37</v>
      </c>
      <c r="CB46" s="51">
        <v>37</v>
      </c>
      <c r="CC46" s="42" t="s">
        <v>133</v>
      </c>
      <c r="CD46" s="176">
        <f t="shared" si="8"/>
        <v>0</v>
      </c>
      <c r="CE46" s="177">
        <v>0</v>
      </c>
      <c r="CF46" s="159">
        <f t="shared" si="20"/>
        <v>0</v>
      </c>
      <c r="CG46" s="159">
        <v>0</v>
      </c>
      <c r="CH46" s="159">
        <v>0</v>
      </c>
      <c r="CI46" s="159">
        <f t="shared" si="21"/>
        <v>0</v>
      </c>
      <c r="CJ46" s="177">
        <f t="shared" si="22"/>
        <v>0</v>
      </c>
      <c r="CK46" s="178"/>
      <c r="CL46" s="179"/>
      <c r="CT46" s="105"/>
      <c r="CU46" s="105"/>
      <c r="CV46" s="105"/>
      <c r="CW46" s="105"/>
      <c r="CX46" s="105"/>
      <c r="CY46" s="105"/>
      <c r="CZ46" s="105"/>
      <c r="DA46" s="169">
        <v>37</v>
      </c>
      <c r="DB46" s="42" t="s">
        <v>133</v>
      </c>
      <c r="DC46" s="159"/>
      <c r="DD46" s="159"/>
      <c r="DE46" s="159"/>
      <c r="DF46" s="159"/>
      <c r="DG46" s="180">
        <f t="shared" si="23"/>
        <v>0</v>
      </c>
      <c r="DH46" s="159"/>
      <c r="DI46" s="159"/>
      <c r="DJ46" s="159"/>
      <c r="DK46" s="180">
        <f t="shared" si="24"/>
        <v>0</v>
      </c>
      <c r="DL46" s="181">
        <f t="shared" si="9"/>
        <v>0</v>
      </c>
      <c r="DM46" s="159"/>
      <c r="DN46" s="181">
        <f t="shared" si="10"/>
        <v>0</v>
      </c>
      <c r="DO46" s="159"/>
      <c r="DP46" s="165"/>
      <c r="DQ46" s="159"/>
      <c r="DR46" s="159"/>
      <c r="DS46" s="159"/>
      <c r="DT46" s="181">
        <f t="shared" si="25"/>
        <v>0</v>
      </c>
      <c r="DU46" s="159"/>
      <c r="DV46" s="182">
        <v>0</v>
      </c>
      <c r="DW46" s="183"/>
      <c r="DX46" s="183"/>
      <c r="DY46" s="183"/>
      <c r="DZ46" s="180"/>
      <c r="EA46" s="184"/>
      <c r="EB46" s="185" t="s">
        <v>96</v>
      </c>
      <c r="EC46" s="186">
        <f t="shared" si="26"/>
        <v>0</v>
      </c>
      <c r="ED46" s="184"/>
      <c r="EE46" s="187">
        <v>37</v>
      </c>
      <c r="EF46" s="184"/>
      <c r="EG46" s="184"/>
      <c r="EH46" s="183"/>
      <c r="EI46" s="184"/>
      <c r="EJ46" s="184"/>
      <c r="EK46" s="184"/>
      <c r="EL46" s="184"/>
      <c r="EM46" s="184"/>
    </row>
    <row r="47" spans="1:143" s="42" customFormat="1" ht="12" x14ac:dyDescent="0.2">
      <c r="A47" s="157">
        <v>38</v>
      </c>
      <c r="B47" s="51">
        <v>38</v>
      </c>
      <c r="C47" s="42" t="s">
        <v>134</v>
      </c>
      <c r="D47" s="158">
        <f t="shared" si="11"/>
        <v>1</v>
      </c>
      <c r="E47" s="159">
        <f t="shared" si="0"/>
        <v>18755</v>
      </c>
      <c r="F47" s="159">
        <f t="shared" si="0"/>
        <v>0</v>
      </c>
      <c r="G47" s="159">
        <f t="shared" si="0"/>
        <v>1088</v>
      </c>
      <c r="H47" s="160">
        <f t="shared" si="12"/>
        <v>19843</v>
      </c>
      <c r="I47" s="159"/>
      <c r="J47" s="161">
        <f t="shared" si="13"/>
        <v>1088</v>
      </c>
      <c r="K47" s="162">
        <f t="shared" si="14"/>
        <v>2139.576</v>
      </c>
      <c r="L47" s="163">
        <f t="shared" si="15"/>
        <v>3227.576</v>
      </c>
      <c r="M47" s="159"/>
      <c r="N47" s="164">
        <f t="shared" si="2"/>
        <v>16615.423999999999</v>
      </c>
      <c r="O47" s="159"/>
      <c r="P47" s="165">
        <f t="shared" si="3"/>
        <v>1088</v>
      </c>
      <c r="Q47" s="158">
        <f t="shared" si="16"/>
        <v>0</v>
      </c>
      <c r="R47" s="159">
        <f t="shared" si="4"/>
        <v>0</v>
      </c>
      <c r="S47" s="159">
        <f t="shared" si="5"/>
        <v>0</v>
      </c>
      <c r="T47" s="159">
        <f t="shared" si="6"/>
        <v>2139.576</v>
      </c>
      <c r="U47" s="160">
        <f t="shared" si="17"/>
        <v>3227.576</v>
      </c>
      <c r="V47" s="159"/>
      <c r="W47" s="164">
        <f t="shared" si="7"/>
        <v>3227.576</v>
      </c>
      <c r="X47" s="166"/>
      <c r="AA47" s="169">
        <v>38</v>
      </c>
      <c r="AB47" s="170">
        <v>1</v>
      </c>
      <c r="AC47" s="170">
        <v>0</v>
      </c>
      <c r="AD47" s="170">
        <v>0</v>
      </c>
      <c r="AE47" s="170">
        <v>1</v>
      </c>
      <c r="AF47" s="170">
        <v>0</v>
      </c>
      <c r="AG47" s="105">
        <v>18755</v>
      </c>
      <c r="AH47" s="105">
        <v>0</v>
      </c>
      <c r="AI47" s="105">
        <v>0</v>
      </c>
      <c r="AJ47" s="105">
        <v>18755</v>
      </c>
      <c r="AK47" s="105">
        <v>0</v>
      </c>
      <c r="AL47" s="105">
        <v>1088</v>
      </c>
      <c r="AM47" s="105">
        <v>19843</v>
      </c>
      <c r="AN47" s="105">
        <v>0</v>
      </c>
      <c r="AO47" s="105">
        <v>0</v>
      </c>
      <c r="AP47" s="105">
        <v>0</v>
      </c>
      <c r="AQ47" s="105">
        <v>0</v>
      </c>
      <c r="AR47" s="171">
        <v>19843</v>
      </c>
      <c r="AT47" s="169">
        <v>38</v>
      </c>
      <c r="AU47" s="170">
        <f t="shared" si="18"/>
        <v>1</v>
      </c>
      <c r="AV47" s="170">
        <f t="shared" si="18"/>
        <v>0</v>
      </c>
      <c r="AW47" s="105">
        <f t="shared" si="19"/>
        <v>0</v>
      </c>
      <c r="AX47" s="105">
        <f t="shared" si="19"/>
        <v>0</v>
      </c>
      <c r="AY47" s="105">
        <f t="shared" si="19"/>
        <v>0</v>
      </c>
      <c r="AZ47" s="171">
        <f t="shared" si="19"/>
        <v>0</v>
      </c>
      <c r="BB47" s="169"/>
      <c r="BC47" s="105"/>
      <c r="BD47" s="105"/>
      <c r="BE47" s="105"/>
      <c r="BF47" s="171"/>
      <c r="BH47" s="172"/>
      <c r="BI47" s="173"/>
      <c r="BJ47" s="174"/>
      <c r="BZ47" s="175"/>
      <c r="CA47" s="169">
        <v>38</v>
      </c>
      <c r="CB47" s="51">
        <v>38</v>
      </c>
      <c r="CC47" s="42" t="s">
        <v>134</v>
      </c>
      <c r="CD47" s="176">
        <f t="shared" si="8"/>
        <v>18755</v>
      </c>
      <c r="CE47" s="177">
        <v>17648</v>
      </c>
      <c r="CF47" s="159">
        <f t="shared" si="20"/>
        <v>1107</v>
      </c>
      <c r="CG47" s="159">
        <v>0</v>
      </c>
      <c r="CH47" s="159">
        <v>1032.576</v>
      </c>
      <c r="CI47" s="159">
        <f t="shared" si="21"/>
        <v>0</v>
      </c>
      <c r="CJ47" s="177">
        <f t="shared" si="22"/>
        <v>2139.576</v>
      </c>
      <c r="CK47" s="178"/>
      <c r="CL47" s="179"/>
      <c r="CT47" s="105"/>
      <c r="CU47" s="105"/>
      <c r="CV47" s="105"/>
      <c r="CW47" s="105"/>
      <c r="CX47" s="105"/>
      <c r="CY47" s="105"/>
      <c r="CZ47" s="105"/>
      <c r="DA47" s="169">
        <v>38</v>
      </c>
      <c r="DB47" s="42" t="s">
        <v>134</v>
      </c>
      <c r="DC47" s="159"/>
      <c r="DD47" s="159"/>
      <c r="DE47" s="159"/>
      <c r="DF47" s="159"/>
      <c r="DG47" s="180">
        <f t="shared" si="23"/>
        <v>0</v>
      </c>
      <c r="DH47" s="159"/>
      <c r="DI47" s="159"/>
      <c r="DJ47" s="159"/>
      <c r="DK47" s="180">
        <f t="shared" si="24"/>
        <v>0</v>
      </c>
      <c r="DL47" s="181">
        <f t="shared" si="9"/>
        <v>0</v>
      </c>
      <c r="DM47" s="159"/>
      <c r="DN47" s="181">
        <f t="shared" si="10"/>
        <v>0</v>
      </c>
      <c r="DO47" s="159"/>
      <c r="DP47" s="165"/>
      <c r="DQ47" s="159"/>
      <c r="DR47" s="159"/>
      <c r="DS47" s="159"/>
      <c r="DT47" s="181">
        <f t="shared" si="25"/>
        <v>0</v>
      </c>
      <c r="DU47" s="159"/>
      <c r="DV47" s="182">
        <v>0</v>
      </c>
      <c r="DW47" s="183"/>
      <c r="DX47" s="183"/>
      <c r="DY47" s="183"/>
      <c r="DZ47" s="180"/>
      <c r="EA47" s="184"/>
      <c r="EB47" s="185"/>
      <c r="EC47" s="186">
        <f t="shared" si="26"/>
        <v>0</v>
      </c>
      <c r="ED47" s="184"/>
      <c r="EE47" s="187">
        <v>38</v>
      </c>
      <c r="EF47" s="184"/>
      <c r="EG47" s="184"/>
      <c r="EH47" s="183"/>
      <c r="EI47" s="184"/>
      <c r="EJ47" s="184"/>
      <c r="EK47" s="184"/>
      <c r="EL47" s="184"/>
      <c r="EM47" s="184"/>
    </row>
    <row r="48" spans="1:143" s="42" customFormat="1" ht="12" x14ac:dyDescent="0.2">
      <c r="A48" s="157">
        <v>39</v>
      </c>
      <c r="B48" s="51">
        <v>39</v>
      </c>
      <c r="C48" s="42" t="s">
        <v>135</v>
      </c>
      <c r="D48" s="158">
        <f t="shared" si="11"/>
        <v>0</v>
      </c>
      <c r="E48" s="159">
        <f t="shared" si="0"/>
        <v>0</v>
      </c>
      <c r="F48" s="159">
        <f t="shared" si="0"/>
        <v>0</v>
      </c>
      <c r="G48" s="159">
        <f t="shared" si="0"/>
        <v>0</v>
      </c>
      <c r="H48" s="160">
        <f t="shared" si="12"/>
        <v>0</v>
      </c>
      <c r="I48" s="159"/>
      <c r="J48" s="161">
        <f t="shared" si="13"/>
        <v>0</v>
      </c>
      <c r="K48" s="162">
        <f t="shared" si="14"/>
        <v>0</v>
      </c>
      <c r="L48" s="163">
        <f t="shared" si="15"/>
        <v>0</v>
      </c>
      <c r="M48" s="159"/>
      <c r="N48" s="164">
        <f t="shared" si="2"/>
        <v>0</v>
      </c>
      <c r="O48" s="159"/>
      <c r="P48" s="165">
        <f t="shared" si="3"/>
        <v>0</v>
      </c>
      <c r="Q48" s="158">
        <f t="shared" si="16"/>
        <v>0</v>
      </c>
      <c r="R48" s="159">
        <f t="shared" si="4"/>
        <v>0</v>
      </c>
      <c r="S48" s="159">
        <f t="shared" si="5"/>
        <v>0</v>
      </c>
      <c r="T48" s="159">
        <f t="shared" si="6"/>
        <v>0</v>
      </c>
      <c r="U48" s="160">
        <f t="shared" si="17"/>
        <v>0</v>
      </c>
      <c r="V48" s="159"/>
      <c r="W48" s="164">
        <f t="shared" si="7"/>
        <v>0</v>
      </c>
      <c r="X48" s="166"/>
      <c r="AA48" s="169">
        <v>39</v>
      </c>
      <c r="AB48" s="170"/>
      <c r="AC48" s="170"/>
      <c r="AD48" s="170"/>
      <c r="AE48" s="170"/>
      <c r="AF48" s="170"/>
      <c r="AG48" s="105"/>
      <c r="AH48" s="105"/>
      <c r="AI48" s="105"/>
      <c r="AJ48" s="105"/>
      <c r="AK48" s="105"/>
      <c r="AL48" s="105"/>
      <c r="AM48" s="105"/>
      <c r="AN48" s="105"/>
      <c r="AO48" s="105"/>
      <c r="AP48" s="105"/>
      <c r="AQ48" s="105"/>
      <c r="AR48" s="171"/>
      <c r="AT48" s="169">
        <v>39</v>
      </c>
      <c r="AU48" s="170">
        <f t="shared" si="18"/>
        <v>0</v>
      </c>
      <c r="AV48" s="170">
        <f t="shared" si="18"/>
        <v>0</v>
      </c>
      <c r="AW48" s="105">
        <f t="shared" si="19"/>
        <v>0</v>
      </c>
      <c r="AX48" s="105">
        <f t="shared" si="19"/>
        <v>0</v>
      </c>
      <c r="AY48" s="105">
        <f t="shared" si="19"/>
        <v>0</v>
      </c>
      <c r="AZ48" s="171">
        <f t="shared" si="19"/>
        <v>0</v>
      </c>
      <c r="BB48" s="169"/>
      <c r="BC48" s="105"/>
      <c r="BD48" s="105"/>
      <c r="BE48" s="105"/>
      <c r="BF48" s="171"/>
      <c r="BH48" s="172"/>
      <c r="BI48" s="173"/>
      <c r="BJ48" s="174"/>
      <c r="BZ48" s="175"/>
      <c r="CA48" s="169">
        <v>39</v>
      </c>
      <c r="CB48" s="51">
        <v>39</v>
      </c>
      <c r="CC48" s="42" t="s">
        <v>135</v>
      </c>
      <c r="CD48" s="176">
        <f t="shared" si="8"/>
        <v>0</v>
      </c>
      <c r="CE48" s="177">
        <v>0</v>
      </c>
      <c r="CF48" s="159">
        <f t="shared" si="20"/>
        <v>0</v>
      </c>
      <c r="CG48" s="159">
        <v>0</v>
      </c>
      <c r="CH48" s="159">
        <v>0</v>
      </c>
      <c r="CI48" s="159">
        <f t="shared" si="21"/>
        <v>0</v>
      </c>
      <c r="CJ48" s="177">
        <f t="shared" si="22"/>
        <v>0</v>
      </c>
      <c r="CK48" s="178"/>
      <c r="CL48" s="179"/>
      <c r="CT48" s="105"/>
      <c r="CU48" s="105"/>
      <c r="CV48" s="105"/>
      <c r="CW48" s="105"/>
      <c r="CX48" s="105"/>
      <c r="CY48" s="105"/>
      <c r="CZ48" s="105"/>
      <c r="DA48" s="169">
        <v>39</v>
      </c>
      <c r="DB48" s="42" t="s">
        <v>135</v>
      </c>
      <c r="DC48" s="159"/>
      <c r="DD48" s="159"/>
      <c r="DE48" s="159"/>
      <c r="DF48" s="159"/>
      <c r="DG48" s="180">
        <f t="shared" si="23"/>
        <v>0</v>
      </c>
      <c r="DH48" s="159"/>
      <c r="DI48" s="159"/>
      <c r="DJ48" s="159"/>
      <c r="DK48" s="180">
        <f t="shared" si="24"/>
        <v>0</v>
      </c>
      <c r="DL48" s="181">
        <f t="shared" si="9"/>
        <v>0</v>
      </c>
      <c r="DM48" s="159"/>
      <c r="DN48" s="181">
        <f t="shared" si="10"/>
        <v>0</v>
      </c>
      <c r="DO48" s="159"/>
      <c r="DP48" s="165"/>
      <c r="DQ48" s="159"/>
      <c r="DR48" s="159"/>
      <c r="DS48" s="159"/>
      <c r="DT48" s="181">
        <f t="shared" si="25"/>
        <v>0</v>
      </c>
      <c r="DU48" s="159"/>
      <c r="DV48" s="182">
        <v>0</v>
      </c>
      <c r="DW48" s="183"/>
      <c r="DX48" s="183"/>
      <c r="DY48" s="183"/>
      <c r="DZ48" s="180"/>
      <c r="EA48" s="184"/>
      <c r="EB48" s="185" t="s">
        <v>124</v>
      </c>
      <c r="EC48" s="186">
        <f t="shared" si="26"/>
        <v>0</v>
      </c>
      <c r="ED48" s="184"/>
      <c r="EE48" s="187">
        <v>39</v>
      </c>
      <c r="EF48" s="184"/>
      <c r="EG48" s="184"/>
      <c r="EH48" s="183"/>
      <c r="EI48" s="184"/>
      <c r="EJ48" s="184"/>
      <c r="EK48" s="184"/>
      <c r="EL48" s="184"/>
      <c r="EM48" s="184"/>
    </row>
    <row r="49" spans="1:143" s="42" customFormat="1" ht="12" x14ac:dyDescent="0.2">
      <c r="A49" s="157">
        <v>40</v>
      </c>
      <c r="B49" s="51">
        <v>40</v>
      </c>
      <c r="C49" s="42" t="s">
        <v>136</v>
      </c>
      <c r="D49" s="158">
        <f t="shared" si="11"/>
        <v>18</v>
      </c>
      <c r="E49" s="159">
        <f t="shared" si="0"/>
        <v>342994</v>
      </c>
      <c r="F49" s="159">
        <f t="shared" si="0"/>
        <v>0</v>
      </c>
      <c r="G49" s="159">
        <f t="shared" si="0"/>
        <v>19584</v>
      </c>
      <c r="H49" s="160">
        <f t="shared" si="12"/>
        <v>362578</v>
      </c>
      <c r="I49" s="159"/>
      <c r="J49" s="161">
        <f t="shared" si="13"/>
        <v>19584</v>
      </c>
      <c r="K49" s="162">
        <f t="shared" si="14"/>
        <v>119000.4</v>
      </c>
      <c r="L49" s="163">
        <f t="shared" si="15"/>
        <v>138584.4</v>
      </c>
      <c r="M49" s="159"/>
      <c r="N49" s="164">
        <f t="shared" si="2"/>
        <v>223993.60000000001</v>
      </c>
      <c r="O49" s="159"/>
      <c r="P49" s="165">
        <f t="shared" si="3"/>
        <v>19584</v>
      </c>
      <c r="Q49" s="158">
        <f t="shared" si="16"/>
        <v>0</v>
      </c>
      <c r="R49" s="159">
        <f t="shared" si="4"/>
        <v>0</v>
      </c>
      <c r="S49" s="159">
        <f t="shared" si="5"/>
        <v>0</v>
      </c>
      <c r="T49" s="159">
        <f t="shared" si="6"/>
        <v>119000.4</v>
      </c>
      <c r="U49" s="160">
        <f t="shared" si="17"/>
        <v>138584.4</v>
      </c>
      <c r="V49" s="159"/>
      <c r="W49" s="164">
        <f t="shared" si="7"/>
        <v>138584.4</v>
      </c>
      <c r="X49" s="166"/>
      <c r="AA49" s="169">
        <v>40</v>
      </c>
      <c r="AB49" s="170">
        <v>18</v>
      </c>
      <c r="AC49" s="170">
        <v>0</v>
      </c>
      <c r="AD49" s="170">
        <v>0</v>
      </c>
      <c r="AE49" s="170">
        <v>5.166666666666667</v>
      </c>
      <c r="AF49" s="170">
        <v>0</v>
      </c>
      <c r="AG49" s="105">
        <v>342994</v>
      </c>
      <c r="AH49" s="105">
        <v>0</v>
      </c>
      <c r="AI49" s="105">
        <v>0</v>
      </c>
      <c r="AJ49" s="105">
        <v>342994</v>
      </c>
      <c r="AK49" s="105">
        <v>0</v>
      </c>
      <c r="AL49" s="105">
        <v>19584</v>
      </c>
      <c r="AM49" s="105">
        <v>362578</v>
      </c>
      <c r="AN49" s="105">
        <v>0</v>
      </c>
      <c r="AO49" s="105">
        <v>0</v>
      </c>
      <c r="AP49" s="105">
        <v>0</v>
      </c>
      <c r="AQ49" s="105">
        <v>0</v>
      </c>
      <c r="AR49" s="171">
        <v>362578</v>
      </c>
      <c r="AT49" s="169">
        <v>40</v>
      </c>
      <c r="AU49" s="170">
        <f t="shared" si="18"/>
        <v>5.166666666666667</v>
      </c>
      <c r="AV49" s="170">
        <f t="shared" si="18"/>
        <v>0</v>
      </c>
      <c r="AW49" s="105">
        <f t="shared" si="19"/>
        <v>0</v>
      </c>
      <c r="AX49" s="105">
        <f t="shared" si="19"/>
        <v>0</v>
      </c>
      <c r="AY49" s="105">
        <f t="shared" si="19"/>
        <v>0</v>
      </c>
      <c r="AZ49" s="171">
        <f t="shared" si="19"/>
        <v>0</v>
      </c>
      <c r="BB49" s="169"/>
      <c r="BC49" s="105"/>
      <c r="BD49" s="105"/>
      <c r="BE49" s="105"/>
      <c r="BF49" s="171"/>
      <c r="BH49" s="172"/>
      <c r="BI49" s="173"/>
      <c r="BJ49" s="174"/>
      <c r="BZ49" s="175"/>
      <c r="CA49" s="169">
        <v>40</v>
      </c>
      <c r="CB49" s="51">
        <v>40</v>
      </c>
      <c r="CC49" s="42" t="s">
        <v>136</v>
      </c>
      <c r="CD49" s="176">
        <f t="shared" si="8"/>
        <v>342994</v>
      </c>
      <c r="CE49" s="177">
        <v>259546</v>
      </c>
      <c r="CF49" s="159">
        <f t="shared" si="20"/>
        <v>83448</v>
      </c>
      <c r="CG49" s="159">
        <v>35552.400000000001</v>
      </c>
      <c r="CH49" s="159">
        <v>0</v>
      </c>
      <c r="CI49" s="159">
        <f t="shared" si="21"/>
        <v>0</v>
      </c>
      <c r="CJ49" s="177">
        <f t="shared" si="22"/>
        <v>119000.4</v>
      </c>
      <c r="CK49" s="178"/>
      <c r="CL49" s="179"/>
      <c r="CT49" s="105"/>
      <c r="CU49" s="105"/>
      <c r="CV49" s="105"/>
      <c r="CW49" s="105"/>
      <c r="CX49" s="105"/>
      <c r="CY49" s="105"/>
      <c r="CZ49" s="105"/>
      <c r="DA49" s="169">
        <v>40</v>
      </c>
      <c r="DB49" s="42" t="s">
        <v>136</v>
      </c>
      <c r="DC49" s="159"/>
      <c r="DD49" s="159"/>
      <c r="DE49" s="159"/>
      <c r="DF49" s="159"/>
      <c r="DG49" s="180">
        <f t="shared" si="23"/>
        <v>0</v>
      </c>
      <c r="DH49" s="159"/>
      <c r="DI49" s="159"/>
      <c r="DJ49" s="159"/>
      <c r="DK49" s="180">
        <f t="shared" si="24"/>
        <v>0</v>
      </c>
      <c r="DL49" s="181">
        <f t="shared" si="9"/>
        <v>0</v>
      </c>
      <c r="DM49" s="159"/>
      <c r="DN49" s="181">
        <f t="shared" si="10"/>
        <v>0</v>
      </c>
      <c r="DO49" s="159"/>
      <c r="DP49" s="165"/>
      <c r="DQ49" s="159"/>
      <c r="DR49" s="159"/>
      <c r="DS49" s="159"/>
      <c r="DT49" s="181">
        <f t="shared" si="25"/>
        <v>0</v>
      </c>
      <c r="DU49" s="159"/>
      <c r="DV49" s="182">
        <v>0</v>
      </c>
      <c r="DW49" s="183"/>
      <c r="DX49" s="183"/>
      <c r="DY49" s="183"/>
      <c r="DZ49" s="180"/>
      <c r="EA49" s="184"/>
      <c r="EB49" s="185"/>
      <c r="EC49" s="186">
        <f t="shared" si="26"/>
        <v>0</v>
      </c>
      <c r="ED49" s="184"/>
      <c r="EE49" s="187">
        <v>40</v>
      </c>
      <c r="EF49" s="184"/>
      <c r="EG49" s="184"/>
      <c r="EH49" s="183"/>
      <c r="EI49" s="184"/>
      <c r="EJ49" s="184"/>
      <c r="EK49" s="184"/>
      <c r="EL49" s="184"/>
      <c r="EM49" s="184"/>
    </row>
    <row r="50" spans="1:143" s="42" customFormat="1" ht="12" x14ac:dyDescent="0.2">
      <c r="A50" s="157">
        <v>41</v>
      </c>
      <c r="B50" s="51">
        <v>41</v>
      </c>
      <c r="C50" s="42" t="s">
        <v>137</v>
      </c>
      <c r="D50" s="158">
        <f t="shared" si="11"/>
        <v>0</v>
      </c>
      <c r="E50" s="159">
        <f t="shared" si="0"/>
        <v>0</v>
      </c>
      <c r="F50" s="159">
        <f t="shared" si="0"/>
        <v>0</v>
      </c>
      <c r="G50" s="159">
        <f t="shared" si="0"/>
        <v>0</v>
      </c>
      <c r="H50" s="160">
        <f t="shared" si="12"/>
        <v>0</v>
      </c>
      <c r="I50" s="159"/>
      <c r="J50" s="161">
        <f t="shared" si="13"/>
        <v>0</v>
      </c>
      <c r="K50" s="162">
        <f t="shared" si="14"/>
        <v>0</v>
      </c>
      <c r="L50" s="163">
        <f t="shared" si="15"/>
        <v>0</v>
      </c>
      <c r="M50" s="159"/>
      <c r="N50" s="164">
        <f t="shared" si="2"/>
        <v>0</v>
      </c>
      <c r="O50" s="159"/>
      <c r="P50" s="165">
        <f t="shared" si="3"/>
        <v>0</v>
      </c>
      <c r="Q50" s="158">
        <f t="shared" si="16"/>
        <v>0</v>
      </c>
      <c r="R50" s="159">
        <f t="shared" si="4"/>
        <v>0</v>
      </c>
      <c r="S50" s="159">
        <f t="shared" si="5"/>
        <v>0</v>
      </c>
      <c r="T50" s="159">
        <f t="shared" si="6"/>
        <v>0</v>
      </c>
      <c r="U50" s="160">
        <f t="shared" si="17"/>
        <v>0</v>
      </c>
      <c r="V50" s="159"/>
      <c r="W50" s="164">
        <f t="shared" si="7"/>
        <v>0</v>
      </c>
      <c r="X50" s="166"/>
      <c r="AA50" s="169">
        <v>41</v>
      </c>
      <c r="AB50" s="170"/>
      <c r="AC50" s="170"/>
      <c r="AD50" s="170"/>
      <c r="AE50" s="170"/>
      <c r="AF50" s="170"/>
      <c r="AG50" s="105"/>
      <c r="AH50" s="105"/>
      <c r="AI50" s="105"/>
      <c r="AJ50" s="105"/>
      <c r="AK50" s="105"/>
      <c r="AL50" s="105"/>
      <c r="AM50" s="105"/>
      <c r="AN50" s="105"/>
      <c r="AO50" s="105"/>
      <c r="AP50" s="105"/>
      <c r="AQ50" s="105"/>
      <c r="AR50" s="171"/>
      <c r="AT50" s="169">
        <v>41</v>
      </c>
      <c r="AU50" s="170">
        <f t="shared" si="18"/>
        <v>0</v>
      </c>
      <c r="AV50" s="170">
        <f t="shared" si="18"/>
        <v>0</v>
      </c>
      <c r="AW50" s="105">
        <f t="shared" si="19"/>
        <v>0</v>
      </c>
      <c r="AX50" s="105">
        <f t="shared" si="19"/>
        <v>0</v>
      </c>
      <c r="AY50" s="105">
        <f t="shared" si="19"/>
        <v>0</v>
      </c>
      <c r="AZ50" s="171">
        <f t="shared" si="19"/>
        <v>0</v>
      </c>
      <c r="BB50" s="169"/>
      <c r="BC50" s="105"/>
      <c r="BD50" s="105"/>
      <c r="BE50" s="105"/>
      <c r="BF50" s="171"/>
      <c r="BH50" s="172"/>
      <c r="BI50" s="173"/>
      <c r="BJ50" s="174"/>
      <c r="BZ50" s="175"/>
      <c r="CA50" s="169">
        <v>41</v>
      </c>
      <c r="CB50" s="51">
        <v>41</v>
      </c>
      <c r="CC50" s="42" t="s">
        <v>137</v>
      </c>
      <c r="CD50" s="176">
        <f t="shared" si="8"/>
        <v>0</v>
      </c>
      <c r="CE50" s="177">
        <v>0</v>
      </c>
      <c r="CF50" s="159">
        <f t="shared" si="20"/>
        <v>0</v>
      </c>
      <c r="CG50" s="159">
        <v>0</v>
      </c>
      <c r="CH50" s="159">
        <v>0</v>
      </c>
      <c r="CI50" s="159">
        <f t="shared" si="21"/>
        <v>0</v>
      </c>
      <c r="CJ50" s="177">
        <f t="shared" si="22"/>
        <v>0</v>
      </c>
      <c r="CK50" s="178"/>
      <c r="CL50" s="179"/>
      <c r="CT50" s="105"/>
      <c r="CU50" s="105"/>
      <c r="CV50" s="105"/>
      <c r="CW50" s="105"/>
      <c r="CX50" s="105"/>
      <c r="CY50" s="105"/>
      <c r="CZ50" s="105"/>
      <c r="DA50" s="169">
        <v>41</v>
      </c>
      <c r="DB50" s="42" t="s">
        <v>137</v>
      </c>
      <c r="DC50" s="159"/>
      <c r="DD50" s="159"/>
      <c r="DE50" s="159"/>
      <c r="DF50" s="159"/>
      <c r="DG50" s="180">
        <f t="shared" si="23"/>
        <v>0</v>
      </c>
      <c r="DH50" s="159"/>
      <c r="DI50" s="159"/>
      <c r="DJ50" s="159"/>
      <c r="DK50" s="180">
        <f t="shared" si="24"/>
        <v>0</v>
      </c>
      <c r="DL50" s="181">
        <f t="shared" si="9"/>
        <v>0</v>
      </c>
      <c r="DM50" s="159"/>
      <c r="DN50" s="181">
        <f t="shared" si="10"/>
        <v>0</v>
      </c>
      <c r="DO50" s="159"/>
      <c r="DP50" s="165"/>
      <c r="DQ50" s="159"/>
      <c r="DR50" s="159"/>
      <c r="DS50" s="159"/>
      <c r="DT50" s="181">
        <f t="shared" si="25"/>
        <v>0</v>
      </c>
      <c r="DU50" s="159"/>
      <c r="DV50" s="182">
        <v>0</v>
      </c>
      <c r="DW50" s="183"/>
      <c r="DX50" s="183"/>
      <c r="DY50" s="183"/>
      <c r="DZ50" s="180"/>
      <c r="EA50" s="184"/>
      <c r="EB50" s="185"/>
      <c r="EC50" s="186">
        <f t="shared" si="26"/>
        <v>0</v>
      </c>
      <c r="ED50" s="184"/>
      <c r="EE50" s="187">
        <v>41</v>
      </c>
      <c r="EF50" s="184"/>
      <c r="EG50" s="184"/>
      <c r="EH50" s="183"/>
      <c r="EI50" s="184"/>
      <c r="EJ50" s="184"/>
      <c r="EK50" s="184"/>
      <c r="EL50" s="184"/>
      <c r="EM50" s="184"/>
    </row>
    <row r="51" spans="1:143" s="42" customFormat="1" ht="12" x14ac:dyDescent="0.2">
      <c r="A51" s="157">
        <v>42</v>
      </c>
      <c r="B51" s="51">
        <v>42</v>
      </c>
      <c r="C51" s="42" t="s">
        <v>138</v>
      </c>
      <c r="D51" s="158">
        <f t="shared" si="11"/>
        <v>0</v>
      </c>
      <c r="E51" s="159">
        <f t="shared" si="0"/>
        <v>0</v>
      </c>
      <c r="F51" s="159">
        <f t="shared" si="0"/>
        <v>0</v>
      </c>
      <c r="G51" s="159">
        <f t="shared" si="0"/>
        <v>0</v>
      </c>
      <c r="H51" s="160">
        <f t="shared" si="12"/>
        <v>0</v>
      </c>
      <c r="I51" s="159"/>
      <c r="J51" s="161">
        <f t="shared" si="13"/>
        <v>0</v>
      </c>
      <c r="K51" s="162">
        <f t="shared" si="14"/>
        <v>0</v>
      </c>
      <c r="L51" s="163">
        <f t="shared" si="15"/>
        <v>0</v>
      </c>
      <c r="M51" s="159"/>
      <c r="N51" s="164">
        <f t="shared" si="2"/>
        <v>0</v>
      </c>
      <c r="O51" s="159"/>
      <c r="P51" s="165">
        <f t="shared" si="3"/>
        <v>0</v>
      </c>
      <c r="Q51" s="158">
        <f t="shared" si="16"/>
        <v>0</v>
      </c>
      <c r="R51" s="159">
        <f t="shared" si="4"/>
        <v>0</v>
      </c>
      <c r="S51" s="159">
        <f t="shared" si="5"/>
        <v>0</v>
      </c>
      <c r="T51" s="159">
        <f t="shared" si="6"/>
        <v>0</v>
      </c>
      <c r="U51" s="160">
        <f t="shared" si="17"/>
        <v>0</v>
      </c>
      <c r="V51" s="159"/>
      <c r="W51" s="164">
        <f t="shared" si="7"/>
        <v>0</v>
      </c>
      <c r="X51" s="166"/>
      <c r="AA51" s="169">
        <v>42</v>
      </c>
      <c r="AB51" s="170"/>
      <c r="AC51" s="170"/>
      <c r="AD51" s="170"/>
      <c r="AE51" s="170"/>
      <c r="AF51" s="170"/>
      <c r="AG51" s="105"/>
      <c r="AH51" s="105"/>
      <c r="AI51" s="105"/>
      <c r="AJ51" s="105"/>
      <c r="AK51" s="105"/>
      <c r="AL51" s="105"/>
      <c r="AM51" s="105"/>
      <c r="AN51" s="105"/>
      <c r="AO51" s="105"/>
      <c r="AP51" s="105"/>
      <c r="AQ51" s="105"/>
      <c r="AR51" s="171"/>
      <c r="AT51" s="169">
        <v>42</v>
      </c>
      <c r="AU51" s="170">
        <f t="shared" si="18"/>
        <v>0</v>
      </c>
      <c r="AV51" s="170">
        <f t="shared" si="18"/>
        <v>0</v>
      </c>
      <c r="AW51" s="105">
        <f t="shared" si="19"/>
        <v>0</v>
      </c>
      <c r="AX51" s="105">
        <f t="shared" si="19"/>
        <v>0</v>
      </c>
      <c r="AY51" s="105">
        <f t="shared" si="19"/>
        <v>0</v>
      </c>
      <c r="AZ51" s="171">
        <f t="shared" si="19"/>
        <v>0</v>
      </c>
      <c r="BB51" s="169"/>
      <c r="BC51" s="105"/>
      <c r="BD51" s="105"/>
      <c r="BE51" s="105"/>
      <c r="BF51" s="171"/>
      <c r="BH51" s="172"/>
      <c r="BI51" s="173"/>
      <c r="BJ51" s="174"/>
      <c r="BZ51" s="175"/>
      <c r="CA51" s="169">
        <v>42</v>
      </c>
      <c r="CB51" s="51">
        <v>42</v>
      </c>
      <c r="CC51" s="42" t="s">
        <v>138</v>
      </c>
      <c r="CD51" s="176">
        <f t="shared" si="8"/>
        <v>0</v>
      </c>
      <c r="CE51" s="177">
        <v>0</v>
      </c>
      <c r="CF51" s="159">
        <f t="shared" si="20"/>
        <v>0</v>
      </c>
      <c r="CG51" s="159">
        <v>0</v>
      </c>
      <c r="CH51" s="159">
        <v>0</v>
      </c>
      <c r="CI51" s="159">
        <f t="shared" si="21"/>
        <v>0</v>
      </c>
      <c r="CJ51" s="177">
        <f t="shared" si="22"/>
        <v>0</v>
      </c>
      <c r="CK51" s="178"/>
      <c r="CL51" s="179"/>
      <c r="CT51" s="105"/>
      <c r="CU51" s="105"/>
      <c r="CV51" s="105"/>
      <c r="CW51" s="105"/>
      <c r="CX51" s="105"/>
      <c r="CY51" s="105"/>
      <c r="CZ51" s="105"/>
      <c r="DA51" s="169">
        <v>42</v>
      </c>
      <c r="DB51" s="42" t="s">
        <v>138</v>
      </c>
      <c r="DC51" s="159"/>
      <c r="DD51" s="159"/>
      <c r="DE51" s="159"/>
      <c r="DF51" s="159"/>
      <c r="DG51" s="180">
        <f t="shared" si="23"/>
        <v>0</v>
      </c>
      <c r="DH51" s="159"/>
      <c r="DI51" s="159"/>
      <c r="DJ51" s="159"/>
      <c r="DK51" s="180">
        <f t="shared" si="24"/>
        <v>0</v>
      </c>
      <c r="DL51" s="181">
        <f t="shared" si="9"/>
        <v>0</v>
      </c>
      <c r="DM51" s="159"/>
      <c r="DN51" s="181">
        <f t="shared" si="10"/>
        <v>0</v>
      </c>
      <c r="DO51" s="159"/>
      <c r="DP51" s="165"/>
      <c r="DQ51" s="159"/>
      <c r="DR51" s="159"/>
      <c r="DS51" s="159"/>
      <c r="DT51" s="181">
        <f t="shared" si="25"/>
        <v>0</v>
      </c>
      <c r="DU51" s="159"/>
      <c r="DV51" s="182">
        <v>0</v>
      </c>
      <c r="DW51" s="183"/>
      <c r="DX51" s="183"/>
      <c r="DY51" s="183"/>
      <c r="DZ51" s="180"/>
      <c r="EA51" s="184"/>
      <c r="EB51" s="185"/>
      <c r="EC51" s="186">
        <f t="shared" si="26"/>
        <v>0</v>
      </c>
      <c r="ED51" s="184"/>
      <c r="EE51" s="187">
        <v>42</v>
      </c>
      <c r="EF51" s="184"/>
      <c r="EG51" s="184"/>
      <c r="EH51" s="183"/>
      <c r="EI51" s="184"/>
      <c r="EJ51" s="184"/>
      <c r="EK51" s="184"/>
      <c r="EL51" s="184"/>
      <c r="EM51" s="184"/>
    </row>
    <row r="52" spans="1:143" s="42" customFormat="1" ht="12" x14ac:dyDescent="0.2">
      <c r="A52" s="157">
        <v>43</v>
      </c>
      <c r="B52" s="51">
        <v>43</v>
      </c>
      <c r="C52" s="42" t="s">
        <v>139</v>
      </c>
      <c r="D52" s="158">
        <f t="shared" si="11"/>
        <v>3</v>
      </c>
      <c r="E52" s="159">
        <f t="shared" si="0"/>
        <v>51654</v>
      </c>
      <c r="F52" s="159">
        <f t="shared" si="0"/>
        <v>0</v>
      </c>
      <c r="G52" s="159">
        <f t="shared" si="0"/>
        <v>3264</v>
      </c>
      <c r="H52" s="160">
        <f t="shared" si="12"/>
        <v>54918</v>
      </c>
      <c r="I52" s="159"/>
      <c r="J52" s="161">
        <f t="shared" si="13"/>
        <v>3264</v>
      </c>
      <c r="K52" s="162">
        <f t="shared" si="14"/>
        <v>11237</v>
      </c>
      <c r="L52" s="163">
        <f t="shared" si="15"/>
        <v>14501</v>
      </c>
      <c r="M52" s="159"/>
      <c r="N52" s="164">
        <f t="shared" si="2"/>
        <v>40417</v>
      </c>
      <c r="O52" s="159"/>
      <c r="P52" s="165">
        <f t="shared" si="3"/>
        <v>3264</v>
      </c>
      <c r="Q52" s="158">
        <f t="shared" si="16"/>
        <v>0</v>
      </c>
      <c r="R52" s="159">
        <f t="shared" si="4"/>
        <v>0</v>
      </c>
      <c r="S52" s="159">
        <f t="shared" si="5"/>
        <v>0</v>
      </c>
      <c r="T52" s="159">
        <f t="shared" si="6"/>
        <v>11237</v>
      </c>
      <c r="U52" s="160">
        <f t="shared" si="17"/>
        <v>14501</v>
      </c>
      <c r="V52" s="159"/>
      <c r="W52" s="164">
        <f t="shared" si="7"/>
        <v>14501</v>
      </c>
      <c r="X52" s="166"/>
      <c r="AA52" s="169">
        <v>43</v>
      </c>
      <c r="AB52" s="170">
        <v>3</v>
      </c>
      <c r="AC52" s="170">
        <v>0</v>
      </c>
      <c r="AD52" s="170">
        <v>0</v>
      </c>
      <c r="AE52" s="170">
        <v>3</v>
      </c>
      <c r="AF52" s="170">
        <v>0</v>
      </c>
      <c r="AG52" s="105">
        <v>51654</v>
      </c>
      <c r="AH52" s="105">
        <v>0</v>
      </c>
      <c r="AI52" s="105">
        <v>0</v>
      </c>
      <c r="AJ52" s="105">
        <v>51654</v>
      </c>
      <c r="AK52" s="105">
        <v>0</v>
      </c>
      <c r="AL52" s="105">
        <v>3264</v>
      </c>
      <c r="AM52" s="105">
        <v>54918</v>
      </c>
      <c r="AN52" s="105">
        <v>0</v>
      </c>
      <c r="AO52" s="105">
        <v>0</v>
      </c>
      <c r="AP52" s="105">
        <v>0</v>
      </c>
      <c r="AQ52" s="105">
        <v>0</v>
      </c>
      <c r="AR52" s="171">
        <v>54918</v>
      </c>
      <c r="AT52" s="169">
        <v>43</v>
      </c>
      <c r="AU52" s="170">
        <f t="shared" si="18"/>
        <v>3</v>
      </c>
      <c r="AV52" s="170">
        <f t="shared" si="18"/>
        <v>0</v>
      </c>
      <c r="AW52" s="105">
        <f t="shared" si="19"/>
        <v>0</v>
      </c>
      <c r="AX52" s="105">
        <f t="shared" si="19"/>
        <v>0</v>
      </c>
      <c r="AY52" s="105">
        <f t="shared" si="19"/>
        <v>0</v>
      </c>
      <c r="AZ52" s="171">
        <f t="shared" si="19"/>
        <v>0</v>
      </c>
      <c r="BB52" s="169"/>
      <c r="BC52" s="105"/>
      <c r="BD52" s="105"/>
      <c r="BE52" s="105"/>
      <c r="BF52" s="171"/>
      <c r="BH52" s="172"/>
      <c r="BI52" s="173"/>
      <c r="BJ52" s="174"/>
      <c r="BZ52" s="175"/>
      <c r="CA52" s="169">
        <v>43</v>
      </c>
      <c r="CB52" s="51">
        <v>43</v>
      </c>
      <c r="CC52" s="42" t="s">
        <v>139</v>
      </c>
      <c r="CD52" s="176">
        <f t="shared" si="8"/>
        <v>51654</v>
      </c>
      <c r="CE52" s="177">
        <v>40417</v>
      </c>
      <c r="CF52" s="159">
        <f t="shared" si="20"/>
        <v>11237</v>
      </c>
      <c r="CG52" s="159">
        <v>0</v>
      </c>
      <c r="CH52" s="159">
        <v>0</v>
      </c>
      <c r="CI52" s="159">
        <f t="shared" si="21"/>
        <v>0</v>
      </c>
      <c r="CJ52" s="177">
        <f t="shared" si="22"/>
        <v>11237</v>
      </c>
      <c r="CK52" s="178"/>
      <c r="CL52" s="179"/>
      <c r="CT52" s="105"/>
      <c r="CU52" s="105"/>
      <c r="CV52" s="105"/>
      <c r="CW52" s="105"/>
      <c r="CX52" s="105"/>
      <c r="CY52" s="105"/>
      <c r="CZ52" s="105"/>
      <c r="DA52" s="169">
        <v>43</v>
      </c>
      <c r="DB52" s="42" t="s">
        <v>139</v>
      </c>
      <c r="DC52" s="159"/>
      <c r="DD52" s="159"/>
      <c r="DE52" s="159"/>
      <c r="DF52" s="159"/>
      <c r="DG52" s="180">
        <f t="shared" si="23"/>
        <v>0</v>
      </c>
      <c r="DH52" s="159"/>
      <c r="DI52" s="159"/>
      <c r="DJ52" s="159"/>
      <c r="DK52" s="180">
        <f t="shared" si="24"/>
        <v>0</v>
      </c>
      <c r="DL52" s="181">
        <f t="shared" si="9"/>
        <v>0</v>
      </c>
      <c r="DM52" s="159"/>
      <c r="DN52" s="181">
        <f t="shared" si="10"/>
        <v>0</v>
      </c>
      <c r="DO52" s="159"/>
      <c r="DP52" s="165"/>
      <c r="DQ52" s="159"/>
      <c r="DR52" s="159"/>
      <c r="DS52" s="159"/>
      <c r="DT52" s="181">
        <f t="shared" si="25"/>
        <v>0</v>
      </c>
      <c r="DU52" s="159"/>
      <c r="DV52" s="182">
        <v>0</v>
      </c>
      <c r="DW52" s="183"/>
      <c r="DX52" s="183"/>
      <c r="DY52" s="183"/>
      <c r="DZ52" s="180"/>
      <c r="EA52" s="184"/>
      <c r="EB52" s="185"/>
      <c r="EC52" s="186">
        <f t="shared" si="26"/>
        <v>0</v>
      </c>
      <c r="ED52" s="184"/>
      <c r="EE52" s="187">
        <v>43</v>
      </c>
      <c r="EF52" s="184"/>
      <c r="EG52" s="184"/>
      <c r="EH52" s="183"/>
      <c r="EI52" s="184"/>
      <c r="EJ52" s="184"/>
      <c r="EK52" s="184"/>
      <c r="EL52" s="184"/>
      <c r="EM52" s="184"/>
    </row>
    <row r="53" spans="1:143" s="42" customFormat="1" ht="12" x14ac:dyDescent="0.2">
      <c r="A53" s="157">
        <v>44</v>
      </c>
      <c r="B53" s="51">
        <v>44</v>
      </c>
      <c r="C53" s="42" t="s">
        <v>140</v>
      </c>
      <c r="D53" s="158">
        <f t="shared" si="11"/>
        <v>1501</v>
      </c>
      <c r="E53" s="159">
        <f t="shared" si="0"/>
        <v>23554641</v>
      </c>
      <c r="F53" s="159">
        <f t="shared" si="0"/>
        <v>0</v>
      </c>
      <c r="G53" s="159">
        <f t="shared" si="0"/>
        <v>1633088</v>
      </c>
      <c r="H53" s="160">
        <f t="shared" si="12"/>
        <v>25187729</v>
      </c>
      <c r="I53" s="159"/>
      <c r="J53" s="161">
        <f t="shared" si="13"/>
        <v>1633088</v>
      </c>
      <c r="K53" s="162">
        <f t="shared" si="14"/>
        <v>5448991.5519999992</v>
      </c>
      <c r="L53" s="163">
        <f t="shared" si="15"/>
        <v>7082079.5519999992</v>
      </c>
      <c r="M53" s="159"/>
      <c r="N53" s="164">
        <f t="shared" si="2"/>
        <v>18105649.447999999</v>
      </c>
      <c r="O53" s="159"/>
      <c r="P53" s="165">
        <f t="shared" si="3"/>
        <v>1633088</v>
      </c>
      <c r="Q53" s="158">
        <f t="shared" si="16"/>
        <v>0</v>
      </c>
      <c r="R53" s="159">
        <f t="shared" si="4"/>
        <v>0</v>
      </c>
      <c r="S53" s="159">
        <f t="shared" si="5"/>
        <v>0</v>
      </c>
      <c r="T53" s="159">
        <f t="shared" si="6"/>
        <v>5448991.5519999992</v>
      </c>
      <c r="U53" s="160">
        <f t="shared" si="17"/>
        <v>7082079.5519999992</v>
      </c>
      <c r="V53" s="159"/>
      <c r="W53" s="164">
        <f t="shared" si="7"/>
        <v>7082079.5519999992</v>
      </c>
      <c r="X53" s="166"/>
      <c r="AA53" s="169">
        <v>44</v>
      </c>
      <c r="AB53" s="170">
        <v>1501</v>
      </c>
      <c r="AC53" s="170">
        <v>0</v>
      </c>
      <c r="AD53" s="170">
        <v>0</v>
      </c>
      <c r="AE53" s="170">
        <v>126.42051282051281</v>
      </c>
      <c r="AF53" s="170">
        <v>0</v>
      </c>
      <c r="AG53" s="105">
        <v>23554641</v>
      </c>
      <c r="AH53" s="105">
        <v>0</v>
      </c>
      <c r="AI53" s="105">
        <v>0</v>
      </c>
      <c r="AJ53" s="105">
        <v>23554641</v>
      </c>
      <c r="AK53" s="105">
        <v>0</v>
      </c>
      <c r="AL53" s="105">
        <v>1633088</v>
      </c>
      <c r="AM53" s="105">
        <v>25187729</v>
      </c>
      <c r="AN53" s="105">
        <v>0</v>
      </c>
      <c r="AO53" s="105">
        <v>0</v>
      </c>
      <c r="AP53" s="105">
        <v>0</v>
      </c>
      <c r="AQ53" s="105">
        <v>0</v>
      </c>
      <c r="AR53" s="171">
        <v>25187729</v>
      </c>
      <c r="AT53" s="169">
        <v>44</v>
      </c>
      <c r="AU53" s="170">
        <f t="shared" si="18"/>
        <v>126.42051282051281</v>
      </c>
      <c r="AV53" s="170">
        <f t="shared" si="18"/>
        <v>0</v>
      </c>
      <c r="AW53" s="105">
        <f t="shared" si="19"/>
        <v>0</v>
      </c>
      <c r="AX53" s="105">
        <f t="shared" si="19"/>
        <v>0</v>
      </c>
      <c r="AY53" s="105">
        <f t="shared" si="19"/>
        <v>0</v>
      </c>
      <c r="AZ53" s="171">
        <f t="shared" si="19"/>
        <v>0</v>
      </c>
      <c r="BB53" s="169"/>
      <c r="BC53" s="105"/>
      <c r="BD53" s="105"/>
      <c r="BE53" s="105"/>
      <c r="BF53" s="171"/>
      <c r="BH53" s="172"/>
      <c r="BI53" s="173"/>
      <c r="BJ53" s="174"/>
      <c r="BZ53" s="175"/>
      <c r="CA53" s="169">
        <v>44</v>
      </c>
      <c r="CB53" s="51">
        <v>44</v>
      </c>
      <c r="CC53" s="42" t="s">
        <v>140</v>
      </c>
      <c r="CD53" s="176">
        <f t="shared" si="8"/>
        <v>23554641</v>
      </c>
      <c r="CE53" s="177">
        <v>21626048</v>
      </c>
      <c r="CF53" s="159">
        <f t="shared" si="20"/>
        <v>1928593</v>
      </c>
      <c r="CG53" s="159">
        <v>2496442.1999999997</v>
      </c>
      <c r="CH53" s="159">
        <v>1023956.3520000002</v>
      </c>
      <c r="CI53" s="159">
        <f t="shared" si="21"/>
        <v>0</v>
      </c>
      <c r="CJ53" s="177">
        <f t="shared" si="22"/>
        <v>5448991.5519999992</v>
      </c>
      <c r="CK53" s="178"/>
      <c r="CL53" s="179"/>
      <c r="CT53" s="105"/>
      <c r="CU53" s="105"/>
      <c r="CV53" s="105"/>
      <c r="CW53" s="105"/>
      <c r="CX53" s="105"/>
      <c r="CY53" s="105"/>
      <c r="CZ53" s="105"/>
      <c r="DA53" s="169">
        <v>44</v>
      </c>
      <c r="DB53" s="42" t="s">
        <v>140</v>
      </c>
      <c r="DC53" s="159"/>
      <c r="DD53" s="159"/>
      <c r="DE53" s="159"/>
      <c r="DF53" s="159"/>
      <c r="DG53" s="180">
        <f t="shared" si="23"/>
        <v>0</v>
      </c>
      <c r="DH53" s="159"/>
      <c r="DI53" s="159"/>
      <c r="DJ53" s="159"/>
      <c r="DK53" s="180">
        <f t="shared" si="24"/>
        <v>0</v>
      </c>
      <c r="DL53" s="181">
        <f t="shared" si="9"/>
        <v>0</v>
      </c>
      <c r="DM53" s="159"/>
      <c r="DN53" s="181">
        <f t="shared" si="10"/>
        <v>0</v>
      </c>
      <c r="DO53" s="159"/>
      <c r="DP53" s="165"/>
      <c r="DQ53" s="159"/>
      <c r="DR53" s="159"/>
      <c r="DS53" s="159"/>
      <c r="DT53" s="181">
        <f t="shared" si="25"/>
        <v>0</v>
      </c>
      <c r="DU53" s="159"/>
      <c r="DV53" s="182">
        <v>0</v>
      </c>
      <c r="DW53" s="183"/>
      <c r="DX53" s="183"/>
      <c r="DY53" s="183"/>
      <c r="DZ53" s="180"/>
      <c r="EA53" s="184"/>
      <c r="EB53" s="185"/>
      <c r="EC53" s="186">
        <f t="shared" si="26"/>
        <v>0</v>
      </c>
      <c r="ED53" s="184"/>
      <c r="EE53" s="187">
        <v>44</v>
      </c>
      <c r="EF53" s="184"/>
      <c r="EG53" s="184"/>
      <c r="EH53" s="183"/>
      <c r="EI53" s="184"/>
      <c r="EJ53" s="184"/>
      <c r="EK53" s="184"/>
      <c r="EL53" s="184"/>
      <c r="EM53" s="184"/>
    </row>
    <row r="54" spans="1:143" s="42" customFormat="1" ht="12" x14ac:dyDescent="0.2">
      <c r="A54" s="157">
        <v>45</v>
      </c>
      <c r="B54" s="51">
        <v>45</v>
      </c>
      <c r="C54" s="42" t="s">
        <v>141</v>
      </c>
      <c r="D54" s="158">
        <f t="shared" si="11"/>
        <v>6</v>
      </c>
      <c r="E54" s="159">
        <f t="shared" si="0"/>
        <v>106620</v>
      </c>
      <c r="F54" s="159">
        <f t="shared" si="0"/>
        <v>0</v>
      </c>
      <c r="G54" s="159">
        <f t="shared" si="0"/>
        <v>6528</v>
      </c>
      <c r="H54" s="160">
        <f t="shared" si="12"/>
        <v>113148</v>
      </c>
      <c r="I54" s="159"/>
      <c r="J54" s="161">
        <f t="shared" si="13"/>
        <v>6528</v>
      </c>
      <c r="K54" s="162">
        <f t="shared" si="14"/>
        <v>24163.847999999998</v>
      </c>
      <c r="L54" s="163">
        <f t="shared" si="15"/>
        <v>30691.847999999998</v>
      </c>
      <c r="M54" s="159"/>
      <c r="N54" s="164">
        <f t="shared" si="2"/>
        <v>82456.152000000002</v>
      </c>
      <c r="O54" s="159"/>
      <c r="P54" s="165">
        <f t="shared" si="3"/>
        <v>6528</v>
      </c>
      <c r="Q54" s="158">
        <f t="shared" si="16"/>
        <v>0</v>
      </c>
      <c r="R54" s="159">
        <f t="shared" si="4"/>
        <v>0</v>
      </c>
      <c r="S54" s="159">
        <f t="shared" si="5"/>
        <v>0</v>
      </c>
      <c r="T54" s="159">
        <f t="shared" si="6"/>
        <v>24163.847999999998</v>
      </c>
      <c r="U54" s="160">
        <f t="shared" si="17"/>
        <v>30691.847999999998</v>
      </c>
      <c r="V54" s="159"/>
      <c r="W54" s="164">
        <f t="shared" si="7"/>
        <v>30691.847999999998</v>
      </c>
      <c r="X54" s="166"/>
      <c r="AA54" s="169">
        <v>45</v>
      </c>
      <c r="AB54" s="170">
        <v>6</v>
      </c>
      <c r="AC54" s="170">
        <v>0</v>
      </c>
      <c r="AD54" s="170">
        <v>0</v>
      </c>
      <c r="AE54" s="170">
        <v>1</v>
      </c>
      <c r="AF54" s="170">
        <v>0</v>
      </c>
      <c r="AG54" s="105">
        <v>106620</v>
      </c>
      <c r="AH54" s="105">
        <v>0</v>
      </c>
      <c r="AI54" s="105">
        <v>0</v>
      </c>
      <c r="AJ54" s="105">
        <v>106620</v>
      </c>
      <c r="AK54" s="105">
        <v>0</v>
      </c>
      <c r="AL54" s="105">
        <v>6528</v>
      </c>
      <c r="AM54" s="105">
        <v>113148</v>
      </c>
      <c r="AN54" s="105">
        <v>0</v>
      </c>
      <c r="AO54" s="105">
        <v>0</v>
      </c>
      <c r="AP54" s="105">
        <v>0</v>
      </c>
      <c r="AQ54" s="105">
        <v>0</v>
      </c>
      <c r="AR54" s="171">
        <v>113148</v>
      </c>
      <c r="AT54" s="169">
        <v>45</v>
      </c>
      <c r="AU54" s="170">
        <f t="shared" si="18"/>
        <v>1</v>
      </c>
      <c r="AV54" s="170">
        <f t="shared" si="18"/>
        <v>0</v>
      </c>
      <c r="AW54" s="105">
        <f t="shared" si="19"/>
        <v>0</v>
      </c>
      <c r="AX54" s="105">
        <f t="shared" si="19"/>
        <v>0</v>
      </c>
      <c r="AY54" s="105">
        <f t="shared" si="19"/>
        <v>0</v>
      </c>
      <c r="AZ54" s="171">
        <f t="shared" si="19"/>
        <v>0</v>
      </c>
      <c r="BB54" s="169"/>
      <c r="BC54" s="105"/>
      <c r="BD54" s="105"/>
      <c r="BE54" s="105"/>
      <c r="BF54" s="171"/>
      <c r="BH54" s="172"/>
      <c r="BI54" s="173"/>
      <c r="BJ54" s="174"/>
      <c r="BZ54" s="175"/>
      <c r="CA54" s="169">
        <v>45</v>
      </c>
      <c r="CB54" s="51">
        <v>45</v>
      </c>
      <c r="CC54" s="42" t="s">
        <v>141</v>
      </c>
      <c r="CD54" s="176">
        <f t="shared" si="8"/>
        <v>106620</v>
      </c>
      <c r="CE54" s="177">
        <v>109622</v>
      </c>
      <c r="CF54" s="159">
        <f t="shared" si="20"/>
        <v>0</v>
      </c>
      <c r="CG54" s="159">
        <v>17637</v>
      </c>
      <c r="CH54" s="159">
        <v>6526.848</v>
      </c>
      <c r="CI54" s="159">
        <f t="shared" si="21"/>
        <v>0</v>
      </c>
      <c r="CJ54" s="177">
        <f t="shared" si="22"/>
        <v>24163.847999999998</v>
      </c>
      <c r="CK54" s="178"/>
      <c r="CL54" s="179"/>
      <c r="CT54" s="105"/>
      <c r="CU54" s="105"/>
      <c r="CV54" s="105"/>
      <c r="CW54" s="105"/>
      <c r="CX54" s="105"/>
      <c r="CY54" s="105"/>
      <c r="CZ54" s="105"/>
      <c r="DA54" s="169">
        <v>45</v>
      </c>
      <c r="DB54" s="42" t="s">
        <v>141</v>
      </c>
      <c r="DC54" s="159"/>
      <c r="DD54" s="159"/>
      <c r="DE54" s="159"/>
      <c r="DF54" s="159"/>
      <c r="DG54" s="180">
        <f t="shared" si="23"/>
        <v>0</v>
      </c>
      <c r="DH54" s="159"/>
      <c r="DI54" s="159"/>
      <c r="DJ54" s="159"/>
      <c r="DK54" s="180">
        <f t="shared" si="24"/>
        <v>0</v>
      </c>
      <c r="DL54" s="181">
        <f t="shared" si="9"/>
        <v>0</v>
      </c>
      <c r="DM54" s="159"/>
      <c r="DN54" s="181">
        <f t="shared" si="10"/>
        <v>0</v>
      </c>
      <c r="DO54" s="159"/>
      <c r="DP54" s="165"/>
      <c r="DQ54" s="159"/>
      <c r="DR54" s="159"/>
      <c r="DS54" s="159"/>
      <c r="DT54" s="181">
        <f t="shared" si="25"/>
        <v>0</v>
      </c>
      <c r="DU54" s="159"/>
      <c r="DV54" s="182">
        <v>0</v>
      </c>
      <c r="DW54" s="183"/>
      <c r="DX54" s="183"/>
      <c r="DY54" s="183"/>
      <c r="DZ54" s="180"/>
      <c r="EA54" s="184"/>
      <c r="EB54" s="185"/>
      <c r="EC54" s="186">
        <f t="shared" si="26"/>
        <v>0</v>
      </c>
      <c r="ED54" s="184"/>
      <c r="EE54" s="187">
        <v>45</v>
      </c>
      <c r="EF54" s="184"/>
      <c r="EG54" s="184"/>
      <c r="EH54" s="183"/>
      <c r="EI54" s="184"/>
      <c r="EJ54" s="184"/>
      <c r="EK54" s="184"/>
      <c r="EL54" s="184"/>
      <c r="EM54" s="184"/>
    </row>
    <row r="55" spans="1:143" s="42" customFormat="1" ht="12" x14ac:dyDescent="0.2">
      <c r="A55" s="157">
        <v>46</v>
      </c>
      <c r="B55" s="51">
        <v>46</v>
      </c>
      <c r="C55" s="42" t="s">
        <v>142</v>
      </c>
      <c r="D55" s="158">
        <f t="shared" si="11"/>
        <v>2</v>
      </c>
      <c r="E55" s="159">
        <f t="shared" si="0"/>
        <v>45999</v>
      </c>
      <c r="F55" s="159">
        <f t="shared" si="0"/>
        <v>0</v>
      </c>
      <c r="G55" s="159">
        <f t="shared" si="0"/>
        <v>2176</v>
      </c>
      <c r="H55" s="160">
        <f t="shared" si="12"/>
        <v>48175</v>
      </c>
      <c r="I55" s="159"/>
      <c r="J55" s="161">
        <f t="shared" si="13"/>
        <v>2176</v>
      </c>
      <c r="K55" s="162">
        <f t="shared" si="14"/>
        <v>38198.135999999999</v>
      </c>
      <c r="L55" s="163">
        <f t="shared" si="15"/>
        <v>40374.135999999999</v>
      </c>
      <c r="M55" s="159"/>
      <c r="N55" s="164">
        <f t="shared" si="2"/>
        <v>7800.8640000000014</v>
      </c>
      <c r="O55" s="159"/>
      <c r="P55" s="165">
        <f t="shared" si="3"/>
        <v>2176</v>
      </c>
      <c r="Q55" s="158">
        <f t="shared" si="16"/>
        <v>0</v>
      </c>
      <c r="R55" s="159">
        <f t="shared" si="4"/>
        <v>0</v>
      </c>
      <c r="S55" s="159">
        <f t="shared" si="5"/>
        <v>0</v>
      </c>
      <c r="T55" s="159">
        <f t="shared" si="6"/>
        <v>38198.135999999999</v>
      </c>
      <c r="U55" s="160">
        <f t="shared" si="17"/>
        <v>40374.135999999999</v>
      </c>
      <c r="V55" s="159"/>
      <c r="W55" s="164">
        <f t="shared" si="7"/>
        <v>40374.135999999999</v>
      </c>
      <c r="X55" s="166"/>
      <c r="AA55" s="169">
        <v>46</v>
      </c>
      <c r="AB55" s="170">
        <v>2</v>
      </c>
      <c r="AC55" s="170">
        <v>0</v>
      </c>
      <c r="AD55" s="170">
        <v>0</v>
      </c>
      <c r="AE55" s="170">
        <v>2</v>
      </c>
      <c r="AF55" s="170">
        <v>0</v>
      </c>
      <c r="AG55" s="105">
        <v>45999</v>
      </c>
      <c r="AH55" s="105">
        <v>0</v>
      </c>
      <c r="AI55" s="105">
        <v>0</v>
      </c>
      <c r="AJ55" s="105">
        <v>45999</v>
      </c>
      <c r="AK55" s="105">
        <v>0</v>
      </c>
      <c r="AL55" s="105">
        <v>2176</v>
      </c>
      <c r="AM55" s="105">
        <v>48175</v>
      </c>
      <c r="AN55" s="105">
        <v>0</v>
      </c>
      <c r="AO55" s="105">
        <v>0</v>
      </c>
      <c r="AP55" s="105">
        <v>0</v>
      </c>
      <c r="AQ55" s="105">
        <v>0</v>
      </c>
      <c r="AR55" s="171">
        <v>48175</v>
      </c>
      <c r="AT55" s="169">
        <v>46</v>
      </c>
      <c r="AU55" s="170">
        <f t="shared" si="18"/>
        <v>2</v>
      </c>
      <c r="AV55" s="170">
        <f t="shared" si="18"/>
        <v>0</v>
      </c>
      <c r="AW55" s="105">
        <f t="shared" si="19"/>
        <v>0</v>
      </c>
      <c r="AX55" s="105">
        <f t="shared" si="19"/>
        <v>0</v>
      </c>
      <c r="AY55" s="105">
        <f t="shared" si="19"/>
        <v>0</v>
      </c>
      <c r="AZ55" s="171">
        <f t="shared" si="19"/>
        <v>0</v>
      </c>
      <c r="BB55" s="169"/>
      <c r="BC55" s="105"/>
      <c r="BD55" s="105"/>
      <c r="BE55" s="105"/>
      <c r="BF55" s="171"/>
      <c r="BH55" s="172"/>
      <c r="BI55" s="173"/>
      <c r="BJ55" s="174"/>
      <c r="BZ55" s="175"/>
      <c r="CA55" s="169">
        <v>46</v>
      </c>
      <c r="CB55" s="51">
        <v>46</v>
      </c>
      <c r="CC55" s="42" t="s">
        <v>142</v>
      </c>
      <c r="CD55" s="176">
        <f t="shared" si="8"/>
        <v>45999</v>
      </c>
      <c r="CE55" s="177">
        <v>20100</v>
      </c>
      <c r="CF55" s="159">
        <f t="shared" si="20"/>
        <v>25899</v>
      </c>
      <c r="CG55" s="159">
        <v>0</v>
      </c>
      <c r="CH55" s="159">
        <v>12299.135999999999</v>
      </c>
      <c r="CI55" s="159">
        <f t="shared" si="21"/>
        <v>0</v>
      </c>
      <c r="CJ55" s="177">
        <f t="shared" si="22"/>
        <v>38198.135999999999</v>
      </c>
      <c r="CK55" s="178"/>
      <c r="CL55" s="179"/>
      <c r="CT55" s="105"/>
      <c r="CU55" s="105"/>
      <c r="CV55" s="105"/>
      <c r="CW55" s="105"/>
      <c r="CX55" s="105"/>
      <c r="CY55" s="105"/>
      <c r="CZ55" s="105"/>
      <c r="DA55" s="169">
        <v>46</v>
      </c>
      <c r="DB55" s="42" t="s">
        <v>142</v>
      </c>
      <c r="DC55" s="159"/>
      <c r="DD55" s="159"/>
      <c r="DE55" s="159"/>
      <c r="DF55" s="159"/>
      <c r="DG55" s="180">
        <f t="shared" si="23"/>
        <v>0</v>
      </c>
      <c r="DH55" s="159"/>
      <c r="DI55" s="159"/>
      <c r="DJ55" s="159"/>
      <c r="DK55" s="180">
        <f t="shared" si="24"/>
        <v>0</v>
      </c>
      <c r="DL55" s="181">
        <f t="shared" si="9"/>
        <v>0</v>
      </c>
      <c r="DM55" s="159"/>
      <c r="DN55" s="181">
        <f t="shared" si="10"/>
        <v>0</v>
      </c>
      <c r="DO55" s="159"/>
      <c r="DP55" s="165"/>
      <c r="DQ55" s="159"/>
      <c r="DR55" s="159"/>
      <c r="DS55" s="159"/>
      <c r="DT55" s="181">
        <f t="shared" si="25"/>
        <v>0</v>
      </c>
      <c r="DU55" s="159"/>
      <c r="DV55" s="182">
        <v>0</v>
      </c>
      <c r="DW55" s="183"/>
      <c r="DX55" s="183"/>
      <c r="DY55" s="183"/>
      <c r="DZ55" s="180"/>
      <c r="EA55" s="184"/>
      <c r="EB55" s="185"/>
      <c r="EC55" s="186">
        <f t="shared" si="26"/>
        <v>0</v>
      </c>
      <c r="ED55" s="184"/>
      <c r="EE55" s="187">
        <v>46</v>
      </c>
      <c r="EF55" s="184"/>
      <c r="EG55" s="184"/>
      <c r="EH55" s="183"/>
      <c r="EI55" s="184"/>
      <c r="EJ55" s="184"/>
      <c r="EK55" s="184"/>
      <c r="EL55" s="184"/>
      <c r="EM55" s="184"/>
    </row>
    <row r="56" spans="1:143" s="42" customFormat="1" ht="12" x14ac:dyDescent="0.2">
      <c r="A56" s="157">
        <v>47</v>
      </c>
      <c r="B56" s="51">
        <v>47</v>
      </c>
      <c r="C56" s="42" t="s">
        <v>143</v>
      </c>
      <c r="D56" s="158">
        <f t="shared" si="11"/>
        <v>0</v>
      </c>
      <c r="E56" s="159">
        <f t="shared" si="0"/>
        <v>0</v>
      </c>
      <c r="F56" s="159">
        <f t="shared" si="0"/>
        <v>0</v>
      </c>
      <c r="G56" s="159">
        <f t="shared" si="0"/>
        <v>0</v>
      </c>
      <c r="H56" s="160">
        <f t="shared" si="12"/>
        <v>0</v>
      </c>
      <c r="I56" s="159"/>
      <c r="J56" s="161">
        <f t="shared" si="13"/>
        <v>0</v>
      </c>
      <c r="K56" s="162">
        <f t="shared" si="14"/>
        <v>0</v>
      </c>
      <c r="L56" s="163">
        <f t="shared" si="15"/>
        <v>0</v>
      </c>
      <c r="M56" s="159"/>
      <c r="N56" s="164">
        <f t="shared" si="2"/>
        <v>0</v>
      </c>
      <c r="O56" s="159"/>
      <c r="P56" s="165">
        <f t="shared" si="3"/>
        <v>0</v>
      </c>
      <c r="Q56" s="158">
        <f t="shared" si="16"/>
        <v>0</v>
      </c>
      <c r="R56" s="159">
        <f t="shared" si="4"/>
        <v>0</v>
      </c>
      <c r="S56" s="159">
        <f t="shared" si="5"/>
        <v>0</v>
      </c>
      <c r="T56" s="159">
        <f t="shared" si="6"/>
        <v>0</v>
      </c>
      <c r="U56" s="160">
        <f t="shared" si="17"/>
        <v>0</v>
      </c>
      <c r="V56" s="159"/>
      <c r="W56" s="164">
        <f t="shared" si="7"/>
        <v>0</v>
      </c>
      <c r="X56" s="166"/>
      <c r="AA56" s="169">
        <v>47</v>
      </c>
      <c r="AB56" s="170"/>
      <c r="AC56" s="170"/>
      <c r="AD56" s="170"/>
      <c r="AE56" s="170"/>
      <c r="AF56" s="170"/>
      <c r="AG56" s="105"/>
      <c r="AH56" s="105"/>
      <c r="AI56" s="105"/>
      <c r="AJ56" s="105"/>
      <c r="AK56" s="105"/>
      <c r="AL56" s="105"/>
      <c r="AM56" s="105"/>
      <c r="AN56" s="105"/>
      <c r="AO56" s="105"/>
      <c r="AP56" s="105"/>
      <c r="AQ56" s="105"/>
      <c r="AR56" s="171"/>
      <c r="AT56" s="169">
        <v>47</v>
      </c>
      <c r="AU56" s="170">
        <f t="shared" si="18"/>
        <v>0</v>
      </c>
      <c r="AV56" s="170">
        <f t="shared" si="18"/>
        <v>0</v>
      </c>
      <c r="AW56" s="105">
        <f t="shared" si="19"/>
        <v>0</v>
      </c>
      <c r="AX56" s="105">
        <f t="shared" si="19"/>
        <v>0</v>
      </c>
      <c r="AY56" s="105">
        <f t="shared" si="19"/>
        <v>0</v>
      </c>
      <c r="AZ56" s="171">
        <f t="shared" si="19"/>
        <v>0</v>
      </c>
      <c r="BB56" s="169"/>
      <c r="BC56" s="105"/>
      <c r="BD56" s="105"/>
      <c r="BE56" s="105"/>
      <c r="BF56" s="171"/>
      <c r="BH56" s="172"/>
      <c r="BI56" s="173"/>
      <c r="BJ56" s="174"/>
      <c r="BZ56" s="175"/>
      <c r="CA56" s="169">
        <v>47</v>
      </c>
      <c r="CB56" s="51">
        <v>47</v>
      </c>
      <c r="CC56" s="42" t="s">
        <v>143</v>
      </c>
      <c r="CD56" s="176">
        <f t="shared" si="8"/>
        <v>0</v>
      </c>
      <c r="CE56" s="177">
        <v>0</v>
      </c>
      <c r="CF56" s="159">
        <f t="shared" si="20"/>
        <v>0</v>
      </c>
      <c r="CG56" s="159">
        <v>0</v>
      </c>
      <c r="CH56" s="159">
        <v>0</v>
      </c>
      <c r="CI56" s="159">
        <f t="shared" si="21"/>
        <v>0</v>
      </c>
      <c r="CJ56" s="177">
        <f t="shared" si="22"/>
        <v>0</v>
      </c>
      <c r="CK56" s="178"/>
      <c r="CL56" s="179"/>
      <c r="CT56" s="105"/>
      <c r="CU56" s="105"/>
      <c r="CV56" s="105"/>
      <c r="CW56" s="105"/>
      <c r="CX56" s="105"/>
      <c r="CY56" s="105"/>
      <c r="CZ56" s="105"/>
      <c r="DA56" s="169">
        <v>47</v>
      </c>
      <c r="DB56" s="42" t="s">
        <v>143</v>
      </c>
      <c r="DC56" s="159"/>
      <c r="DD56" s="159"/>
      <c r="DE56" s="159"/>
      <c r="DF56" s="159"/>
      <c r="DG56" s="180">
        <f t="shared" si="23"/>
        <v>0</v>
      </c>
      <c r="DH56" s="159"/>
      <c r="DI56" s="159"/>
      <c r="DJ56" s="159"/>
      <c r="DK56" s="180">
        <f t="shared" si="24"/>
        <v>0</v>
      </c>
      <c r="DL56" s="181">
        <f t="shared" si="9"/>
        <v>0</v>
      </c>
      <c r="DM56" s="159"/>
      <c r="DN56" s="181">
        <f t="shared" si="10"/>
        <v>0</v>
      </c>
      <c r="DO56" s="159"/>
      <c r="DP56" s="165"/>
      <c r="DQ56" s="159"/>
      <c r="DR56" s="159"/>
      <c r="DS56" s="159"/>
      <c r="DT56" s="181">
        <f t="shared" si="25"/>
        <v>0</v>
      </c>
      <c r="DU56" s="159"/>
      <c r="DV56" s="182">
        <v>0</v>
      </c>
      <c r="DW56" s="183"/>
      <c r="DX56" s="183"/>
      <c r="DY56" s="183"/>
      <c r="DZ56" s="180"/>
      <c r="EA56" s="184"/>
      <c r="EB56" s="185"/>
      <c r="EC56" s="186">
        <f t="shared" si="26"/>
        <v>0</v>
      </c>
      <c r="ED56" s="184"/>
      <c r="EE56" s="187">
        <v>47</v>
      </c>
      <c r="EF56" s="184"/>
      <c r="EG56" s="184"/>
      <c r="EH56" s="183"/>
      <c r="EI56" s="184"/>
      <c r="EJ56" s="184"/>
      <c r="EK56" s="184"/>
      <c r="EL56" s="184"/>
      <c r="EM56" s="184"/>
    </row>
    <row r="57" spans="1:143" s="42" customFormat="1" ht="12" x14ac:dyDescent="0.2">
      <c r="A57" s="157">
        <v>48</v>
      </c>
      <c r="B57" s="51">
        <v>48</v>
      </c>
      <c r="C57" s="42" t="s">
        <v>144</v>
      </c>
      <c r="D57" s="158">
        <f t="shared" si="11"/>
        <v>6</v>
      </c>
      <c r="E57" s="159">
        <f t="shared" si="0"/>
        <v>141345</v>
      </c>
      <c r="F57" s="159">
        <f t="shared" si="0"/>
        <v>0</v>
      </c>
      <c r="G57" s="159">
        <f t="shared" si="0"/>
        <v>6528</v>
      </c>
      <c r="H57" s="160">
        <f t="shared" si="12"/>
        <v>147873</v>
      </c>
      <c r="I57" s="159"/>
      <c r="J57" s="161">
        <f t="shared" si="13"/>
        <v>6528</v>
      </c>
      <c r="K57" s="162">
        <f t="shared" si="14"/>
        <v>7200.424</v>
      </c>
      <c r="L57" s="163">
        <f t="shared" si="15"/>
        <v>13728.423999999999</v>
      </c>
      <c r="M57" s="159"/>
      <c r="N57" s="164">
        <f t="shared" si="2"/>
        <v>134144.576</v>
      </c>
      <c r="O57" s="159"/>
      <c r="P57" s="165">
        <f t="shared" si="3"/>
        <v>6528</v>
      </c>
      <c r="Q57" s="158">
        <f t="shared" si="16"/>
        <v>0</v>
      </c>
      <c r="R57" s="159">
        <f t="shared" si="4"/>
        <v>0</v>
      </c>
      <c r="S57" s="159">
        <f t="shared" si="5"/>
        <v>0</v>
      </c>
      <c r="T57" s="159">
        <f t="shared" si="6"/>
        <v>7200.424</v>
      </c>
      <c r="U57" s="160">
        <f t="shared" si="17"/>
        <v>13728.423999999999</v>
      </c>
      <c r="V57" s="159"/>
      <c r="W57" s="164">
        <f t="shared" si="7"/>
        <v>13728.423999999999</v>
      </c>
      <c r="X57" s="166"/>
      <c r="AA57" s="169">
        <v>48</v>
      </c>
      <c r="AB57" s="170">
        <v>6</v>
      </c>
      <c r="AC57" s="170">
        <v>0</v>
      </c>
      <c r="AD57" s="170">
        <v>0</v>
      </c>
      <c r="AE57" s="170">
        <v>1.7019230769230766</v>
      </c>
      <c r="AF57" s="170">
        <v>0</v>
      </c>
      <c r="AG57" s="105">
        <v>141345</v>
      </c>
      <c r="AH57" s="105">
        <v>0</v>
      </c>
      <c r="AI57" s="105">
        <v>0</v>
      </c>
      <c r="AJ57" s="105">
        <v>141345</v>
      </c>
      <c r="AK57" s="105">
        <v>0</v>
      </c>
      <c r="AL57" s="105">
        <v>6528</v>
      </c>
      <c r="AM57" s="105">
        <v>147873</v>
      </c>
      <c r="AN57" s="105">
        <v>0</v>
      </c>
      <c r="AO57" s="105">
        <v>0</v>
      </c>
      <c r="AP57" s="105">
        <v>0</v>
      </c>
      <c r="AQ57" s="105">
        <v>0</v>
      </c>
      <c r="AR57" s="171">
        <v>147873</v>
      </c>
      <c r="AT57" s="169">
        <v>48</v>
      </c>
      <c r="AU57" s="170">
        <f t="shared" si="18"/>
        <v>1.7019230769230766</v>
      </c>
      <c r="AV57" s="170">
        <f t="shared" si="18"/>
        <v>0</v>
      </c>
      <c r="AW57" s="105">
        <f t="shared" si="19"/>
        <v>0</v>
      </c>
      <c r="AX57" s="105">
        <f t="shared" si="19"/>
        <v>0</v>
      </c>
      <c r="AY57" s="105">
        <f t="shared" si="19"/>
        <v>0</v>
      </c>
      <c r="AZ57" s="171">
        <f t="shared" si="19"/>
        <v>0</v>
      </c>
      <c r="BB57" s="169"/>
      <c r="BC57" s="105"/>
      <c r="BD57" s="105"/>
      <c r="BE57" s="105"/>
      <c r="BF57" s="171"/>
      <c r="BH57" s="172"/>
      <c r="BI57" s="173"/>
      <c r="BJ57" s="174"/>
      <c r="BZ57" s="175"/>
      <c r="CA57" s="169">
        <v>48</v>
      </c>
      <c r="CB57" s="51">
        <v>48</v>
      </c>
      <c r="CC57" s="42" t="s">
        <v>144</v>
      </c>
      <c r="CD57" s="176">
        <f t="shared" si="8"/>
        <v>141345</v>
      </c>
      <c r="CE57" s="177">
        <v>139064</v>
      </c>
      <c r="CF57" s="159">
        <f t="shared" si="20"/>
        <v>2281</v>
      </c>
      <c r="CG57" s="159">
        <v>0</v>
      </c>
      <c r="CH57" s="159">
        <v>4919.424</v>
      </c>
      <c r="CI57" s="159">
        <f t="shared" si="21"/>
        <v>0</v>
      </c>
      <c r="CJ57" s="177">
        <f t="shared" si="22"/>
        <v>7200.424</v>
      </c>
      <c r="CK57" s="178"/>
      <c r="CL57" s="179"/>
      <c r="CT57" s="105"/>
      <c r="CU57" s="105"/>
      <c r="CV57" s="105"/>
      <c r="CW57" s="105"/>
      <c r="CX57" s="105"/>
      <c r="CY57" s="105"/>
      <c r="CZ57" s="105"/>
      <c r="DA57" s="169">
        <v>48</v>
      </c>
      <c r="DB57" s="42" t="s">
        <v>144</v>
      </c>
      <c r="DC57" s="159"/>
      <c r="DD57" s="159"/>
      <c r="DE57" s="159"/>
      <c r="DF57" s="159"/>
      <c r="DG57" s="180">
        <f t="shared" si="23"/>
        <v>0</v>
      </c>
      <c r="DH57" s="159"/>
      <c r="DI57" s="159"/>
      <c r="DJ57" s="159"/>
      <c r="DK57" s="180">
        <f t="shared" si="24"/>
        <v>0</v>
      </c>
      <c r="DL57" s="181">
        <f t="shared" si="9"/>
        <v>0</v>
      </c>
      <c r="DM57" s="159"/>
      <c r="DN57" s="181">
        <f t="shared" si="10"/>
        <v>0</v>
      </c>
      <c r="DO57" s="159"/>
      <c r="DP57" s="165"/>
      <c r="DQ57" s="159"/>
      <c r="DR57" s="159"/>
      <c r="DS57" s="159"/>
      <c r="DT57" s="181">
        <f t="shared" si="25"/>
        <v>0</v>
      </c>
      <c r="DU57" s="159"/>
      <c r="DV57" s="182">
        <v>0</v>
      </c>
      <c r="DW57" s="183"/>
      <c r="DX57" s="183"/>
      <c r="DY57" s="183"/>
      <c r="DZ57" s="180"/>
      <c r="EA57" s="184"/>
      <c r="EB57" s="185"/>
      <c r="EC57" s="186">
        <f t="shared" si="26"/>
        <v>0</v>
      </c>
      <c r="ED57" s="184"/>
      <c r="EE57" s="187">
        <v>48</v>
      </c>
      <c r="EF57" s="184"/>
      <c r="EG57" s="184"/>
      <c r="EH57" s="183"/>
      <c r="EI57" s="184"/>
      <c r="EJ57" s="184"/>
      <c r="EK57" s="184"/>
      <c r="EL57" s="184"/>
      <c r="EM57" s="184"/>
    </row>
    <row r="58" spans="1:143" s="42" customFormat="1" ht="12" x14ac:dyDescent="0.2">
      <c r="A58" s="157">
        <v>49</v>
      </c>
      <c r="B58" s="51">
        <v>49</v>
      </c>
      <c r="C58" s="42" t="s">
        <v>145</v>
      </c>
      <c r="D58" s="158">
        <f t="shared" si="11"/>
        <v>614</v>
      </c>
      <c r="E58" s="159">
        <f t="shared" si="0"/>
        <v>22039788.221502576</v>
      </c>
      <c r="F58" s="159">
        <f t="shared" si="0"/>
        <v>0</v>
      </c>
      <c r="G58" s="159">
        <f t="shared" si="0"/>
        <v>653475</v>
      </c>
      <c r="H58" s="160">
        <f t="shared" si="12"/>
        <v>22693263.221502576</v>
      </c>
      <c r="I58" s="159"/>
      <c r="J58" s="161">
        <f t="shared" si="13"/>
        <v>653475</v>
      </c>
      <c r="K58" s="162">
        <f t="shared" si="14"/>
        <v>5992276.4455025764</v>
      </c>
      <c r="L58" s="163">
        <f t="shared" si="15"/>
        <v>6645751.4455025764</v>
      </c>
      <c r="M58" s="159"/>
      <c r="N58" s="164">
        <f t="shared" si="2"/>
        <v>16047511.776000001</v>
      </c>
      <c r="O58" s="159"/>
      <c r="P58" s="165">
        <f t="shared" si="3"/>
        <v>668032</v>
      </c>
      <c r="Q58" s="158">
        <f t="shared" si="16"/>
        <v>13.375940665289036</v>
      </c>
      <c r="R58" s="159">
        <f t="shared" si="4"/>
        <v>506797.77849741658</v>
      </c>
      <c r="S58" s="159">
        <f t="shared" si="5"/>
        <v>14557</v>
      </c>
      <c r="T58" s="159">
        <f t="shared" si="6"/>
        <v>5992276.4455025764</v>
      </c>
      <c r="U58" s="160">
        <f t="shared" si="17"/>
        <v>7152549.2239999929</v>
      </c>
      <c r="V58" s="159"/>
      <c r="W58" s="164">
        <f t="shared" si="7"/>
        <v>7152549.2239999929</v>
      </c>
      <c r="X58" s="166"/>
      <c r="AA58" s="169">
        <v>49</v>
      </c>
      <c r="AB58" s="170">
        <v>614</v>
      </c>
      <c r="AC58" s="170">
        <v>0</v>
      </c>
      <c r="AD58" s="170">
        <v>0</v>
      </c>
      <c r="AE58" s="170">
        <v>24.93214285714286</v>
      </c>
      <c r="AF58" s="170">
        <v>13.375940665289036</v>
      </c>
      <c r="AG58" s="105">
        <v>22532029</v>
      </c>
      <c r="AH58" s="105">
        <v>492240.77849741658</v>
      </c>
      <c r="AI58" s="105">
        <v>0</v>
      </c>
      <c r="AJ58" s="105">
        <v>22039788.221502576</v>
      </c>
      <c r="AK58" s="105">
        <v>0</v>
      </c>
      <c r="AL58" s="105">
        <v>653475</v>
      </c>
      <c r="AM58" s="105">
        <v>22693263.221502576</v>
      </c>
      <c r="AN58" s="105">
        <v>492240.77849741658</v>
      </c>
      <c r="AO58" s="105">
        <v>0</v>
      </c>
      <c r="AP58" s="105">
        <v>14557</v>
      </c>
      <c r="AQ58" s="105">
        <v>506797.77849741658</v>
      </c>
      <c r="AR58" s="171">
        <v>23200061</v>
      </c>
      <c r="AT58" s="169">
        <v>49</v>
      </c>
      <c r="AU58" s="170">
        <f t="shared" si="18"/>
        <v>24.93214285714286</v>
      </c>
      <c r="AV58" s="170">
        <f t="shared" si="18"/>
        <v>13.375940665289036</v>
      </c>
      <c r="AW58" s="105">
        <f t="shared" si="19"/>
        <v>492240.77849741658</v>
      </c>
      <c r="AX58" s="105">
        <f t="shared" si="19"/>
        <v>0</v>
      </c>
      <c r="AY58" s="105">
        <f t="shared" si="19"/>
        <v>14557</v>
      </c>
      <c r="AZ58" s="171">
        <f t="shared" si="19"/>
        <v>506797.77849741658</v>
      </c>
      <c r="BB58" s="169"/>
      <c r="BC58" s="105"/>
      <c r="BD58" s="105"/>
      <c r="BE58" s="105"/>
      <c r="BF58" s="171"/>
      <c r="BH58" s="172"/>
      <c r="BI58" s="173"/>
      <c r="BJ58" s="174"/>
      <c r="BZ58" s="175"/>
      <c r="CA58" s="169">
        <v>49</v>
      </c>
      <c r="CB58" s="51">
        <v>49</v>
      </c>
      <c r="CC58" s="42" t="s">
        <v>145</v>
      </c>
      <c r="CD58" s="176">
        <f t="shared" si="8"/>
        <v>22039788.221502576</v>
      </c>
      <c r="CE58" s="177">
        <v>17030451</v>
      </c>
      <c r="CF58" s="159">
        <f t="shared" si="20"/>
        <v>5009337.221502576</v>
      </c>
      <c r="CG58" s="159">
        <v>808359</v>
      </c>
      <c r="CH58" s="159">
        <v>174580.22400000002</v>
      </c>
      <c r="CI58" s="159">
        <f t="shared" si="21"/>
        <v>0</v>
      </c>
      <c r="CJ58" s="177">
        <f t="shared" si="22"/>
        <v>5992276.4455025764</v>
      </c>
      <c r="CK58" s="178"/>
      <c r="CL58" s="179"/>
      <c r="CT58" s="105"/>
      <c r="CU58" s="105"/>
      <c r="CV58" s="105"/>
      <c r="CW58" s="105"/>
      <c r="CX58" s="105"/>
      <c r="CY58" s="105"/>
      <c r="CZ58" s="105"/>
      <c r="DA58" s="169">
        <v>49</v>
      </c>
      <c r="DB58" s="42" t="s">
        <v>145</v>
      </c>
      <c r="DC58" s="159"/>
      <c r="DD58" s="159"/>
      <c r="DE58" s="159"/>
      <c r="DF58" s="159"/>
      <c r="DG58" s="180">
        <f t="shared" si="23"/>
        <v>0</v>
      </c>
      <c r="DH58" s="159"/>
      <c r="DI58" s="159"/>
      <c r="DJ58" s="159"/>
      <c r="DK58" s="180">
        <f t="shared" si="24"/>
        <v>0</v>
      </c>
      <c r="DL58" s="188">
        <f t="shared" si="9"/>
        <v>0</v>
      </c>
      <c r="DM58" s="159"/>
      <c r="DN58" s="188">
        <f t="shared" si="10"/>
        <v>0</v>
      </c>
      <c r="DO58" s="159"/>
      <c r="DP58" s="165"/>
      <c r="DQ58" s="159"/>
      <c r="DR58" s="159"/>
      <c r="DS58" s="159"/>
      <c r="DT58" s="181">
        <f t="shared" si="25"/>
        <v>0</v>
      </c>
      <c r="DU58" s="159"/>
      <c r="DV58" s="182">
        <v>0</v>
      </c>
      <c r="DW58" s="183"/>
      <c r="DX58" s="183"/>
      <c r="DY58" s="183"/>
      <c r="DZ58" s="180"/>
      <c r="EA58" s="184"/>
      <c r="EB58" s="185"/>
      <c r="EC58" s="186">
        <f t="shared" si="26"/>
        <v>0</v>
      </c>
      <c r="ED58" s="184"/>
      <c r="EE58" s="187">
        <v>49</v>
      </c>
      <c r="EF58" s="184"/>
      <c r="EG58" s="184"/>
      <c r="EH58" s="183"/>
      <c r="EI58" s="184"/>
      <c r="EJ58" s="184"/>
      <c r="EK58" s="184"/>
      <c r="EL58" s="184"/>
      <c r="EM58" s="184"/>
    </row>
    <row r="59" spans="1:143" s="42" customFormat="1" ht="12" x14ac:dyDescent="0.2">
      <c r="A59" s="157">
        <v>50</v>
      </c>
      <c r="B59" s="51">
        <v>50</v>
      </c>
      <c r="C59" s="42" t="s">
        <v>146</v>
      </c>
      <c r="D59" s="158">
        <f t="shared" si="11"/>
        <v>20</v>
      </c>
      <c r="E59" s="159">
        <f t="shared" si="0"/>
        <v>413922</v>
      </c>
      <c r="F59" s="159">
        <f t="shared" si="0"/>
        <v>0</v>
      </c>
      <c r="G59" s="159">
        <f t="shared" si="0"/>
        <v>21760</v>
      </c>
      <c r="H59" s="160">
        <f t="shared" si="12"/>
        <v>435682</v>
      </c>
      <c r="I59" s="159"/>
      <c r="J59" s="161">
        <f t="shared" si="13"/>
        <v>21760</v>
      </c>
      <c r="K59" s="162">
        <f t="shared" si="14"/>
        <v>111009.576</v>
      </c>
      <c r="L59" s="163">
        <f t="shared" si="15"/>
        <v>132769.576</v>
      </c>
      <c r="M59" s="159"/>
      <c r="N59" s="164">
        <f t="shared" si="2"/>
        <v>302912.424</v>
      </c>
      <c r="O59" s="159"/>
      <c r="P59" s="165">
        <f t="shared" si="3"/>
        <v>21760</v>
      </c>
      <c r="Q59" s="158">
        <f t="shared" si="16"/>
        <v>0</v>
      </c>
      <c r="R59" s="159">
        <f t="shared" si="4"/>
        <v>0</v>
      </c>
      <c r="S59" s="159">
        <f t="shared" si="5"/>
        <v>0</v>
      </c>
      <c r="T59" s="159">
        <f t="shared" si="6"/>
        <v>111009.576</v>
      </c>
      <c r="U59" s="160">
        <f t="shared" si="17"/>
        <v>132769.576</v>
      </c>
      <c r="V59" s="159"/>
      <c r="W59" s="164">
        <f t="shared" si="7"/>
        <v>132769.576</v>
      </c>
      <c r="X59" s="166"/>
      <c r="AA59" s="169">
        <v>50</v>
      </c>
      <c r="AB59" s="170">
        <v>20</v>
      </c>
      <c r="AC59" s="170">
        <v>0</v>
      </c>
      <c r="AD59" s="170">
        <v>0</v>
      </c>
      <c r="AE59" s="170">
        <v>13.616605616605616</v>
      </c>
      <c r="AF59" s="170">
        <v>0</v>
      </c>
      <c r="AG59" s="105">
        <v>413922</v>
      </c>
      <c r="AH59" s="105">
        <v>0</v>
      </c>
      <c r="AI59" s="105">
        <v>0</v>
      </c>
      <c r="AJ59" s="105">
        <v>413922</v>
      </c>
      <c r="AK59" s="105">
        <v>0</v>
      </c>
      <c r="AL59" s="105">
        <v>21760</v>
      </c>
      <c r="AM59" s="105">
        <v>435682</v>
      </c>
      <c r="AN59" s="105">
        <v>0</v>
      </c>
      <c r="AO59" s="105">
        <v>0</v>
      </c>
      <c r="AP59" s="105">
        <v>0</v>
      </c>
      <c r="AQ59" s="105">
        <v>0</v>
      </c>
      <c r="AR59" s="171">
        <v>435682</v>
      </c>
      <c r="AT59" s="169">
        <v>50</v>
      </c>
      <c r="AU59" s="170">
        <f t="shared" si="18"/>
        <v>13.616605616605616</v>
      </c>
      <c r="AV59" s="170">
        <f t="shared" si="18"/>
        <v>0</v>
      </c>
      <c r="AW59" s="105">
        <f t="shared" si="19"/>
        <v>0</v>
      </c>
      <c r="AX59" s="105">
        <f t="shared" si="19"/>
        <v>0</v>
      </c>
      <c r="AY59" s="105">
        <f t="shared" si="19"/>
        <v>0</v>
      </c>
      <c r="AZ59" s="171">
        <f t="shared" si="19"/>
        <v>0</v>
      </c>
      <c r="BB59" s="169"/>
      <c r="BC59" s="105"/>
      <c r="BD59" s="105"/>
      <c r="BE59" s="105"/>
      <c r="BF59" s="171"/>
      <c r="BH59" s="172"/>
      <c r="BI59" s="173"/>
      <c r="BJ59" s="174"/>
      <c r="BZ59" s="175"/>
      <c r="CA59" s="169">
        <v>50</v>
      </c>
      <c r="CB59" s="51">
        <v>50</v>
      </c>
      <c r="CC59" s="42" t="s">
        <v>146</v>
      </c>
      <c r="CD59" s="176">
        <f t="shared" si="8"/>
        <v>413922</v>
      </c>
      <c r="CE59" s="177">
        <v>458684</v>
      </c>
      <c r="CF59" s="159">
        <f t="shared" si="20"/>
        <v>0</v>
      </c>
      <c r="CG59" s="159">
        <v>42181.799999999996</v>
      </c>
      <c r="CH59" s="159">
        <v>68827.775999999998</v>
      </c>
      <c r="CI59" s="159">
        <f t="shared" si="21"/>
        <v>0</v>
      </c>
      <c r="CJ59" s="177">
        <f t="shared" si="22"/>
        <v>111009.576</v>
      </c>
      <c r="CK59" s="178"/>
      <c r="CL59" s="179"/>
      <c r="CT59" s="105"/>
      <c r="CU59" s="105"/>
      <c r="CV59" s="105"/>
      <c r="CW59" s="105"/>
      <c r="CX59" s="105"/>
      <c r="CY59" s="105"/>
      <c r="CZ59" s="105"/>
      <c r="DA59" s="169">
        <v>50</v>
      </c>
      <c r="DB59" s="42" t="s">
        <v>146</v>
      </c>
      <c r="DC59" s="159"/>
      <c r="DD59" s="159"/>
      <c r="DE59" s="159"/>
      <c r="DF59" s="159"/>
      <c r="DG59" s="180">
        <f t="shared" si="23"/>
        <v>0</v>
      </c>
      <c r="DH59" s="159"/>
      <c r="DI59" s="159"/>
      <c r="DJ59" s="159"/>
      <c r="DK59" s="180">
        <f t="shared" si="24"/>
        <v>0</v>
      </c>
      <c r="DL59" s="181">
        <f t="shared" si="9"/>
        <v>0</v>
      </c>
      <c r="DM59" s="159"/>
      <c r="DN59" s="181">
        <f t="shared" si="10"/>
        <v>0</v>
      </c>
      <c r="DO59" s="159"/>
      <c r="DP59" s="165"/>
      <c r="DQ59" s="159"/>
      <c r="DR59" s="159"/>
      <c r="DS59" s="159"/>
      <c r="DT59" s="181">
        <f t="shared" si="25"/>
        <v>0</v>
      </c>
      <c r="DU59" s="159"/>
      <c r="DV59" s="182">
        <v>0</v>
      </c>
      <c r="DW59" s="183"/>
      <c r="DX59" s="183"/>
      <c r="DY59" s="183"/>
      <c r="DZ59" s="180"/>
      <c r="EA59" s="184"/>
      <c r="EB59" s="185"/>
      <c r="EC59" s="186">
        <f t="shared" si="26"/>
        <v>0</v>
      </c>
      <c r="ED59" s="184"/>
      <c r="EE59" s="187">
        <v>50</v>
      </c>
      <c r="EF59" s="184"/>
      <c r="EG59" s="184"/>
      <c r="EH59" s="183"/>
      <c r="EI59" s="184"/>
      <c r="EJ59" s="184"/>
      <c r="EK59" s="184"/>
      <c r="EL59" s="184"/>
      <c r="EM59" s="184"/>
    </row>
    <row r="60" spans="1:143" s="42" customFormat="1" ht="12" x14ac:dyDescent="0.2">
      <c r="A60" s="157">
        <v>51</v>
      </c>
      <c r="B60" s="51">
        <v>51</v>
      </c>
      <c r="C60" s="42" t="s">
        <v>147</v>
      </c>
      <c r="D60" s="158">
        <f t="shared" si="11"/>
        <v>0</v>
      </c>
      <c r="E60" s="159">
        <f t="shared" si="0"/>
        <v>0</v>
      </c>
      <c r="F60" s="159">
        <f t="shared" si="0"/>
        <v>0</v>
      </c>
      <c r="G60" s="159">
        <f t="shared" si="0"/>
        <v>0</v>
      </c>
      <c r="H60" s="160">
        <f t="shared" si="12"/>
        <v>0</v>
      </c>
      <c r="I60" s="159"/>
      <c r="J60" s="161">
        <f t="shared" si="13"/>
        <v>0</v>
      </c>
      <c r="K60" s="162">
        <f t="shared" si="14"/>
        <v>0</v>
      </c>
      <c r="L60" s="163">
        <f t="shared" si="15"/>
        <v>0</v>
      </c>
      <c r="M60" s="159"/>
      <c r="N60" s="164">
        <f t="shared" si="2"/>
        <v>0</v>
      </c>
      <c r="O60" s="159"/>
      <c r="P60" s="165">
        <f t="shared" si="3"/>
        <v>0</v>
      </c>
      <c r="Q60" s="158">
        <f t="shared" si="16"/>
        <v>0</v>
      </c>
      <c r="R60" s="159">
        <f t="shared" si="4"/>
        <v>0</v>
      </c>
      <c r="S60" s="159">
        <f t="shared" si="5"/>
        <v>0</v>
      </c>
      <c r="T60" s="159">
        <f t="shared" si="6"/>
        <v>0</v>
      </c>
      <c r="U60" s="160">
        <f t="shared" si="17"/>
        <v>0</v>
      </c>
      <c r="V60" s="159"/>
      <c r="W60" s="164">
        <f t="shared" si="7"/>
        <v>0</v>
      </c>
      <c r="X60" s="166"/>
      <c r="AA60" s="169">
        <v>51</v>
      </c>
      <c r="AB60" s="170"/>
      <c r="AC60" s="170"/>
      <c r="AD60" s="170"/>
      <c r="AE60" s="170"/>
      <c r="AF60" s="170"/>
      <c r="AG60" s="105"/>
      <c r="AH60" s="105"/>
      <c r="AI60" s="105"/>
      <c r="AJ60" s="105"/>
      <c r="AK60" s="105"/>
      <c r="AL60" s="105"/>
      <c r="AM60" s="105"/>
      <c r="AN60" s="105"/>
      <c r="AO60" s="105"/>
      <c r="AP60" s="105"/>
      <c r="AQ60" s="105"/>
      <c r="AR60" s="171"/>
      <c r="AT60" s="169">
        <v>51</v>
      </c>
      <c r="AU60" s="170">
        <f t="shared" si="18"/>
        <v>0</v>
      </c>
      <c r="AV60" s="170">
        <f t="shared" si="18"/>
        <v>0</v>
      </c>
      <c r="AW60" s="105">
        <f t="shared" si="19"/>
        <v>0</v>
      </c>
      <c r="AX60" s="105">
        <f t="shared" si="19"/>
        <v>0</v>
      </c>
      <c r="AY60" s="105">
        <f t="shared" si="19"/>
        <v>0</v>
      </c>
      <c r="AZ60" s="171">
        <f t="shared" si="19"/>
        <v>0</v>
      </c>
      <c r="BB60" s="169"/>
      <c r="BC60" s="105"/>
      <c r="BD60" s="105"/>
      <c r="BE60" s="105"/>
      <c r="BF60" s="171"/>
      <c r="BH60" s="172"/>
      <c r="BI60" s="173"/>
      <c r="BJ60" s="174"/>
      <c r="BZ60" s="175"/>
      <c r="CA60" s="169">
        <v>51</v>
      </c>
      <c r="CB60" s="51">
        <v>51</v>
      </c>
      <c r="CC60" s="42" t="s">
        <v>147</v>
      </c>
      <c r="CD60" s="176">
        <f t="shared" si="8"/>
        <v>0</v>
      </c>
      <c r="CE60" s="177">
        <v>0</v>
      </c>
      <c r="CF60" s="159">
        <f t="shared" si="20"/>
        <v>0</v>
      </c>
      <c r="CG60" s="159">
        <v>0</v>
      </c>
      <c r="CH60" s="159">
        <v>0</v>
      </c>
      <c r="CI60" s="159">
        <f t="shared" si="21"/>
        <v>0</v>
      </c>
      <c r="CJ60" s="177">
        <f t="shared" si="22"/>
        <v>0</v>
      </c>
      <c r="CK60" s="178"/>
      <c r="CL60" s="179"/>
      <c r="CT60" s="105"/>
      <c r="CU60" s="105"/>
      <c r="CV60" s="105"/>
      <c r="CW60" s="105"/>
      <c r="CX60" s="105"/>
      <c r="CY60" s="105"/>
      <c r="CZ60" s="105"/>
      <c r="DA60" s="169">
        <v>51</v>
      </c>
      <c r="DB60" s="42" t="s">
        <v>147</v>
      </c>
      <c r="DC60" s="159"/>
      <c r="DD60" s="159"/>
      <c r="DE60" s="159"/>
      <c r="DF60" s="159"/>
      <c r="DG60" s="180">
        <f t="shared" si="23"/>
        <v>0</v>
      </c>
      <c r="DH60" s="159"/>
      <c r="DI60" s="159"/>
      <c r="DJ60" s="159"/>
      <c r="DK60" s="180">
        <f t="shared" si="24"/>
        <v>0</v>
      </c>
      <c r="DL60" s="181">
        <f t="shared" si="9"/>
        <v>0</v>
      </c>
      <c r="DM60" s="159"/>
      <c r="DN60" s="181">
        <f t="shared" si="10"/>
        <v>0</v>
      </c>
      <c r="DO60" s="159"/>
      <c r="DP60" s="165"/>
      <c r="DQ60" s="159"/>
      <c r="DR60" s="159"/>
      <c r="DS60" s="159"/>
      <c r="DT60" s="181">
        <f t="shared" si="25"/>
        <v>0</v>
      </c>
      <c r="DU60" s="159"/>
      <c r="DV60" s="182">
        <v>0</v>
      </c>
      <c r="DW60" s="183"/>
      <c r="DX60" s="183"/>
      <c r="DY60" s="183"/>
      <c r="DZ60" s="180"/>
      <c r="EA60" s="184"/>
      <c r="EB60" s="185"/>
      <c r="EC60" s="186">
        <f t="shared" si="26"/>
        <v>0</v>
      </c>
      <c r="ED60" s="184"/>
      <c r="EE60" s="187">
        <v>51</v>
      </c>
      <c r="EF60" s="184"/>
      <c r="EG60" s="184"/>
      <c r="EH60" s="183"/>
      <c r="EI60" s="184"/>
      <c r="EJ60" s="184"/>
      <c r="EK60" s="184"/>
      <c r="EL60" s="184"/>
      <c r="EM60" s="184"/>
    </row>
    <row r="61" spans="1:143" s="42" customFormat="1" ht="12" x14ac:dyDescent="0.2">
      <c r="A61" s="157">
        <v>52</v>
      </c>
      <c r="B61" s="51">
        <v>52</v>
      </c>
      <c r="C61" s="42" t="s">
        <v>148</v>
      </c>
      <c r="D61" s="158">
        <f t="shared" si="11"/>
        <v>67</v>
      </c>
      <c r="E61" s="159">
        <f t="shared" si="0"/>
        <v>1198095</v>
      </c>
      <c r="F61" s="159">
        <f t="shared" si="0"/>
        <v>0</v>
      </c>
      <c r="G61" s="159">
        <f t="shared" si="0"/>
        <v>72896</v>
      </c>
      <c r="H61" s="160">
        <f t="shared" si="12"/>
        <v>1270991</v>
      </c>
      <c r="I61" s="159"/>
      <c r="J61" s="161">
        <f t="shared" si="13"/>
        <v>72896</v>
      </c>
      <c r="K61" s="162">
        <f t="shared" si="14"/>
        <v>250015.448</v>
      </c>
      <c r="L61" s="163">
        <f t="shared" si="15"/>
        <v>322911.44799999997</v>
      </c>
      <c r="M61" s="159"/>
      <c r="N61" s="164">
        <f t="shared" si="2"/>
        <v>948079.55200000003</v>
      </c>
      <c r="O61" s="159"/>
      <c r="P61" s="165">
        <f t="shared" si="3"/>
        <v>72896</v>
      </c>
      <c r="Q61" s="158">
        <f t="shared" si="16"/>
        <v>0</v>
      </c>
      <c r="R61" s="159">
        <f t="shared" si="4"/>
        <v>0</v>
      </c>
      <c r="S61" s="159">
        <f t="shared" si="5"/>
        <v>0</v>
      </c>
      <c r="T61" s="159">
        <f t="shared" si="6"/>
        <v>250015.448</v>
      </c>
      <c r="U61" s="160">
        <f t="shared" si="17"/>
        <v>322911.44799999997</v>
      </c>
      <c r="V61" s="159"/>
      <c r="W61" s="164">
        <f t="shared" si="7"/>
        <v>322911.44799999997</v>
      </c>
      <c r="X61" s="166"/>
      <c r="AA61" s="169">
        <v>52</v>
      </c>
      <c r="AB61" s="170">
        <v>67</v>
      </c>
      <c r="AC61" s="170">
        <v>0</v>
      </c>
      <c r="AD61" s="170">
        <v>0</v>
      </c>
      <c r="AE61" s="170">
        <v>9.7307692307692299</v>
      </c>
      <c r="AF61" s="170">
        <v>0</v>
      </c>
      <c r="AG61" s="105">
        <v>1198095</v>
      </c>
      <c r="AH61" s="105">
        <v>0</v>
      </c>
      <c r="AI61" s="105">
        <v>0</v>
      </c>
      <c r="AJ61" s="105">
        <v>1198095</v>
      </c>
      <c r="AK61" s="105">
        <v>0</v>
      </c>
      <c r="AL61" s="105">
        <v>72896</v>
      </c>
      <c r="AM61" s="105">
        <v>1270991</v>
      </c>
      <c r="AN61" s="105">
        <v>0</v>
      </c>
      <c r="AO61" s="105">
        <v>0</v>
      </c>
      <c r="AP61" s="105">
        <v>0</v>
      </c>
      <c r="AQ61" s="105">
        <v>0</v>
      </c>
      <c r="AR61" s="171">
        <v>1270991</v>
      </c>
      <c r="AT61" s="169">
        <v>52</v>
      </c>
      <c r="AU61" s="170">
        <f t="shared" si="18"/>
        <v>9.7307692307692299</v>
      </c>
      <c r="AV61" s="170">
        <f t="shared" si="18"/>
        <v>0</v>
      </c>
      <c r="AW61" s="105">
        <f t="shared" si="19"/>
        <v>0</v>
      </c>
      <c r="AX61" s="105">
        <f t="shared" si="19"/>
        <v>0</v>
      </c>
      <c r="AY61" s="105">
        <f t="shared" si="19"/>
        <v>0</v>
      </c>
      <c r="AZ61" s="171">
        <f t="shared" si="19"/>
        <v>0</v>
      </c>
      <c r="BB61" s="169"/>
      <c r="BC61" s="105"/>
      <c r="BD61" s="105"/>
      <c r="BE61" s="105"/>
      <c r="BF61" s="171"/>
      <c r="BH61" s="172"/>
      <c r="BI61" s="173"/>
      <c r="BJ61" s="174"/>
      <c r="BZ61" s="175"/>
      <c r="CA61" s="169">
        <v>52</v>
      </c>
      <c r="CB61" s="51">
        <v>52</v>
      </c>
      <c r="CC61" s="42" t="s">
        <v>148</v>
      </c>
      <c r="CD61" s="176">
        <f t="shared" si="8"/>
        <v>1198095</v>
      </c>
      <c r="CE61" s="177">
        <v>1079374</v>
      </c>
      <c r="CF61" s="159">
        <f t="shared" si="20"/>
        <v>118721</v>
      </c>
      <c r="CG61" s="159">
        <v>76460.399999999994</v>
      </c>
      <c r="CH61" s="159">
        <v>54834.048000000003</v>
      </c>
      <c r="CI61" s="159">
        <f t="shared" si="21"/>
        <v>0</v>
      </c>
      <c r="CJ61" s="177">
        <f t="shared" si="22"/>
        <v>250015.448</v>
      </c>
      <c r="CK61" s="178"/>
      <c r="CL61" s="179"/>
      <c r="CT61" s="105"/>
      <c r="CU61" s="105"/>
      <c r="CV61" s="105"/>
      <c r="CW61" s="105"/>
      <c r="CX61" s="105"/>
      <c r="CY61" s="105"/>
      <c r="CZ61" s="105"/>
      <c r="DA61" s="169">
        <v>52</v>
      </c>
      <c r="DB61" s="42" t="s">
        <v>148</v>
      </c>
      <c r="DC61" s="159"/>
      <c r="DD61" s="159"/>
      <c r="DE61" s="159"/>
      <c r="DF61" s="159"/>
      <c r="DG61" s="180">
        <f t="shared" si="23"/>
        <v>0</v>
      </c>
      <c r="DH61" s="159"/>
      <c r="DI61" s="159"/>
      <c r="DJ61" s="159"/>
      <c r="DK61" s="180">
        <f t="shared" si="24"/>
        <v>0</v>
      </c>
      <c r="DL61" s="181">
        <f t="shared" si="9"/>
        <v>0</v>
      </c>
      <c r="DM61" s="159"/>
      <c r="DN61" s="181">
        <f t="shared" si="10"/>
        <v>0</v>
      </c>
      <c r="DO61" s="159"/>
      <c r="DP61" s="165"/>
      <c r="DQ61" s="159"/>
      <c r="DR61" s="159"/>
      <c r="DS61" s="159"/>
      <c r="DT61" s="181">
        <f t="shared" si="25"/>
        <v>0</v>
      </c>
      <c r="DU61" s="159"/>
      <c r="DV61" s="182">
        <v>0</v>
      </c>
      <c r="DW61" s="183"/>
      <c r="DX61" s="183"/>
      <c r="DY61" s="183"/>
      <c r="DZ61" s="180"/>
      <c r="EA61" s="184"/>
      <c r="EB61" s="185"/>
      <c r="EC61" s="186">
        <f t="shared" si="26"/>
        <v>0</v>
      </c>
      <c r="ED61" s="184"/>
      <c r="EE61" s="187">
        <v>52</v>
      </c>
      <c r="EF61" s="184"/>
      <c r="EG61" s="184"/>
      <c r="EH61" s="183"/>
      <c r="EI61" s="184"/>
      <c r="EJ61" s="184"/>
      <c r="EK61" s="184"/>
      <c r="EL61" s="184"/>
      <c r="EM61" s="184"/>
    </row>
    <row r="62" spans="1:143" s="42" customFormat="1" ht="12" x14ac:dyDescent="0.2">
      <c r="A62" s="157">
        <v>53</v>
      </c>
      <c r="B62" s="51">
        <v>53</v>
      </c>
      <c r="C62" s="42" t="s">
        <v>149</v>
      </c>
      <c r="D62" s="158">
        <f t="shared" si="11"/>
        <v>0</v>
      </c>
      <c r="E62" s="159">
        <f t="shared" si="0"/>
        <v>0</v>
      </c>
      <c r="F62" s="159">
        <f t="shared" si="0"/>
        <v>0</v>
      </c>
      <c r="G62" s="159">
        <f t="shared" si="0"/>
        <v>0</v>
      </c>
      <c r="H62" s="160">
        <f t="shared" si="12"/>
        <v>0</v>
      </c>
      <c r="I62" s="159"/>
      <c r="J62" s="161">
        <f t="shared" si="13"/>
        <v>0</v>
      </c>
      <c r="K62" s="162">
        <f t="shared" si="14"/>
        <v>0</v>
      </c>
      <c r="L62" s="163">
        <f t="shared" si="15"/>
        <v>0</v>
      </c>
      <c r="M62" s="159"/>
      <c r="N62" s="164">
        <f t="shared" si="2"/>
        <v>0</v>
      </c>
      <c r="O62" s="159"/>
      <c r="P62" s="165">
        <f t="shared" si="3"/>
        <v>0</v>
      </c>
      <c r="Q62" s="158">
        <f t="shared" si="16"/>
        <v>0</v>
      </c>
      <c r="R62" s="159">
        <f t="shared" si="4"/>
        <v>0</v>
      </c>
      <c r="S62" s="159">
        <f t="shared" si="5"/>
        <v>0</v>
      </c>
      <c r="T62" s="159">
        <f t="shared" si="6"/>
        <v>0</v>
      </c>
      <c r="U62" s="160">
        <f t="shared" si="17"/>
        <v>0</v>
      </c>
      <c r="V62" s="159"/>
      <c r="W62" s="164">
        <f t="shared" si="7"/>
        <v>0</v>
      </c>
      <c r="X62" s="166"/>
      <c r="AA62" s="169">
        <v>53</v>
      </c>
      <c r="AB62" s="170"/>
      <c r="AC62" s="170"/>
      <c r="AD62" s="170"/>
      <c r="AE62" s="170"/>
      <c r="AF62" s="170"/>
      <c r="AG62" s="105"/>
      <c r="AH62" s="105"/>
      <c r="AI62" s="105"/>
      <c r="AJ62" s="105"/>
      <c r="AK62" s="105"/>
      <c r="AL62" s="105"/>
      <c r="AM62" s="105"/>
      <c r="AN62" s="105"/>
      <c r="AO62" s="105"/>
      <c r="AP62" s="105"/>
      <c r="AQ62" s="105"/>
      <c r="AR62" s="171"/>
      <c r="AT62" s="169">
        <v>53</v>
      </c>
      <c r="AU62" s="170">
        <f t="shared" si="18"/>
        <v>0</v>
      </c>
      <c r="AV62" s="170">
        <f t="shared" si="18"/>
        <v>0</v>
      </c>
      <c r="AW62" s="105">
        <f t="shared" si="19"/>
        <v>0</v>
      </c>
      <c r="AX62" s="105">
        <f t="shared" si="19"/>
        <v>0</v>
      </c>
      <c r="AY62" s="105">
        <f t="shared" si="19"/>
        <v>0</v>
      </c>
      <c r="AZ62" s="171">
        <f t="shared" si="19"/>
        <v>0</v>
      </c>
      <c r="BB62" s="169"/>
      <c r="BC62" s="105"/>
      <c r="BD62" s="105"/>
      <c r="BE62" s="105"/>
      <c r="BF62" s="171"/>
      <c r="BH62" s="172"/>
      <c r="BI62" s="173"/>
      <c r="BJ62" s="174"/>
      <c r="BZ62" s="175"/>
      <c r="CA62" s="169">
        <v>53</v>
      </c>
      <c r="CB62" s="51">
        <v>53</v>
      </c>
      <c r="CC62" s="42" t="s">
        <v>149</v>
      </c>
      <c r="CD62" s="176">
        <f t="shared" si="8"/>
        <v>0</v>
      </c>
      <c r="CE62" s="177">
        <v>0</v>
      </c>
      <c r="CF62" s="159">
        <f t="shared" si="20"/>
        <v>0</v>
      </c>
      <c r="CG62" s="159">
        <v>0</v>
      </c>
      <c r="CH62" s="159">
        <v>0</v>
      </c>
      <c r="CI62" s="159">
        <f t="shared" si="21"/>
        <v>0</v>
      </c>
      <c r="CJ62" s="177">
        <f t="shared" si="22"/>
        <v>0</v>
      </c>
      <c r="CK62" s="178"/>
      <c r="CL62" s="179"/>
      <c r="CT62" s="105"/>
      <c r="CU62" s="105"/>
      <c r="CV62" s="105"/>
      <c r="CW62" s="105"/>
      <c r="CX62" s="105"/>
      <c r="CY62" s="105"/>
      <c r="CZ62" s="105"/>
      <c r="DA62" s="169">
        <v>53</v>
      </c>
      <c r="DB62" s="42" t="s">
        <v>149</v>
      </c>
      <c r="DC62" s="159"/>
      <c r="DD62" s="159"/>
      <c r="DE62" s="159"/>
      <c r="DF62" s="159"/>
      <c r="DG62" s="180">
        <f t="shared" si="23"/>
        <v>0</v>
      </c>
      <c r="DH62" s="159"/>
      <c r="DI62" s="159"/>
      <c r="DJ62" s="159"/>
      <c r="DK62" s="180">
        <f t="shared" si="24"/>
        <v>0</v>
      </c>
      <c r="DL62" s="181">
        <f t="shared" si="9"/>
        <v>0</v>
      </c>
      <c r="DM62" s="159"/>
      <c r="DN62" s="181">
        <f t="shared" si="10"/>
        <v>0</v>
      </c>
      <c r="DO62" s="159"/>
      <c r="DP62" s="165"/>
      <c r="DQ62" s="159"/>
      <c r="DR62" s="159"/>
      <c r="DS62" s="159"/>
      <c r="DT62" s="181">
        <f t="shared" si="25"/>
        <v>0</v>
      </c>
      <c r="DU62" s="159"/>
      <c r="DV62" s="182">
        <v>0</v>
      </c>
      <c r="DW62" s="183"/>
      <c r="DX62" s="183"/>
      <c r="DY62" s="183"/>
      <c r="DZ62" s="180"/>
      <c r="EA62" s="184"/>
      <c r="EB62" s="185"/>
      <c r="EC62" s="186">
        <f t="shared" si="26"/>
        <v>0</v>
      </c>
      <c r="ED62" s="184"/>
      <c r="EE62" s="187">
        <v>53</v>
      </c>
      <c r="EF62" s="184"/>
      <c r="EG62" s="184"/>
      <c r="EH62" s="183"/>
      <c r="EI62" s="184"/>
      <c r="EJ62" s="184"/>
      <c r="EK62" s="184"/>
      <c r="EL62" s="184"/>
      <c r="EM62" s="184"/>
    </row>
    <row r="63" spans="1:143" s="42" customFormat="1" ht="12" x14ac:dyDescent="0.2">
      <c r="A63" s="157">
        <v>54</v>
      </c>
      <c r="B63" s="51">
        <v>54</v>
      </c>
      <c r="C63" s="42" t="s">
        <v>150</v>
      </c>
      <c r="D63" s="158">
        <f t="shared" si="11"/>
        <v>0</v>
      </c>
      <c r="E63" s="159">
        <f t="shared" si="0"/>
        <v>0</v>
      </c>
      <c r="F63" s="159">
        <f t="shared" si="0"/>
        <v>0</v>
      </c>
      <c r="G63" s="159">
        <f t="shared" si="0"/>
        <v>0</v>
      </c>
      <c r="H63" s="160">
        <f t="shared" si="12"/>
        <v>0</v>
      </c>
      <c r="I63" s="159"/>
      <c r="J63" s="161">
        <f t="shared" si="13"/>
        <v>0</v>
      </c>
      <c r="K63" s="162">
        <f t="shared" si="14"/>
        <v>0</v>
      </c>
      <c r="L63" s="163">
        <f t="shared" si="15"/>
        <v>0</v>
      </c>
      <c r="M63" s="159"/>
      <c r="N63" s="164">
        <f t="shared" si="2"/>
        <v>0</v>
      </c>
      <c r="O63" s="159"/>
      <c r="P63" s="165">
        <f t="shared" si="3"/>
        <v>0</v>
      </c>
      <c r="Q63" s="158">
        <f t="shared" si="16"/>
        <v>0</v>
      </c>
      <c r="R63" s="159">
        <f t="shared" si="4"/>
        <v>0</v>
      </c>
      <c r="S63" s="159">
        <f t="shared" si="5"/>
        <v>0</v>
      </c>
      <c r="T63" s="159">
        <f t="shared" si="6"/>
        <v>0</v>
      </c>
      <c r="U63" s="160">
        <f t="shared" si="17"/>
        <v>0</v>
      </c>
      <c r="V63" s="159"/>
      <c r="W63" s="164">
        <f t="shared" si="7"/>
        <v>0</v>
      </c>
      <c r="X63" s="166"/>
      <c r="AA63" s="169">
        <v>54</v>
      </c>
      <c r="AB63" s="170"/>
      <c r="AC63" s="170"/>
      <c r="AD63" s="170"/>
      <c r="AE63" s="170"/>
      <c r="AF63" s="170"/>
      <c r="AG63" s="105"/>
      <c r="AH63" s="105"/>
      <c r="AI63" s="105"/>
      <c r="AJ63" s="105"/>
      <c r="AK63" s="105"/>
      <c r="AL63" s="105"/>
      <c r="AM63" s="105"/>
      <c r="AN63" s="105"/>
      <c r="AO63" s="105"/>
      <c r="AP63" s="105"/>
      <c r="AQ63" s="105"/>
      <c r="AR63" s="171"/>
      <c r="AT63" s="169">
        <v>54</v>
      </c>
      <c r="AU63" s="170">
        <f t="shared" si="18"/>
        <v>0</v>
      </c>
      <c r="AV63" s="170">
        <f t="shared" si="18"/>
        <v>0</v>
      </c>
      <c r="AW63" s="105">
        <f t="shared" si="19"/>
        <v>0</v>
      </c>
      <c r="AX63" s="105">
        <f t="shared" si="19"/>
        <v>0</v>
      </c>
      <c r="AY63" s="105">
        <f t="shared" si="19"/>
        <v>0</v>
      </c>
      <c r="AZ63" s="171">
        <f t="shared" si="19"/>
        <v>0</v>
      </c>
      <c r="BB63" s="169"/>
      <c r="BC63" s="105"/>
      <c r="BD63" s="105"/>
      <c r="BE63" s="105"/>
      <c r="BF63" s="171"/>
      <c r="BH63" s="172"/>
      <c r="BI63" s="173"/>
      <c r="BJ63" s="174"/>
      <c r="BZ63" s="175"/>
      <c r="CA63" s="169">
        <v>54</v>
      </c>
      <c r="CB63" s="51">
        <v>54</v>
      </c>
      <c r="CC63" s="42" t="s">
        <v>150</v>
      </c>
      <c r="CD63" s="176">
        <f t="shared" si="8"/>
        <v>0</v>
      </c>
      <c r="CE63" s="177">
        <v>0</v>
      </c>
      <c r="CF63" s="159">
        <f t="shared" si="20"/>
        <v>0</v>
      </c>
      <c r="CG63" s="159">
        <v>0</v>
      </c>
      <c r="CH63" s="159">
        <v>0</v>
      </c>
      <c r="CI63" s="159">
        <f t="shared" si="21"/>
        <v>0</v>
      </c>
      <c r="CJ63" s="177">
        <f t="shared" si="22"/>
        <v>0</v>
      </c>
      <c r="CK63" s="178"/>
      <c r="CL63" s="179"/>
      <c r="CT63" s="105"/>
      <c r="CU63" s="105"/>
      <c r="CV63" s="105"/>
      <c r="CW63" s="105"/>
      <c r="CX63" s="105"/>
      <c r="CY63" s="105"/>
      <c r="CZ63" s="105"/>
      <c r="DA63" s="169">
        <v>54</v>
      </c>
      <c r="DB63" s="42" t="s">
        <v>150</v>
      </c>
      <c r="DC63" s="159"/>
      <c r="DD63" s="159"/>
      <c r="DE63" s="159"/>
      <c r="DF63" s="159"/>
      <c r="DG63" s="180">
        <f t="shared" si="23"/>
        <v>0</v>
      </c>
      <c r="DH63" s="159"/>
      <c r="DI63" s="159"/>
      <c r="DJ63" s="159"/>
      <c r="DK63" s="180">
        <f t="shared" si="24"/>
        <v>0</v>
      </c>
      <c r="DL63" s="181">
        <f t="shared" si="9"/>
        <v>0</v>
      </c>
      <c r="DM63" s="159"/>
      <c r="DN63" s="181">
        <f t="shared" si="10"/>
        <v>0</v>
      </c>
      <c r="DO63" s="159"/>
      <c r="DP63" s="165"/>
      <c r="DQ63" s="159"/>
      <c r="DR63" s="159"/>
      <c r="DS63" s="159"/>
      <c r="DT63" s="181">
        <f t="shared" si="25"/>
        <v>0</v>
      </c>
      <c r="DU63" s="159"/>
      <c r="DV63" s="182">
        <v>0</v>
      </c>
      <c r="DW63" s="183"/>
      <c r="DX63" s="183"/>
      <c r="DY63" s="183"/>
      <c r="DZ63" s="180"/>
      <c r="EA63" s="184"/>
      <c r="EB63" s="185"/>
      <c r="EC63" s="186">
        <f t="shared" si="26"/>
        <v>0</v>
      </c>
      <c r="ED63" s="184"/>
      <c r="EE63" s="187">
        <v>54</v>
      </c>
      <c r="EF63" s="184"/>
      <c r="EG63" s="184"/>
      <c r="EH63" s="183"/>
      <c r="EI63" s="184"/>
      <c r="EJ63" s="184"/>
      <c r="EK63" s="184"/>
      <c r="EL63" s="184"/>
      <c r="EM63" s="184"/>
    </row>
    <row r="64" spans="1:143" s="42" customFormat="1" ht="12" x14ac:dyDescent="0.2">
      <c r="A64" s="157">
        <v>55</v>
      </c>
      <c r="B64" s="51">
        <v>55</v>
      </c>
      <c r="C64" s="42" t="s">
        <v>151</v>
      </c>
      <c r="D64" s="158">
        <f t="shared" si="11"/>
        <v>0</v>
      </c>
      <c r="E64" s="159">
        <f t="shared" si="0"/>
        <v>0</v>
      </c>
      <c r="F64" s="159">
        <f t="shared" si="0"/>
        <v>0</v>
      </c>
      <c r="G64" s="159">
        <f t="shared" si="0"/>
        <v>0</v>
      </c>
      <c r="H64" s="160">
        <f t="shared" si="12"/>
        <v>0</v>
      </c>
      <c r="I64" s="159"/>
      <c r="J64" s="161">
        <f t="shared" si="13"/>
        <v>0</v>
      </c>
      <c r="K64" s="162">
        <f t="shared" si="14"/>
        <v>0</v>
      </c>
      <c r="L64" s="163">
        <f t="shared" si="15"/>
        <v>0</v>
      </c>
      <c r="M64" s="159"/>
      <c r="N64" s="164">
        <f t="shared" si="2"/>
        <v>0</v>
      </c>
      <c r="O64" s="159"/>
      <c r="P64" s="165">
        <f t="shared" si="3"/>
        <v>0</v>
      </c>
      <c r="Q64" s="158">
        <f t="shared" si="16"/>
        <v>0</v>
      </c>
      <c r="R64" s="159">
        <f t="shared" si="4"/>
        <v>0</v>
      </c>
      <c r="S64" s="159">
        <f t="shared" si="5"/>
        <v>0</v>
      </c>
      <c r="T64" s="159">
        <f t="shared" si="6"/>
        <v>0</v>
      </c>
      <c r="U64" s="160">
        <f t="shared" si="17"/>
        <v>0</v>
      </c>
      <c r="V64" s="159"/>
      <c r="W64" s="164">
        <f t="shared" si="7"/>
        <v>0</v>
      </c>
      <c r="X64" s="166"/>
      <c r="AA64" s="169">
        <v>55</v>
      </c>
      <c r="AB64" s="170"/>
      <c r="AC64" s="170"/>
      <c r="AD64" s="170"/>
      <c r="AE64" s="170"/>
      <c r="AF64" s="170"/>
      <c r="AG64" s="105"/>
      <c r="AH64" s="105"/>
      <c r="AI64" s="105"/>
      <c r="AJ64" s="105"/>
      <c r="AK64" s="105"/>
      <c r="AL64" s="105"/>
      <c r="AM64" s="105"/>
      <c r="AN64" s="105"/>
      <c r="AO64" s="105"/>
      <c r="AP64" s="105"/>
      <c r="AQ64" s="105"/>
      <c r="AR64" s="171"/>
      <c r="AT64" s="169">
        <v>55</v>
      </c>
      <c r="AU64" s="170">
        <f t="shared" si="18"/>
        <v>0</v>
      </c>
      <c r="AV64" s="170">
        <f t="shared" si="18"/>
        <v>0</v>
      </c>
      <c r="AW64" s="105">
        <f t="shared" si="19"/>
        <v>0</v>
      </c>
      <c r="AX64" s="105">
        <f t="shared" si="19"/>
        <v>0</v>
      </c>
      <c r="AY64" s="105">
        <f t="shared" si="19"/>
        <v>0</v>
      </c>
      <c r="AZ64" s="171">
        <f t="shared" si="19"/>
        <v>0</v>
      </c>
      <c r="BB64" s="169"/>
      <c r="BC64" s="105"/>
      <c r="BD64" s="105"/>
      <c r="BE64" s="105"/>
      <c r="BF64" s="171"/>
      <c r="BH64" s="172"/>
      <c r="BI64" s="173"/>
      <c r="BJ64" s="174"/>
      <c r="BZ64" s="175"/>
      <c r="CA64" s="169">
        <v>55</v>
      </c>
      <c r="CB64" s="51">
        <v>55</v>
      </c>
      <c r="CC64" s="42" t="s">
        <v>151</v>
      </c>
      <c r="CD64" s="176">
        <f t="shared" si="8"/>
        <v>0</v>
      </c>
      <c r="CE64" s="177">
        <v>0</v>
      </c>
      <c r="CF64" s="159">
        <f t="shared" si="20"/>
        <v>0</v>
      </c>
      <c r="CG64" s="159">
        <v>0</v>
      </c>
      <c r="CH64" s="159">
        <v>0</v>
      </c>
      <c r="CI64" s="159">
        <f t="shared" si="21"/>
        <v>0</v>
      </c>
      <c r="CJ64" s="177">
        <f t="shared" si="22"/>
        <v>0</v>
      </c>
      <c r="CK64" s="178"/>
      <c r="CL64" s="179"/>
      <c r="CT64" s="105"/>
      <c r="CU64" s="105"/>
      <c r="CV64" s="105"/>
      <c r="CW64" s="105"/>
      <c r="CX64" s="105"/>
      <c r="CY64" s="105"/>
      <c r="CZ64" s="105"/>
      <c r="DA64" s="169">
        <v>55</v>
      </c>
      <c r="DB64" s="42" t="s">
        <v>151</v>
      </c>
      <c r="DC64" s="159"/>
      <c r="DD64" s="159"/>
      <c r="DE64" s="159"/>
      <c r="DF64" s="159"/>
      <c r="DG64" s="180">
        <f t="shared" si="23"/>
        <v>0</v>
      </c>
      <c r="DH64" s="159"/>
      <c r="DI64" s="159"/>
      <c r="DJ64" s="159"/>
      <c r="DK64" s="180">
        <f t="shared" si="24"/>
        <v>0</v>
      </c>
      <c r="DL64" s="181">
        <f t="shared" si="9"/>
        <v>0</v>
      </c>
      <c r="DM64" s="159"/>
      <c r="DN64" s="181">
        <f t="shared" si="10"/>
        <v>0</v>
      </c>
      <c r="DO64" s="159"/>
      <c r="DP64" s="165"/>
      <c r="DQ64" s="159"/>
      <c r="DR64" s="159"/>
      <c r="DS64" s="159"/>
      <c r="DT64" s="181">
        <f t="shared" si="25"/>
        <v>0</v>
      </c>
      <c r="DU64" s="159"/>
      <c r="DV64" s="182">
        <v>0</v>
      </c>
      <c r="DW64" s="183"/>
      <c r="DX64" s="183"/>
      <c r="DY64" s="183"/>
      <c r="DZ64" s="180"/>
      <c r="EA64" s="184"/>
      <c r="EB64" s="185" t="s">
        <v>152</v>
      </c>
      <c r="EC64" s="186">
        <f t="shared" si="26"/>
        <v>0</v>
      </c>
      <c r="ED64" s="184"/>
      <c r="EE64" s="187">
        <v>55</v>
      </c>
      <c r="EF64" s="184"/>
      <c r="EG64" s="184"/>
      <c r="EH64" s="183"/>
      <c r="EI64" s="184"/>
      <c r="EJ64" s="184"/>
      <c r="EK64" s="184"/>
      <c r="EL64" s="184"/>
      <c r="EM64" s="184"/>
    </row>
    <row r="65" spans="1:143" s="42" customFormat="1" ht="12" x14ac:dyDescent="0.2">
      <c r="A65" s="157">
        <v>56</v>
      </c>
      <c r="B65" s="51">
        <v>56</v>
      </c>
      <c r="C65" s="42" t="s">
        <v>153</v>
      </c>
      <c r="D65" s="158">
        <f t="shared" si="11"/>
        <v>109</v>
      </c>
      <c r="E65" s="159">
        <f t="shared" si="0"/>
        <v>1767794</v>
      </c>
      <c r="F65" s="159">
        <f t="shared" si="0"/>
        <v>0</v>
      </c>
      <c r="G65" s="159">
        <f t="shared" si="0"/>
        <v>118592</v>
      </c>
      <c r="H65" s="160">
        <f t="shared" si="12"/>
        <v>1886386</v>
      </c>
      <c r="I65" s="159"/>
      <c r="J65" s="161">
        <f t="shared" si="13"/>
        <v>118592</v>
      </c>
      <c r="K65" s="162">
        <f t="shared" si="14"/>
        <v>185068.75999999998</v>
      </c>
      <c r="L65" s="163">
        <f t="shared" si="15"/>
        <v>303660.76</v>
      </c>
      <c r="M65" s="159"/>
      <c r="N65" s="164">
        <f t="shared" si="2"/>
        <v>1582725.24</v>
      </c>
      <c r="O65" s="159"/>
      <c r="P65" s="165">
        <f t="shared" si="3"/>
        <v>118592</v>
      </c>
      <c r="Q65" s="158">
        <f t="shared" si="16"/>
        <v>0</v>
      </c>
      <c r="R65" s="159">
        <f t="shared" si="4"/>
        <v>0</v>
      </c>
      <c r="S65" s="159">
        <f t="shared" si="5"/>
        <v>0</v>
      </c>
      <c r="T65" s="159">
        <f t="shared" si="6"/>
        <v>185068.75999999998</v>
      </c>
      <c r="U65" s="160">
        <f t="shared" si="17"/>
        <v>303660.76</v>
      </c>
      <c r="V65" s="159"/>
      <c r="W65" s="164">
        <f t="shared" si="7"/>
        <v>303660.76</v>
      </c>
      <c r="X65" s="166"/>
      <c r="AA65" s="169">
        <v>56</v>
      </c>
      <c r="AB65" s="170">
        <v>109</v>
      </c>
      <c r="AC65" s="170">
        <v>0</v>
      </c>
      <c r="AD65" s="170">
        <v>0</v>
      </c>
      <c r="AE65" s="170">
        <v>8.0705128205128194</v>
      </c>
      <c r="AF65" s="170">
        <v>0</v>
      </c>
      <c r="AG65" s="105">
        <v>1767794</v>
      </c>
      <c r="AH65" s="105">
        <v>0</v>
      </c>
      <c r="AI65" s="105">
        <v>0</v>
      </c>
      <c r="AJ65" s="105">
        <v>1767794</v>
      </c>
      <c r="AK65" s="105">
        <v>0</v>
      </c>
      <c r="AL65" s="105">
        <v>118592</v>
      </c>
      <c r="AM65" s="105">
        <v>1886386</v>
      </c>
      <c r="AN65" s="105">
        <v>0</v>
      </c>
      <c r="AO65" s="105">
        <v>0</v>
      </c>
      <c r="AP65" s="105">
        <v>0</v>
      </c>
      <c r="AQ65" s="105">
        <v>0</v>
      </c>
      <c r="AR65" s="171">
        <v>1886386</v>
      </c>
      <c r="AT65" s="169">
        <v>56</v>
      </c>
      <c r="AU65" s="170">
        <f t="shared" si="18"/>
        <v>8.0705128205128194</v>
      </c>
      <c r="AV65" s="170">
        <f t="shared" si="18"/>
        <v>0</v>
      </c>
      <c r="AW65" s="105">
        <f t="shared" si="19"/>
        <v>0</v>
      </c>
      <c r="AX65" s="105">
        <f t="shared" si="19"/>
        <v>0</v>
      </c>
      <c r="AY65" s="105">
        <f t="shared" si="19"/>
        <v>0</v>
      </c>
      <c r="AZ65" s="171">
        <f t="shared" si="19"/>
        <v>0</v>
      </c>
      <c r="BB65" s="169"/>
      <c r="BC65" s="105"/>
      <c r="BD65" s="105"/>
      <c r="BE65" s="105"/>
      <c r="BF65" s="171"/>
      <c r="BH65" s="172"/>
      <c r="BI65" s="173"/>
      <c r="BJ65" s="174"/>
      <c r="BZ65" s="175"/>
      <c r="CA65" s="169">
        <v>56</v>
      </c>
      <c r="CB65" s="51">
        <v>56</v>
      </c>
      <c r="CC65" s="42" t="s">
        <v>153</v>
      </c>
      <c r="CD65" s="176">
        <f t="shared" si="8"/>
        <v>1767794</v>
      </c>
      <c r="CE65" s="177">
        <v>1763196</v>
      </c>
      <c r="CF65" s="159">
        <f t="shared" si="20"/>
        <v>4598</v>
      </c>
      <c r="CG65" s="159">
        <v>158548.19999999998</v>
      </c>
      <c r="CH65" s="159">
        <v>21922.560000000001</v>
      </c>
      <c r="CI65" s="159">
        <f t="shared" si="21"/>
        <v>0</v>
      </c>
      <c r="CJ65" s="177">
        <f t="shared" si="22"/>
        <v>185068.75999999998</v>
      </c>
      <c r="CK65" s="178"/>
      <c r="CL65" s="179"/>
      <c r="CT65" s="105"/>
      <c r="CU65" s="105"/>
      <c r="CV65" s="105"/>
      <c r="CW65" s="105"/>
      <c r="CX65" s="105"/>
      <c r="CY65" s="105"/>
      <c r="CZ65" s="105"/>
      <c r="DA65" s="169">
        <v>56</v>
      </c>
      <c r="DB65" s="42" t="s">
        <v>153</v>
      </c>
      <c r="DC65" s="159"/>
      <c r="DD65" s="159"/>
      <c r="DE65" s="159"/>
      <c r="DF65" s="159"/>
      <c r="DG65" s="180">
        <f t="shared" si="23"/>
        <v>0</v>
      </c>
      <c r="DH65" s="159"/>
      <c r="DI65" s="159"/>
      <c r="DJ65" s="159"/>
      <c r="DK65" s="180">
        <f t="shared" si="24"/>
        <v>0</v>
      </c>
      <c r="DL65" s="181">
        <f t="shared" si="9"/>
        <v>0</v>
      </c>
      <c r="DM65" s="159"/>
      <c r="DN65" s="181">
        <f t="shared" si="10"/>
        <v>0</v>
      </c>
      <c r="DO65" s="159"/>
      <c r="DP65" s="165"/>
      <c r="DQ65" s="159"/>
      <c r="DR65" s="159"/>
      <c r="DS65" s="159"/>
      <c r="DT65" s="181">
        <f t="shared" si="25"/>
        <v>0</v>
      </c>
      <c r="DU65" s="159"/>
      <c r="DV65" s="182">
        <v>0</v>
      </c>
      <c r="DW65" s="183"/>
      <c r="DX65" s="183"/>
      <c r="DY65" s="183"/>
      <c r="DZ65" s="180"/>
      <c r="EA65" s="184"/>
      <c r="EB65" s="185"/>
      <c r="EC65" s="186">
        <f t="shared" si="26"/>
        <v>0</v>
      </c>
      <c r="ED65" s="184"/>
      <c r="EE65" s="187">
        <v>56</v>
      </c>
      <c r="EF65" s="184"/>
      <c r="EG65" s="184"/>
      <c r="EH65" s="183"/>
      <c r="EI65" s="184"/>
      <c r="EJ65" s="184"/>
      <c r="EK65" s="184"/>
      <c r="EL65" s="184"/>
      <c r="EM65" s="184"/>
    </row>
    <row r="66" spans="1:143" s="42" customFormat="1" ht="12" x14ac:dyDescent="0.2">
      <c r="A66" s="157">
        <v>57</v>
      </c>
      <c r="B66" s="51">
        <v>57</v>
      </c>
      <c r="C66" s="42" t="s">
        <v>154</v>
      </c>
      <c r="D66" s="158">
        <f t="shared" si="11"/>
        <v>984</v>
      </c>
      <c r="E66" s="159">
        <f t="shared" si="0"/>
        <v>17219191</v>
      </c>
      <c r="F66" s="159">
        <f t="shared" si="0"/>
        <v>0</v>
      </c>
      <c r="G66" s="159">
        <f t="shared" si="0"/>
        <v>1070592</v>
      </c>
      <c r="H66" s="160">
        <f t="shared" si="12"/>
        <v>18289783</v>
      </c>
      <c r="I66" s="159"/>
      <c r="J66" s="161">
        <f t="shared" si="13"/>
        <v>1070592</v>
      </c>
      <c r="K66" s="162">
        <f t="shared" si="14"/>
        <v>3142104.4079999998</v>
      </c>
      <c r="L66" s="163">
        <f t="shared" si="15"/>
        <v>4212696.4079999998</v>
      </c>
      <c r="M66" s="159"/>
      <c r="N66" s="164">
        <f t="shared" si="2"/>
        <v>14077086.592</v>
      </c>
      <c r="O66" s="159"/>
      <c r="P66" s="165">
        <f t="shared" si="3"/>
        <v>1070592</v>
      </c>
      <c r="Q66" s="158">
        <f t="shared" si="16"/>
        <v>0</v>
      </c>
      <c r="R66" s="159">
        <f t="shared" si="4"/>
        <v>0</v>
      </c>
      <c r="S66" s="159">
        <f t="shared" si="5"/>
        <v>0</v>
      </c>
      <c r="T66" s="159">
        <f t="shared" si="6"/>
        <v>3142104.4079999998</v>
      </c>
      <c r="U66" s="160">
        <f t="shared" si="17"/>
        <v>4212696.4079999998</v>
      </c>
      <c r="V66" s="159"/>
      <c r="W66" s="164">
        <f t="shared" si="7"/>
        <v>4212696.4079999998</v>
      </c>
      <c r="X66" s="166"/>
      <c r="AA66" s="169">
        <v>57</v>
      </c>
      <c r="AB66" s="170">
        <v>984</v>
      </c>
      <c r="AC66" s="170">
        <v>0</v>
      </c>
      <c r="AD66" s="170">
        <v>0</v>
      </c>
      <c r="AE66" s="170">
        <v>254.2010073260073</v>
      </c>
      <c r="AF66" s="170">
        <v>0</v>
      </c>
      <c r="AG66" s="105">
        <v>17219191</v>
      </c>
      <c r="AH66" s="105">
        <v>0</v>
      </c>
      <c r="AI66" s="105">
        <v>0</v>
      </c>
      <c r="AJ66" s="105">
        <v>17219191</v>
      </c>
      <c r="AK66" s="105">
        <v>0</v>
      </c>
      <c r="AL66" s="105">
        <v>1070592</v>
      </c>
      <c r="AM66" s="105">
        <v>18289783</v>
      </c>
      <c r="AN66" s="105">
        <v>0</v>
      </c>
      <c r="AO66" s="105">
        <v>0</v>
      </c>
      <c r="AP66" s="105">
        <v>0</v>
      </c>
      <c r="AQ66" s="105">
        <v>0</v>
      </c>
      <c r="AR66" s="171">
        <v>18289783</v>
      </c>
      <c r="AT66" s="169">
        <v>57</v>
      </c>
      <c r="AU66" s="170">
        <f t="shared" si="18"/>
        <v>254.2010073260073</v>
      </c>
      <c r="AV66" s="170">
        <f t="shared" si="18"/>
        <v>0</v>
      </c>
      <c r="AW66" s="105">
        <f t="shared" si="19"/>
        <v>0</v>
      </c>
      <c r="AX66" s="105">
        <f t="shared" si="19"/>
        <v>0</v>
      </c>
      <c r="AY66" s="105">
        <f t="shared" si="19"/>
        <v>0</v>
      </c>
      <c r="AZ66" s="171">
        <f t="shared" si="19"/>
        <v>0</v>
      </c>
      <c r="BB66" s="169"/>
      <c r="BC66" s="105"/>
      <c r="BD66" s="105"/>
      <c r="BE66" s="105"/>
      <c r="BF66" s="171"/>
      <c r="BH66" s="172"/>
      <c r="BI66" s="173"/>
      <c r="BJ66" s="174"/>
      <c r="BZ66" s="175"/>
      <c r="CA66" s="169">
        <v>57</v>
      </c>
      <c r="CB66" s="51">
        <v>57</v>
      </c>
      <c r="CC66" s="42" t="s">
        <v>154</v>
      </c>
      <c r="CD66" s="176">
        <f t="shared" si="8"/>
        <v>17219191</v>
      </c>
      <c r="CE66" s="177">
        <v>15089242</v>
      </c>
      <c r="CF66" s="159">
        <f t="shared" si="20"/>
        <v>2129949</v>
      </c>
      <c r="CG66" s="159">
        <v>886208.4</v>
      </c>
      <c r="CH66" s="159">
        <v>125947.00800000002</v>
      </c>
      <c r="CI66" s="159">
        <f t="shared" si="21"/>
        <v>0</v>
      </c>
      <c r="CJ66" s="177">
        <f t="shared" si="22"/>
        <v>3142104.4079999998</v>
      </c>
      <c r="CK66" s="178"/>
      <c r="CL66" s="179"/>
      <c r="CT66" s="105"/>
      <c r="CU66" s="105"/>
      <c r="CV66" s="105"/>
      <c r="CW66" s="105"/>
      <c r="CX66" s="105"/>
      <c r="CY66" s="105"/>
      <c r="CZ66" s="105"/>
      <c r="DA66" s="169">
        <v>57</v>
      </c>
      <c r="DB66" s="42" t="s">
        <v>154</v>
      </c>
      <c r="DC66" s="159"/>
      <c r="DD66" s="159"/>
      <c r="DE66" s="159"/>
      <c r="DF66" s="159"/>
      <c r="DG66" s="180">
        <f t="shared" si="23"/>
        <v>0</v>
      </c>
      <c r="DH66" s="159"/>
      <c r="DI66" s="159"/>
      <c r="DJ66" s="159"/>
      <c r="DK66" s="180">
        <f t="shared" si="24"/>
        <v>0</v>
      </c>
      <c r="DL66" s="188">
        <f t="shared" si="9"/>
        <v>0</v>
      </c>
      <c r="DM66" s="159"/>
      <c r="DN66" s="188">
        <f t="shared" si="10"/>
        <v>0</v>
      </c>
      <c r="DO66" s="159"/>
      <c r="DP66" s="165"/>
      <c r="DQ66" s="159"/>
      <c r="DR66" s="159"/>
      <c r="DS66" s="159"/>
      <c r="DT66" s="181">
        <f t="shared" si="25"/>
        <v>0</v>
      </c>
      <c r="DU66" s="159"/>
      <c r="DV66" s="182">
        <v>0</v>
      </c>
      <c r="DW66" s="183"/>
      <c r="DX66" s="183"/>
      <c r="DY66" s="183"/>
      <c r="DZ66" s="180"/>
      <c r="EA66" s="184"/>
      <c r="EB66" s="185"/>
      <c r="EC66" s="186">
        <f t="shared" si="26"/>
        <v>0</v>
      </c>
      <c r="ED66" s="184"/>
      <c r="EE66" s="187">
        <v>57</v>
      </c>
      <c r="EF66" s="184"/>
      <c r="EG66" s="184"/>
      <c r="EH66" s="183"/>
      <c r="EI66" s="184"/>
      <c r="EJ66" s="184"/>
      <c r="EK66" s="184"/>
      <c r="EL66" s="184"/>
      <c r="EM66" s="184"/>
    </row>
    <row r="67" spans="1:143" s="42" customFormat="1" ht="12" x14ac:dyDescent="0.2">
      <c r="A67" s="157">
        <v>58</v>
      </c>
      <c r="B67" s="51">
        <v>58</v>
      </c>
      <c r="C67" s="42" t="s">
        <v>155</v>
      </c>
      <c r="D67" s="158">
        <f t="shared" si="11"/>
        <v>0</v>
      </c>
      <c r="E67" s="159">
        <f t="shared" si="0"/>
        <v>0</v>
      </c>
      <c r="F67" s="159">
        <f t="shared" si="0"/>
        <v>0</v>
      </c>
      <c r="G67" s="159">
        <f t="shared" si="0"/>
        <v>0</v>
      </c>
      <c r="H67" s="160">
        <f t="shared" si="12"/>
        <v>0</v>
      </c>
      <c r="I67" s="159"/>
      <c r="J67" s="161">
        <f t="shared" si="13"/>
        <v>0</v>
      </c>
      <c r="K67" s="162">
        <f t="shared" si="14"/>
        <v>0</v>
      </c>
      <c r="L67" s="163">
        <f t="shared" si="15"/>
        <v>0</v>
      </c>
      <c r="M67" s="159"/>
      <c r="N67" s="164">
        <f t="shared" si="2"/>
        <v>0</v>
      </c>
      <c r="O67" s="159"/>
      <c r="P67" s="165">
        <f t="shared" si="3"/>
        <v>0</v>
      </c>
      <c r="Q67" s="158">
        <f t="shared" si="16"/>
        <v>0</v>
      </c>
      <c r="R67" s="159">
        <f t="shared" si="4"/>
        <v>0</v>
      </c>
      <c r="S67" s="159">
        <f t="shared" si="5"/>
        <v>0</v>
      </c>
      <c r="T67" s="159">
        <f t="shared" si="6"/>
        <v>0</v>
      </c>
      <c r="U67" s="160">
        <f t="shared" si="17"/>
        <v>0</v>
      </c>
      <c r="V67" s="159"/>
      <c r="W67" s="164">
        <f t="shared" si="7"/>
        <v>0</v>
      </c>
      <c r="X67" s="166"/>
      <c r="AA67" s="169">
        <v>58</v>
      </c>
      <c r="AB67" s="170"/>
      <c r="AC67" s="170"/>
      <c r="AD67" s="170"/>
      <c r="AE67" s="170"/>
      <c r="AF67" s="170"/>
      <c r="AG67" s="105"/>
      <c r="AH67" s="105"/>
      <c r="AI67" s="105"/>
      <c r="AJ67" s="105"/>
      <c r="AK67" s="105"/>
      <c r="AL67" s="105"/>
      <c r="AM67" s="105"/>
      <c r="AN67" s="105"/>
      <c r="AO67" s="105"/>
      <c r="AP67" s="105"/>
      <c r="AQ67" s="105"/>
      <c r="AR67" s="171"/>
      <c r="AT67" s="169">
        <v>58</v>
      </c>
      <c r="AU67" s="170">
        <f t="shared" si="18"/>
        <v>0</v>
      </c>
      <c r="AV67" s="170">
        <f t="shared" si="18"/>
        <v>0</v>
      </c>
      <c r="AW67" s="105">
        <f t="shared" si="19"/>
        <v>0</v>
      </c>
      <c r="AX67" s="105">
        <f t="shared" si="19"/>
        <v>0</v>
      </c>
      <c r="AY67" s="105">
        <f t="shared" si="19"/>
        <v>0</v>
      </c>
      <c r="AZ67" s="171">
        <f t="shared" si="19"/>
        <v>0</v>
      </c>
      <c r="BB67" s="169"/>
      <c r="BC67" s="105"/>
      <c r="BD67" s="105"/>
      <c r="BE67" s="105"/>
      <c r="BF67" s="171"/>
      <c r="BH67" s="172"/>
      <c r="BI67" s="173"/>
      <c r="BJ67" s="174"/>
      <c r="BZ67" s="175"/>
      <c r="CA67" s="169">
        <v>58</v>
      </c>
      <c r="CB67" s="51">
        <v>58</v>
      </c>
      <c r="CC67" s="42" t="s">
        <v>155</v>
      </c>
      <c r="CD67" s="176">
        <f t="shared" si="8"/>
        <v>0</v>
      </c>
      <c r="CE67" s="177">
        <v>0</v>
      </c>
      <c r="CF67" s="159">
        <f t="shared" si="20"/>
        <v>0</v>
      </c>
      <c r="CG67" s="159">
        <v>0</v>
      </c>
      <c r="CH67" s="159">
        <v>0</v>
      </c>
      <c r="CI67" s="159">
        <f t="shared" si="21"/>
        <v>0</v>
      </c>
      <c r="CJ67" s="177">
        <f t="shared" si="22"/>
        <v>0</v>
      </c>
      <c r="CK67" s="178"/>
      <c r="CL67" s="179"/>
      <c r="CT67" s="105"/>
      <c r="CU67" s="105"/>
      <c r="CV67" s="105"/>
      <c r="CW67" s="105"/>
      <c r="CX67" s="105"/>
      <c r="CY67" s="105"/>
      <c r="CZ67" s="105"/>
      <c r="DA67" s="169">
        <v>58</v>
      </c>
      <c r="DB67" s="42" t="s">
        <v>155</v>
      </c>
      <c r="DC67" s="159"/>
      <c r="DD67" s="159"/>
      <c r="DE67" s="159"/>
      <c r="DF67" s="159"/>
      <c r="DG67" s="180">
        <f t="shared" si="23"/>
        <v>0</v>
      </c>
      <c r="DH67" s="159"/>
      <c r="DI67" s="159"/>
      <c r="DJ67" s="159"/>
      <c r="DK67" s="180">
        <f t="shared" si="24"/>
        <v>0</v>
      </c>
      <c r="DL67" s="181">
        <f t="shared" si="9"/>
        <v>0</v>
      </c>
      <c r="DM67" s="159"/>
      <c r="DN67" s="181">
        <f t="shared" si="10"/>
        <v>0</v>
      </c>
      <c r="DO67" s="159"/>
      <c r="DP67" s="165"/>
      <c r="DQ67" s="159"/>
      <c r="DR67" s="159"/>
      <c r="DS67" s="159"/>
      <c r="DT67" s="181">
        <f t="shared" si="25"/>
        <v>0</v>
      </c>
      <c r="DU67" s="159"/>
      <c r="DV67" s="182">
        <v>0</v>
      </c>
      <c r="DW67" s="183"/>
      <c r="DX67" s="183"/>
      <c r="DY67" s="183"/>
      <c r="DZ67" s="180"/>
      <c r="EA67" s="184"/>
      <c r="EB67" s="185"/>
      <c r="EC67" s="186">
        <f t="shared" si="26"/>
        <v>0</v>
      </c>
      <c r="ED67" s="184"/>
      <c r="EE67" s="187">
        <v>58</v>
      </c>
      <c r="EF67" s="184"/>
      <c r="EG67" s="184"/>
      <c r="EH67" s="183"/>
      <c r="EI67" s="184"/>
      <c r="EJ67" s="184"/>
      <c r="EK67" s="184"/>
      <c r="EL67" s="184"/>
      <c r="EM67" s="184"/>
    </row>
    <row r="68" spans="1:143" s="42" customFormat="1" ht="12" x14ac:dyDescent="0.2">
      <c r="A68" s="157">
        <v>59</v>
      </c>
      <c r="B68" s="51">
        <v>59</v>
      </c>
      <c r="C68" s="42" t="s">
        <v>156</v>
      </c>
      <c r="D68" s="158">
        <f t="shared" si="11"/>
        <v>0</v>
      </c>
      <c r="E68" s="159">
        <f t="shared" si="0"/>
        <v>0</v>
      </c>
      <c r="F68" s="159">
        <f t="shared" si="0"/>
        <v>0</v>
      </c>
      <c r="G68" s="159">
        <f t="shared" si="0"/>
        <v>0</v>
      </c>
      <c r="H68" s="160">
        <f t="shared" si="12"/>
        <v>0</v>
      </c>
      <c r="I68" s="159"/>
      <c r="J68" s="161">
        <f t="shared" si="13"/>
        <v>0</v>
      </c>
      <c r="K68" s="162">
        <f t="shared" si="14"/>
        <v>0</v>
      </c>
      <c r="L68" s="163">
        <f t="shared" si="15"/>
        <v>0</v>
      </c>
      <c r="M68" s="159"/>
      <c r="N68" s="164">
        <f t="shared" si="2"/>
        <v>0</v>
      </c>
      <c r="O68" s="159"/>
      <c r="P68" s="165">
        <f t="shared" si="3"/>
        <v>0</v>
      </c>
      <c r="Q68" s="158">
        <f t="shared" si="16"/>
        <v>0</v>
      </c>
      <c r="R68" s="159">
        <f t="shared" si="4"/>
        <v>0</v>
      </c>
      <c r="S68" s="159">
        <f t="shared" si="5"/>
        <v>0</v>
      </c>
      <c r="T68" s="159">
        <f t="shared" si="6"/>
        <v>0</v>
      </c>
      <c r="U68" s="160">
        <f t="shared" si="17"/>
        <v>0</v>
      </c>
      <c r="V68" s="159"/>
      <c r="W68" s="164">
        <f t="shared" si="7"/>
        <v>0</v>
      </c>
      <c r="X68" s="166"/>
      <c r="AA68" s="169">
        <v>59</v>
      </c>
      <c r="AB68" s="170"/>
      <c r="AC68" s="170"/>
      <c r="AD68" s="170"/>
      <c r="AE68" s="170"/>
      <c r="AF68" s="170"/>
      <c r="AG68" s="105"/>
      <c r="AH68" s="105"/>
      <c r="AI68" s="105"/>
      <c r="AJ68" s="105"/>
      <c r="AK68" s="105"/>
      <c r="AL68" s="105"/>
      <c r="AM68" s="105"/>
      <c r="AN68" s="105"/>
      <c r="AO68" s="105"/>
      <c r="AP68" s="105"/>
      <c r="AQ68" s="105"/>
      <c r="AR68" s="171"/>
      <c r="AT68" s="169">
        <v>59</v>
      </c>
      <c r="AU68" s="170">
        <f t="shared" si="18"/>
        <v>0</v>
      </c>
      <c r="AV68" s="170">
        <f t="shared" si="18"/>
        <v>0</v>
      </c>
      <c r="AW68" s="105">
        <f t="shared" si="19"/>
        <v>0</v>
      </c>
      <c r="AX68" s="105">
        <f t="shared" si="19"/>
        <v>0</v>
      </c>
      <c r="AY68" s="105">
        <f t="shared" si="19"/>
        <v>0</v>
      </c>
      <c r="AZ68" s="171">
        <f t="shared" si="19"/>
        <v>0</v>
      </c>
      <c r="BB68" s="169"/>
      <c r="BC68" s="105"/>
      <c r="BD68" s="105"/>
      <c r="BE68" s="105"/>
      <c r="BF68" s="171"/>
      <c r="BH68" s="172"/>
      <c r="BI68" s="173"/>
      <c r="BJ68" s="174"/>
      <c r="BZ68" s="175"/>
      <c r="CA68" s="169">
        <v>59</v>
      </c>
      <c r="CB68" s="51">
        <v>59</v>
      </c>
      <c r="CC68" s="42" t="s">
        <v>156</v>
      </c>
      <c r="CD68" s="176">
        <f t="shared" si="8"/>
        <v>0</v>
      </c>
      <c r="CE68" s="177">
        <v>0</v>
      </c>
      <c r="CF68" s="159">
        <f t="shared" si="20"/>
        <v>0</v>
      </c>
      <c r="CG68" s="159">
        <v>0</v>
      </c>
      <c r="CH68" s="159">
        <v>0</v>
      </c>
      <c r="CI68" s="159">
        <f t="shared" si="21"/>
        <v>0</v>
      </c>
      <c r="CJ68" s="177">
        <f t="shared" si="22"/>
        <v>0</v>
      </c>
      <c r="CK68" s="178"/>
      <c r="CL68" s="179"/>
      <c r="CT68" s="105"/>
      <c r="CU68" s="105"/>
      <c r="CV68" s="105"/>
      <c r="CW68" s="105"/>
      <c r="CX68" s="105"/>
      <c r="CY68" s="105"/>
      <c r="CZ68" s="105"/>
      <c r="DA68" s="169">
        <v>59</v>
      </c>
      <c r="DB68" s="42" t="s">
        <v>156</v>
      </c>
      <c r="DC68" s="159"/>
      <c r="DD68" s="159"/>
      <c r="DE68" s="159"/>
      <c r="DF68" s="159"/>
      <c r="DG68" s="180">
        <f t="shared" si="23"/>
        <v>0</v>
      </c>
      <c r="DH68" s="159"/>
      <c r="DI68" s="159"/>
      <c r="DJ68" s="159"/>
      <c r="DK68" s="180">
        <f t="shared" si="24"/>
        <v>0</v>
      </c>
      <c r="DL68" s="181">
        <f t="shared" si="9"/>
        <v>0</v>
      </c>
      <c r="DM68" s="159"/>
      <c r="DN68" s="181">
        <f t="shared" si="10"/>
        <v>0</v>
      </c>
      <c r="DO68" s="159"/>
      <c r="DP68" s="165"/>
      <c r="DQ68" s="159"/>
      <c r="DR68" s="159"/>
      <c r="DS68" s="159"/>
      <c r="DT68" s="181">
        <f t="shared" si="25"/>
        <v>0</v>
      </c>
      <c r="DU68" s="159"/>
      <c r="DV68" s="182">
        <v>0</v>
      </c>
      <c r="DW68" s="183"/>
      <c r="DX68" s="183"/>
      <c r="DY68" s="183"/>
      <c r="DZ68" s="180"/>
      <c r="EA68" s="184"/>
      <c r="EB68" s="185"/>
      <c r="EC68" s="186">
        <f t="shared" si="26"/>
        <v>0</v>
      </c>
      <c r="ED68" s="184"/>
      <c r="EE68" s="187">
        <v>59</v>
      </c>
      <c r="EF68" s="184"/>
      <c r="EG68" s="184"/>
      <c r="EH68" s="183"/>
      <c r="EI68" s="184"/>
      <c r="EJ68" s="184"/>
      <c r="EK68" s="184"/>
      <c r="EL68" s="184"/>
      <c r="EM68" s="184"/>
    </row>
    <row r="69" spans="1:143" s="42" customFormat="1" ht="12" x14ac:dyDescent="0.2">
      <c r="A69" s="157">
        <v>60</v>
      </c>
      <c r="B69" s="51">
        <v>60</v>
      </c>
      <c r="C69" s="42" t="s">
        <v>157</v>
      </c>
      <c r="D69" s="158">
        <f t="shared" si="11"/>
        <v>0</v>
      </c>
      <c r="E69" s="159">
        <f t="shared" si="0"/>
        <v>0</v>
      </c>
      <c r="F69" s="159">
        <f t="shared" si="0"/>
        <v>0</v>
      </c>
      <c r="G69" s="159">
        <f t="shared" si="0"/>
        <v>0</v>
      </c>
      <c r="H69" s="160">
        <f t="shared" si="12"/>
        <v>0</v>
      </c>
      <c r="I69" s="159"/>
      <c r="J69" s="161">
        <f t="shared" si="13"/>
        <v>0</v>
      </c>
      <c r="K69" s="162">
        <f t="shared" si="14"/>
        <v>0</v>
      </c>
      <c r="L69" s="163">
        <f t="shared" si="15"/>
        <v>0</v>
      </c>
      <c r="M69" s="159"/>
      <c r="N69" s="164">
        <f t="shared" si="2"/>
        <v>0</v>
      </c>
      <c r="O69" s="159"/>
      <c r="P69" s="165">
        <f t="shared" si="3"/>
        <v>0</v>
      </c>
      <c r="Q69" s="158">
        <f t="shared" si="16"/>
        <v>0</v>
      </c>
      <c r="R69" s="159">
        <f t="shared" si="4"/>
        <v>0</v>
      </c>
      <c r="S69" s="159">
        <f t="shared" si="5"/>
        <v>0</v>
      </c>
      <c r="T69" s="159">
        <f t="shared" si="6"/>
        <v>0</v>
      </c>
      <c r="U69" s="160">
        <f t="shared" si="17"/>
        <v>0</v>
      </c>
      <c r="V69" s="159"/>
      <c r="W69" s="164">
        <f t="shared" si="7"/>
        <v>0</v>
      </c>
      <c r="X69" s="166"/>
      <c r="AA69" s="169">
        <v>60</v>
      </c>
      <c r="AB69" s="170"/>
      <c r="AC69" s="170"/>
      <c r="AD69" s="170"/>
      <c r="AE69" s="170"/>
      <c r="AF69" s="170"/>
      <c r="AG69" s="105"/>
      <c r="AH69" s="105"/>
      <c r="AI69" s="105"/>
      <c r="AJ69" s="105"/>
      <c r="AK69" s="105"/>
      <c r="AL69" s="105"/>
      <c r="AM69" s="105"/>
      <c r="AN69" s="105"/>
      <c r="AO69" s="105"/>
      <c r="AP69" s="105"/>
      <c r="AQ69" s="105"/>
      <c r="AR69" s="171"/>
      <c r="AT69" s="169">
        <v>60</v>
      </c>
      <c r="AU69" s="170">
        <f t="shared" si="18"/>
        <v>0</v>
      </c>
      <c r="AV69" s="170">
        <f t="shared" si="18"/>
        <v>0</v>
      </c>
      <c r="AW69" s="105">
        <f t="shared" si="19"/>
        <v>0</v>
      </c>
      <c r="AX69" s="105">
        <f t="shared" si="19"/>
        <v>0</v>
      </c>
      <c r="AY69" s="105">
        <f t="shared" si="19"/>
        <v>0</v>
      </c>
      <c r="AZ69" s="171">
        <f t="shared" si="19"/>
        <v>0</v>
      </c>
      <c r="BB69" s="169"/>
      <c r="BC69" s="105"/>
      <c r="BD69" s="105"/>
      <c r="BE69" s="105"/>
      <c r="BF69" s="171"/>
      <c r="BH69" s="172"/>
      <c r="BI69" s="173"/>
      <c r="BJ69" s="174"/>
      <c r="BZ69" s="175"/>
      <c r="CA69" s="169">
        <v>60</v>
      </c>
      <c r="CB69" s="51">
        <v>60</v>
      </c>
      <c r="CC69" s="42" t="s">
        <v>157</v>
      </c>
      <c r="CD69" s="176">
        <f t="shared" si="8"/>
        <v>0</v>
      </c>
      <c r="CE69" s="177">
        <v>0</v>
      </c>
      <c r="CF69" s="159">
        <f t="shared" si="20"/>
        <v>0</v>
      </c>
      <c r="CG69" s="159">
        <v>0</v>
      </c>
      <c r="CH69" s="159">
        <v>0</v>
      </c>
      <c r="CI69" s="159">
        <f t="shared" si="21"/>
        <v>0</v>
      </c>
      <c r="CJ69" s="177">
        <f t="shared" si="22"/>
        <v>0</v>
      </c>
      <c r="CK69" s="178"/>
      <c r="CL69" s="179"/>
      <c r="CT69" s="105"/>
      <c r="CU69" s="105"/>
      <c r="CV69" s="105"/>
      <c r="CW69" s="105"/>
      <c r="CX69" s="105"/>
      <c r="CY69" s="105"/>
      <c r="CZ69" s="105"/>
      <c r="DA69" s="169">
        <v>60</v>
      </c>
      <c r="DB69" s="42" t="s">
        <v>157</v>
      </c>
      <c r="DC69" s="159"/>
      <c r="DD69" s="159"/>
      <c r="DE69" s="159"/>
      <c r="DF69" s="159"/>
      <c r="DG69" s="180">
        <f t="shared" si="23"/>
        <v>0</v>
      </c>
      <c r="DH69" s="159"/>
      <c r="DI69" s="159"/>
      <c r="DJ69" s="159"/>
      <c r="DK69" s="180">
        <f t="shared" si="24"/>
        <v>0</v>
      </c>
      <c r="DL69" s="181">
        <f t="shared" si="9"/>
        <v>0</v>
      </c>
      <c r="DM69" s="159"/>
      <c r="DN69" s="181">
        <f t="shared" si="10"/>
        <v>0</v>
      </c>
      <c r="DO69" s="159"/>
      <c r="DP69" s="165"/>
      <c r="DQ69" s="159"/>
      <c r="DR69" s="159"/>
      <c r="DS69" s="159"/>
      <c r="DT69" s="181">
        <f t="shared" si="25"/>
        <v>0</v>
      </c>
      <c r="DU69" s="159"/>
      <c r="DV69" s="182">
        <v>0</v>
      </c>
      <c r="DW69" s="183"/>
      <c r="DX69" s="183"/>
      <c r="DY69" s="183"/>
      <c r="DZ69" s="180"/>
      <c r="EA69" s="184"/>
      <c r="EB69" s="185"/>
      <c r="EC69" s="186">
        <f t="shared" si="26"/>
        <v>0</v>
      </c>
      <c r="ED69" s="184"/>
      <c r="EE69" s="187">
        <v>60</v>
      </c>
      <c r="EF69" s="184"/>
      <c r="EG69" s="184"/>
      <c r="EH69" s="183"/>
      <c r="EI69" s="184"/>
      <c r="EJ69" s="184"/>
      <c r="EK69" s="184"/>
      <c r="EL69" s="184"/>
      <c r="EM69" s="184"/>
    </row>
    <row r="70" spans="1:143" s="42" customFormat="1" ht="12" x14ac:dyDescent="0.2">
      <c r="A70" s="157">
        <v>61</v>
      </c>
      <c r="B70" s="51">
        <v>61</v>
      </c>
      <c r="C70" s="42" t="s">
        <v>158</v>
      </c>
      <c r="D70" s="158">
        <f t="shared" si="11"/>
        <v>369</v>
      </c>
      <c r="E70" s="159">
        <f t="shared" si="0"/>
        <v>5849679</v>
      </c>
      <c r="F70" s="159">
        <f t="shared" si="0"/>
        <v>0</v>
      </c>
      <c r="G70" s="159">
        <f t="shared" si="0"/>
        <v>401472</v>
      </c>
      <c r="H70" s="160">
        <f t="shared" si="12"/>
        <v>6251151</v>
      </c>
      <c r="I70" s="159"/>
      <c r="J70" s="161">
        <f t="shared" si="13"/>
        <v>401472</v>
      </c>
      <c r="K70" s="162">
        <f t="shared" si="14"/>
        <v>1565576.432</v>
      </c>
      <c r="L70" s="163">
        <f t="shared" si="15"/>
        <v>1967048.432</v>
      </c>
      <c r="M70" s="159"/>
      <c r="N70" s="164">
        <f t="shared" si="2"/>
        <v>4284102.568</v>
      </c>
      <c r="O70" s="159"/>
      <c r="P70" s="165">
        <f t="shared" si="3"/>
        <v>401472</v>
      </c>
      <c r="Q70" s="158">
        <f t="shared" si="16"/>
        <v>0</v>
      </c>
      <c r="R70" s="159">
        <f t="shared" si="4"/>
        <v>0</v>
      </c>
      <c r="S70" s="159">
        <f t="shared" si="5"/>
        <v>0</v>
      </c>
      <c r="T70" s="159">
        <f t="shared" si="6"/>
        <v>1565576.432</v>
      </c>
      <c r="U70" s="160">
        <f t="shared" si="17"/>
        <v>1967048.432</v>
      </c>
      <c r="V70" s="159"/>
      <c r="W70" s="164">
        <f t="shared" si="7"/>
        <v>1967048.432</v>
      </c>
      <c r="X70" s="166"/>
      <c r="AA70" s="169">
        <v>61</v>
      </c>
      <c r="AB70" s="170">
        <v>369</v>
      </c>
      <c r="AC70" s="170">
        <v>0</v>
      </c>
      <c r="AD70" s="170">
        <v>0</v>
      </c>
      <c r="AE70" s="170">
        <v>33.543290043290057</v>
      </c>
      <c r="AF70" s="170">
        <v>0</v>
      </c>
      <c r="AG70" s="105">
        <v>5849679</v>
      </c>
      <c r="AH70" s="105">
        <v>0</v>
      </c>
      <c r="AI70" s="105">
        <v>0</v>
      </c>
      <c r="AJ70" s="105">
        <v>5849679</v>
      </c>
      <c r="AK70" s="105">
        <v>0</v>
      </c>
      <c r="AL70" s="105">
        <v>401472</v>
      </c>
      <c r="AM70" s="105">
        <v>6251151</v>
      </c>
      <c r="AN70" s="105">
        <v>0</v>
      </c>
      <c r="AO70" s="105">
        <v>0</v>
      </c>
      <c r="AP70" s="105">
        <v>0</v>
      </c>
      <c r="AQ70" s="105">
        <v>0</v>
      </c>
      <c r="AR70" s="171">
        <v>6251151</v>
      </c>
      <c r="AT70" s="169">
        <v>61</v>
      </c>
      <c r="AU70" s="170">
        <f t="shared" si="18"/>
        <v>33.543290043290057</v>
      </c>
      <c r="AV70" s="170">
        <f t="shared" si="18"/>
        <v>0</v>
      </c>
      <c r="AW70" s="105">
        <f t="shared" si="19"/>
        <v>0</v>
      </c>
      <c r="AX70" s="105">
        <f t="shared" si="19"/>
        <v>0</v>
      </c>
      <c r="AY70" s="105">
        <f t="shared" si="19"/>
        <v>0</v>
      </c>
      <c r="AZ70" s="171">
        <f t="shared" si="19"/>
        <v>0</v>
      </c>
      <c r="BB70" s="169"/>
      <c r="BC70" s="105"/>
      <c r="BD70" s="105"/>
      <c r="BE70" s="105"/>
      <c r="BF70" s="171"/>
      <c r="BH70" s="172"/>
      <c r="BI70" s="173"/>
      <c r="BJ70" s="174"/>
      <c r="BZ70" s="175"/>
      <c r="CA70" s="169">
        <v>61</v>
      </c>
      <c r="CB70" s="51">
        <v>61</v>
      </c>
      <c r="CC70" s="42" t="s">
        <v>158</v>
      </c>
      <c r="CD70" s="176">
        <f t="shared" si="8"/>
        <v>5849679</v>
      </c>
      <c r="CE70" s="177">
        <v>4854652</v>
      </c>
      <c r="CF70" s="159">
        <f t="shared" si="20"/>
        <v>995027</v>
      </c>
      <c r="CG70" s="159">
        <v>473455.8</v>
      </c>
      <c r="CH70" s="159">
        <v>97093.631999999998</v>
      </c>
      <c r="CI70" s="159">
        <f t="shared" si="21"/>
        <v>0</v>
      </c>
      <c r="CJ70" s="177">
        <f t="shared" si="22"/>
        <v>1565576.432</v>
      </c>
      <c r="CK70" s="178"/>
      <c r="CL70" s="179"/>
      <c r="CT70" s="105"/>
      <c r="CU70" s="105"/>
      <c r="CV70" s="105"/>
      <c r="CW70" s="105"/>
      <c r="CX70" s="105"/>
      <c r="CY70" s="105"/>
      <c r="CZ70" s="105"/>
      <c r="DA70" s="169">
        <v>61</v>
      </c>
      <c r="DB70" s="42" t="s">
        <v>158</v>
      </c>
      <c r="DC70" s="159"/>
      <c r="DD70" s="159"/>
      <c r="DE70" s="159"/>
      <c r="DF70" s="159"/>
      <c r="DG70" s="180">
        <f t="shared" si="23"/>
        <v>0</v>
      </c>
      <c r="DH70" s="159"/>
      <c r="DI70" s="159"/>
      <c r="DJ70" s="159"/>
      <c r="DK70" s="180">
        <f t="shared" si="24"/>
        <v>0</v>
      </c>
      <c r="DL70" s="181">
        <f t="shared" si="9"/>
        <v>0</v>
      </c>
      <c r="DM70" s="159"/>
      <c r="DN70" s="181">
        <f t="shared" si="10"/>
        <v>0</v>
      </c>
      <c r="DO70" s="159"/>
      <c r="DP70" s="165"/>
      <c r="DQ70" s="159"/>
      <c r="DR70" s="159"/>
      <c r="DS70" s="159"/>
      <c r="DT70" s="181">
        <f t="shared" si="25"/>
        <v>0</v>
      </c>
      <c r="DU70" s="159"/>
      <c r="DV70" s="182">
        <v>0</v>
      </c>
      <c r="DW70" s="183"/>
      <c r="DX70" s="183"/>
      <c r="DY70" s="183"/>
      <c r="DZ70" s="180"/>
      <c r="EA70" s="184"/>
      <c r="EB70" s="185"/>
      <c r="EC70" s="186">
        <f t="shared" si="26"/>
        <v>0</v>
      </c>
      <c r="ED70" s="184"/>
      <c r="EE70" s="187">
        <v>61</v>
      </c>
      <c r="EF70" s="184"/>
      <c r="EG70" s="184"/>
      <c r="EH70" s="183"/>
      <c r="EI70" s="184"/>
      <c r="EJ70" s="184"/>
      <c r="EK70" s="184"/>
      <c r="EL70" s="184"/>
      <c r="EM70" s="184"/>
    </row>
    <row r="71" spans="1:143" s="42" customFormat="1" ht="12" x14ac:dyDescent="0.2">
      <c r="A71" s="157">
        <v>62</v>
      </c>
      <c r="B71" s="51">
        <v>62</v>
      </c>
      <c r="C71" s="42" t="s">
        <v>159</v>
      </c>
      <c r="D71" s="158">
        <f t="shared" si="11"/>
        <v>0</v>
      </c>
      <c r="E71" s="159">
        <f t="shared" si="0"/>
        <v>0</v>
      </c>
      <c r="F71" s="159">
        <f t="shared" si="0"/>
        <v>0</v>
      </c>
      <c r="G71" s="159">
        <f t="shared" si="0"/>
        <v>0</v>
      </c>
      <c r="H71" s="160">
        <f t="shared" si="12"/>
        <v>0</v>
      </c>
      <c r="I71" s="159"/>
      <c r="J71" s="161">
        <f t="shared" si="13"/>
        <v>0</v>
      </c>
      <c r="K71" s="162">
        <f t="shared" si="14"/>
        <v>0</v>
      </c>
      <c r="L71" s="163">
        <f t="shared" si="15"/>
        <v>0</v>
      </c>
      <c r="M71" s="159"/>
      <c r="N71" s="164">
        <f t="shared" si="2"/>
        <v>0</v>
      </c>
      <c r="O71" s="159"/>
      <c r="P71" s="165">
        <f t="shared" si="3"/>
        <v>0</v>
      </c>
      <c r="Q71" s="158">
        <f t="shared" si="16"/>
        <v>0</v>
      </c>
      <c r="R71" s="159">
        <f t="shared" si="4"/>
        <v>0</v>
      </c>
      <c r="S71" s="159">
        <f t="shared" si="5"/>
        <v>0</v>
      </c>
      <c r="T71" s="159">
        <f t="shared" si="6"/>
        <v>0</v>
      </c>
      <c r="U71" s="160">
        <f t="shared" si="17"/>
        <v>0</v>
      </c>
      <c r="V71" s="159"/>
      <c r="W71" s="164">
        <f t="shared" si="7"/>
        <v>0</v>
      </c>
      <c r="X71" s="166"/>
      <c r="AA71" s="169">
        <v>62</v>
      </c>
      <c r="AB71" s="170"/>
      <c r="AC71" s="170"/>
      <c r="AD71" s="170"/>
      <c r="AE71" s="170"/>
      <c r="AF71" s="170"/>
      <c r="AG71" s="105"/>
      <c r="AH71" s="105"/>
      <c r="AI71" s="105"/>
      <c r="AJ71" s="105"/>
      <c r="AK71" s="105"/>
      <c r="AL71" s="105"/>
      <c r="AM71" s="105"/>
      <c r="AN71" s="105"/>
      <c r="AO71" s="105"/>
      <c r="AP71" s="105"/>
      <c r="AQ71" s="105"/>
      <c r="AR71" s="171"/>
      <c r="AT71" s="169">
        <v>62</v>
      </c>
      <c r="AU71" s="170">
        <f t="shared" si="18"/>
        <v>0</v>
      </c>
      <c r="AV71" s="170">
        <f t="shared" si="18"/>
        <v>0</v>
      </c>
      <c r="AW71" s="105">
        <f t="shared" si="19"/>
        <v>0</v>
      </c>
      <c r="AX71" s="105">
        <f t="shared" si="19"/>
        <v>0</v>
      </c>
      <c r="AY71" s="105">
        <f t="shared" si="19"/>
        <v>0</v>
      </c>
      <c r="AZ71" s="171">
        <f t="shared" si="19"/>
        <v>0</v>
      </c>
      <c r="BB71" s="169"/>
      <c r="BC71" s="105"/>
      <c r="BD71" s="105"/>
      <c r="BE71" s="105"/>
      <c r="BF71" s="171"/>
      <c r="BH71" s="172"/>
      <c r="BI71" s="173"/>
      <c r="BJ71" s="174"/>
      <c r="BZ71" s="175"/>
      <c r="CA71" s="169">
        <v>62</v>
      </c>
      <c r="CB71" s="51">
        <v>62</v>
      </c>
      <c r="CC71" s="42" t="s">
        <v>159</v>
      </c>
      <c r="CD71" s="176">
        <f t="shared" si="8"/>
        <v>0</v>
      </c>
      <c r="CE71" s="177">
        <v>0</v>
      </c>
      <c r="CF71" s="159">
        <f t="shared" si="20"/>
        <v>0</v>
      </c>
      <c r="CG71" s="159">
        <v>0</v>
      </c>
      <c r="CH71" s="159">
        <v>0</v>
      </c>
      <c r="CI71" s="159">
        <f t="shared" si="21"/>
        <v>0</v>
      </c>
      <c r="CJ71" s="177">
        <f t="shared" si="22"/>
        <v>0</v>
      </c>
      <c r="CK71" s="178"/>
      <c r="CL71" s="179"/>
      <c r="CT71" s="105"/>
      <c r="CU71" s="105"/>
      <c r="CV71" s="105"/>
      <c r="CW71" s="105"/>
      <c r="CX71" s="105"/>
      <c r="CY71" s="105"/>
      <c r="CZ71" s="105"/>
      <c r="DA71" s="169">
        <v>62</v>
      </c>
      <c r="DB71" s="42" t="s">
        <v>159</v>
      </c>
      <c r="DC71" s="159"/>
      <c r="DD71" s="159"/>
      <c r="DE71" s="159"/>
      <c r="DF71" s="159"/>
      <c r="DG71" s="180">
        <f t="shared" si="23"/>
        <v>0</v>
      </c>
      <c r="DH71" s="159"/>
      <c r="DI71" s="159"/>
      <c r="DJ71" s="159"/>
      <c r="DK71" s="180">
        <f t="shared" si="24"/>
        <v>0</v>
      </c>
      <c r="DL71" s="181">
        <f t="shared" si="9"/>
        <v>0</v>
      </c>
      <c r="DM71" s="159"/>
      <c r="DN71" s="181">
        <f t="shared" si="10"/>
        <v>0</v>
      </c>
      <c r="DO71" s="159"/>
      <c r="DP71" s="165"/>
      <c r="DQ71" s="159"/>
      <c r="DR71" s="159"/>
      <c r="DS71" s="159"/>
      <c r="DT71" s="181">
        <f t="shared" si="25"/>
        <v>0</v>
      </c>
      <c r="DU71" s="159"/>
      <c r="DV71" s="182">
        <v>0</v>
      </c>
      <c r="DW71" s="183"/>
      <c r="DX71" s="183"/>
      <c r="DY71" s="183"/>
      <c r="DZ71" s="180"/>
      <c r="EA71" s="184"/>
      <c r="EB71" s="185"/>
      <c r="EC71" s="186">
        <f t="shared" si="26"/>
        <v>0</v>
      </c>
      <c r="ED71" s="184"/>
      <c r="EE71" s="187">
        <v>62</v>
      </c>
      <c r="EF71" s="184"/>
      <c r="EG71" s="184"/>
      <c r="EH71" s="183"/>
      <c r="EI71" s="184"/>
      <c r="EJ71" s="184"/>
      <c r="EK71" s="184"/>
      <c r="EL71" s="184"/>
      <c r="EM71" s="184"/>
    </row>
    <row r="72" spans="1:143" s="42" customFormat="1" ht="12" x14ac:dyDescent="0.2">
      <c r="A72" s="157">
        <v>63</v>
      </c>
      <c r="B72" s="51">
        <v>63</v>
      </c>
      <c r="C72" s="42" t="s">
        <v>160</v>
      </c>
      <c r="D72" s="158">
        <f t="shared" si="11"/>
        <v>4</v>
      </c>
      <c r="E72" s="159">
        <f t="shared" si="0"/>
        <v>72748</v>
      </c>
      <c r="F72" s="159">
        <f t="shared" si="0"/>
        <v>0</v>
      </c>
      <c r="G72" s="159">
        <f t="shared" si="0"/>
        <v>4352</v>
      </c>
      <c r="H72" s="160">
        <f t="shared" si="12"/>
        <v>77100</v>
      </c>
      <c r="I72" s="159"/>
      <c r="J72" s="161">
        <f t="shared" si="13"/>
        <v>4352</v>
      </c>
      <c r="K72" s="162">
        <f t="shared" si="14"/>
        <v>36850.983999999997</v>
      </c>
      <c r="L72" s="163">
        <f t="shared" si="15"/>
        <v>41202.983999999997</v>
      </c>
      <c r="M72" s="159"/>
      <c r="N72" s="164">
        <f t="shared" si="2"/>
        <v>35897.016000000003</v>
      </c>
      <c r="O72" s="159"/>
      <c r="P72" s="165">
        <f t="shared" si="3"/>
        <v>4352</v>
      </c>
      <c r="Q72" s="158">
        <f t="shared" si="16"/>
        <v>0</v>
      </c>
      <c r="R72" s="159">
        <f t="shared" si="4"/>
        <v>0</v>
      </c>
      <c r="S72" s="159">
        <f t="shared" si="5"/>
        <v>0</v>
      </c>
      <c r="T72" s="159">
        <f t="shared" si="6"/>
        <v>36850.983999999997</v>
      </c>
      <c r="U72" s="160">
        <f t="shared" si="17"/>
        <v>41202.983999999997</v>
      </c>
      <c r="V72" s="159"/>
      <c r="W72" s="164">
        <f t="shared" si="7"/>
        <v>41202.983999999997</v>
      </c>
      <c r="X72" s="166"/>
      <c r="AA72" s="169">
        <v>63</v>
      </c>
      <c r="AB72" s="170">
        <v>4</v>
      </c>
      <c r="AC72" s="170">
        <v>0</v>
      </c>
      <c r="AD72" s="170">
        <v>0</v>
      </c>
      <c r="AE72" s="170">
        <v>0.5</v>
      </c>
      <c r="AF72" s="170">
        <v>0</v>
      </c>
      <c r="AG72" s="105">
        <v>72748</v>
      </c>
      <c r="AH72" s="105">
        <v>0</v>
      </c>
      <c r="AI72" s="105">
        <v>0</v>
      </c>
      <c r="AJ72" s="105">
        <v>72748</v>
      </c>
      <c r="AK72" s="105">
        <v>0</v>
      </c>
      <c r="AL72" s="105">
        <v>4352</v>
      </c>
      <c r="AM72" s="105">
        <v>77100</v>
      </c>
      <c r="AN72" s="105">
        <v>0</v>
      </c>
      <c r="AO72" s="105">
        <v>0</v>
      </c>
      <c r="AP72" s="105">
        <v>0</v>
      </c>
      <c r="AQ72" s="105">
        <v>0</v>
      </c>
      <c r="AR72" s="171">
        <v>77100</v>
      </c>
      <c r="AT72" s="169">
        <v>63</v>
      </c>
      <c r="AU72" s="170">
        <f t="shared" si="18"/>
        <v>0.5</v>
      </c>
      <c r="AV72" s="170">
        <f t="shared" si="18"/>
        <v>0</v>
      </c>
      <c r="AW72" s="105">
        <f t="shared" si="19"/>
        <v>0</v>
      </c>
      <c r="AX72" s="105">
        <f t="shared" si="19"/>
        <v>0</v>
      </c>
      <c r="AY72" s="105">
        <f t="shared" si="19"/>
        <v>0</v>
      </c>
      <c r="AZ72" s="171">
        <f t="shared" si="19"/>
        <v>0</v>
      </c>
      <c r="BB72" s="169"/>
      <c r="BC72" s="105"/>
      <c r="BD72" s="105"/>
      <c r="BE72" s="105"/>
      <c r="BF72" s="171"/>
      <c r="BH72" s="172"/>
      <c r="BI72" s="173"/>
      <c r="BJ72" s="174"/>
      <c r="BZ72" s="175"/>
      <c r="CA72" s="169">
        <v>63</v>
      </c>
      <c r="CB72" s="51">
        <v>63</v>
      </c>
      <c r="CC72" s="42" t="s">
        <v>160</v>
      </c>
      <c r="CD72" s="176">
        <f t="shared" si="8"/>
        <v>72748</v>
      </c>
      <c r="CE72" s="177">
        <v>65172</v>
      </c>
      <c r="CF72" s="159">
        <f t="shared" si="20"/>
        <v>7576</v>
      </c>
      <c r="CG72" s="159">
        <v>11802.6</v>
      </c>
      <c r="CH72" s="159">
        <v>17472.384000000002</v>
      </c>
      <c r="CI72" s="159">
        <f t="shared" si="21"/>
        <v>0</v>
      </c>
      <c r="CJ72" s="177">
        <f t="shared" si="22"/>
        <v>36850.983999999997</v>
      </c>
      <c r="CK72" s="178"/>
      <c r="CL72" s="179"/>
      <c r="CT72" s="105"/>
      <c r="CU72" s="105"/>
      <c r="CV72" s="105"/>
      <c r="CW72" s="105"/>
      <c r="CX72" s="105"/>
      <c r="CY72" s="105"/>
      <c r="CZ72" s="105"/>
      <c r="DA72" s="169">
        <v>63</v>
      </c>
      <c r="DB72" s="42" t="s">
        <v>160</v>
      </c>
      <c r="DC72" s="159"/>
      <c r="DD72" s="159"/>
      <c r="DE72" s="159"/>
      <c r="DF72" s="159"/>
      <c r="DG72" s="180">
        <f t="shared" si="23"/>
        <v>0</v>
      </c>
      <c r="DH72" s="159"/>
      <c r="DI72" s="159"/>
      <c r="DJ72" s="159"/>
      <c r="DK72" s="180">
        <f t="shared" si="24"/>
        <v>0</v>
      </c>
      <c r="DL72" s="181">
        <f t="shared" si="9"/>
        <v>0</v>
      </c>
      <c r="DM72" s="159"/>
      <c r="DN72" s="181">
        <f t="shared" si="10"/>
        <v>0</v>
      </c>
      <c r="DO72" s="159"/>
      <c r="DP72" s="165"/>
      <c r="DQ72" s="159"/>
      <c r="DR72" s="159"/>
      <c r="DS72" s="159"/>
      <c r="DT72" s="181">
        <f t="shared" si="25"/>
        <v>0</v>
      </c>
      <c r="DU72" s="159"/>
      <c r="DV72" s="182">
        <v>0</v>
      </c>
      <c r="DW72" s="183"/>
      <c r="DX72" s="183"/>
      <c r="DY72" s="183"/>
      <c r="DZ72" s="180"/>
      <c r="EA72" s="184"/>
      <c r="EB72" s="185"/>
      <c r="EC72" s="186">
        <f t="shared" si="26"/>
        <v>0</v>
      </c>
      <c r="ED72" s="184"/>
      <c r="EE72" s="187">
        <v>63</v>
      </c>
      <c r="EF72" s="184"/>
      <c r="EG72" s="184"/>
      <c r="EH72" s="183"/>
      <c r="EI72" s="184"/>
      <c r="EJ72" s="184"/>
      <c r="EK72" s="184"/>
      <c r="EL72" s="184"/>
      <c r="EM72" s="184"/>
    </row>
    <row r="73" spans="1:143" s="42" customFormat="1" ht="12" x14ac:dyDescent="0.2">
      <c r="A73" s="157">
        <v>64</v>
      </c>
      <c r="B73" s="51">
        <v>64</v>
      </c>
      <c r="C73" s="42" t="s">
        <v>161</v>
      </c>
      <c r="D73" s="158">
        <f t="shared" si="11"/>
        <v>87</v>
      </c>
      <c r="E73" s="159">
        <f t="shared" si="0"/>
        <v>1266262</v>
      </c>
      <c r="F73" s="159">
        <f t="shared" si="0"/>
        <v>0</v>
      </c>
      <c r="G73" s="159">
        <f t="shared" si="0"/>
        <v>94656</v>
      </c>
      <c r="H73" s="160">
        <f t="shared" si="12"/>
        <v>1360918</v>
      </c>
      <c r="I73" s="159"/>
      <c r="J73" s="161">
        <f t="shared" si="13"/>
        <v>94656</v>
      </c>
      <c r="K73" s="162">
        <f t="shared" si="14"/>
        <v>290539.44</v>
      </c>
      <c r="L73" s="163">
        <f t="shared" si="15"/>
        <v>385195.44</v>
      </c>
      <c r="M73" s="159"/>
      <c r="N73" s="164">
        <f t="shared" si="2"/>
        <v>975722.56</v>
      </c>
      <c r="O73" s="159"/>
      <c r="P73" s="165">
        <f t="shared" si="3"/>
        <v>94656</v>
      </c>
      <c r="Q73" s="158">
        <f t="shared" si="16"/>
        <v>0</v>
      </c>
      <c r="R73" s="159">
        <f t="shared" si="4"/>
        <v>0</v>
      </c>
      <c r="S73" s="159">
        <f t="shared" si="5"/>
        <v>0</v>
      </c>
      <c r="T73" s="159">
        <f t="shared" si="6"/>
        <v>290539.44</v>
      </c>
      <c r="U73" s="160">
        <f t="shared" si="17"/>
        <v>385195.44</v>
      </c>
      <c r="V73" s="159"/>
      <c r="W73" s="164">
        <f t="shared" si="7"/>
        <v>385195.44</v>
      </c>
      <c r="X73" s="166"/>
      <c r="AA73" s="169">
        <v>64</v>
      </c>
      <c r="AB73" s="170">
        <v>87</v>
      </c>
      <c r="AC73" s="170">
        <v>0</v>
      </c>
      <c r="AD73" s="170">
        <v>0</v>
      </c>
      <c r="AE73" s="170">
        <v>23.196428571428569</v>
      </c>
      <c r="AF73" s="170">
        <v>0</v>
      </c>
      <c r="AG73" s="105">
        <v>1266262</v>
      </c>
      <c r="AH73" s="105">
        <v>0</v>
      </c>
      <c r="AI73" s="105">
        <v>0</v>
      </c>
      <c r="AJ73" s="105">
        <v>1266262</v>
      </c>
      <c r="AK73" s="105">
        <v>0</v>
      </c>
      <c r="AL73" s="105">
        <v>94656</v>
      </c>
      <c r="AM73" s="105">
        <v>1360918</v>
      </c>
      <c r="AN73" s="105">
        <v>0</v>
      </c>
      <c r="AO73" s="105">
        <v>0</v>
      </c>
      <c r="AP73" s="105">
        <v>0</v>
      </c>
      <c r="AQ73" s="105">
        <v>0</v>
      </c>
      <c r="AR73" s="171">
        <v>1360918</v>
      </c>
      <c r="AT73" s="169">
        <v>64</v>
      </c>
      <c r="AU73" s="170">
        <f t="shared" si="18"/>
        <v>23.196428571428569</v>
      </c>
      <c r="AV73" s="170">
        <f t="shared" si="18"/>
        <v>0</v>
      </c>
      <c r="AW73" s="105">
        <f t="shared" si="19"/>
        <v>0</v>
      </c>
      <c r="AX73" s="105">
        <f t="shared" si="19"/>
        <v>0</v>
      </c>
      <c r="AY73" s="105">
        <f t="shared" si="19"/>
        <v>0</v>
      </c>
      <c r="AZ73" s="171">
        <f t="shared" si="19"/>
        <v>0</v>
      </c>
      <c r="BB73" s="169"/>
      <c r="BC73" s="105"/>
      <c r="BD73" s="105"/>
      <c r="BE73" s="105"/>
      <c r="BF73" s="171"/>
      <c r="BH73" s="172"/>
      <c r="BI73" s="173"/>
      <c r="BJ73" s="174"/>
      <c r="BZ73" s="175"/>
      <c r="CA73" s="169">
        <v>64</v>
      </c>
      <c r="CB73" s="51">
        <v>64</v>
      </c>
      <c r="CC73" s="42" t="s">
        <v>161</v>
      </c>
      <c r="CD73" s="176">
        <f t="shared" si="8"/>
        <v>1266262</v>
      </c>
      <c r="CE73" s="177">
        <v>1094749</v>
      </c>
      <c r="CF73" s="159">
        <f t="shared" si="20"/>
        <v>171513</v>
      </c>
      <c r="CG73" s="159">
        <v>67029</v>
      </c>
      <c r="CH73" s="159">
        <v>51997.440000000002</v>
      </c>
      <c r="CI73" s="159">
        <f t="shared" si="21"/>
        <v>0</v>
      </c>
      <c r="CJ73" s="177">
        <f t="shared" si="22"/>
        <v>290539.44</v>
      </c>
      <c r="CK73" s="178"/>
      <c r="CL73" s="179"/>
      <c r="CT73" s="105"/>
      <c r="CU73" s="105"/>
      <c r="CV73" s="105"/>
      <c r="CW73" s="105"/>
      <c r="CX73" s="105"/>
      <c r="CY73" s="105"/>
      <c r="CZ73" s="105"/>
      <c r="DA73" s="169">
        <v>64</v>
      </c>
      <c r="DB73" s="42" t="s">
        <v>161</v>
      </c>
      <c r="DC73" s="159"/>
      <c r="DD73" s="159"/>
      <c r="DE73" s="159"/>
      <c r="DF73" s="159"/>
      <c r="DG73" s="180">
        <f t="shared" si="23"/>
        <v>0</v>
      </c>
      <c r="DH73" s="159"/>
      <c r="DI73" s="159"/>
      <c r="DJ73" s="159"/>
      <c r="DK73" s="180">
        <f t="shared" si="24"/>
        <v>0</v>
      </c>
      <c r="DL73" s="181">
        <f t="shared" si="9"/>
        <v>0</v>
      </c>
      <c r="DM73" s="159"/>
      <c r="DN73" s="181">
        <f t="shared" si="10"/>
        <v>0</v>
      </c>
      <c r="DO73" s="159"/>
      <c r="DP73" s="165"/>
      <c r="DQ73" s="159"/>
      <c r="DR73" s="159"/>
      <c r="DS73" s="159"/>
      <c r="DT73" s="181">
        <f t="shared" si="25"/>
        <v>0</v>
      </c>
      <c r="DU73" s="159"/>
      <c r="DV73" s="182">
        <v>0</v>
      </c>
      <c r="DW73" s="183"/>
      <c r="DX73" s="183"/>
      <c r="DY73" s="183"/>
      <c r="DZ73" s="180"/>
      <c r="EA73" s="184"/>
      <c r="EB73" s="185"/>
      <c r="EC73" s="186">
        <f t="shared" si="26"/>
        <v>0</v>
      </c>
      <c r="ED73" s="184"/>
      <c r="EE73" s="187">
        <v>64</v>
      </c>
      <c r="EF73" s="184"/>
      <c r="EG73" s="184"/>
      <c r="EH73" s="183"/>
      <c r="EI73" s="184"/>
      <c r="EJ73" s="184"/>
      <c r="EK73" s="184"/>
      <c r="EL73" s="184"/>
      <c r="EM73" s="184"/>
    </row>
    <row r="74" spans="1:143" s="42" customFormat="1" ht="12" x14ac:dyDescent="0.2">
      <c r="A74" s="157">
        <v>65</v>
      </c>
      <c r="B74" s="51">
        <v>65</v>
      </c>
      <c r="C74" s="42" t="s">
        <v>162</v>
      </c>
      <c r="D74" s="158">
        <f t="shared" si="11"/>
        <v>12</v>
      </c>
      <c r="E74" s="159">
        <f t="shared" ref="E74:G137" si="27">AJ74+DD74</f>
        <v>237985</v>
      </c>
      <c r="F74" s="159">
        <f t="shared" si="27"/>
        <v>0</v>
      </c>
      <c r="G74" s="159">
        <f t="shared" si="27"/>
        <v>13056</v>
      </c>
      <c r="H74" s="160">
        <f t="shared" si="12"/>
        <v>251041</v>
      </c>
      <c r="I74" s="159"/>
      <c r="J74" s="161">
        <f t="shared" si="13"/>
        <v>13056</v>
      </c>
      <c r="K74" s="162">
        <f t="shared" si="14"/>
        <v>80904.391999999993</v>
      </c>
      <c r="L74" s="163">
        <f t="shared" ref="L74:L137" si="28">SUM(J74:K74)</f>
        <v>93960.391999999993</v>
      </c>
      <c r="M74" s="159"/>
      <c r="N74" s="164">
        <f t="shared" ref="N74:N137" si="29">H74-L74</f>
        <v>157080.60800000001</v>
      </c>
      <c r="O74" s="159"/>
      <c r="P74" s="165">
        <f t="shared" ref="P74:P137" si="30">AL74+AP74+DF74+DJ74</f>
        <v>13056</v>
      </c>
      <c r="Q74" s="158">
        <f t="shared" si="16"/>
        <v>0</v>
      </c>
      <c r="R74" s="159">
        <f t="shared" ref="R74:R137" si="31">AQ74+DK74</f>
        <v>0</v>
      </c>
      <c r="S74" s="159">
        <f t="shared" ref="S74:S137" si="32">AP74+DJ74</f>
        <v>0</v>
      </c>
      <c r="T74" s="159">
        <f t="shared" ref="T74:T137" si="33">K74</f>
        <v>80904.391999999993</v>
      </c>
      <c r="U74" s="160">
        <f t="shared" si="17"/>
        <v>93960.391999999993</v>
      </c>
      <c r="V74" s="159"/>
      <c r="W74" s="164">
        <f t="shared" ref="W74:W137" si="34">AL74+AQ74+CJ74+DF74+DK74</f>
        <v>93960.391999999993</v>
      </c>
      <c r="X74" s="166"/>
      <c r="AA74" s="169">
        <v>65</v>
      </c>
      <c r="AB74" s="170">
        <v>12</v>
      </c>
      <c r="AC74" s="170">
        <v>0</v>
      </c>
      <c r="AD74" s="170">
        <v>0</v>
      </c>
      <c r="AE74" s="170">
        <v>0.38461538461538464</v>
      </c>
      <c r="AF74" s="170">
        <v>0</v>
      </c>
      <c r="AG74" s="105">
        <v>237985</v>
      </c>
      <c r="AH74" s="105">
        <v>0</v>
      </c>
      <c r="AI74" s="105">
        <v>0</v>
      </c>
      <c r="AJ74" s="105">
        <v>237985</v>
      </c>
      <c r="AK74" s="105">
        <v>0</v>
      </c>
      <c r="AL74" s="105">
        <v>13056</v>
      </c>
      <c r="AM74" s="105">
        <v>251041</v>
      </c>
      <c r="AN74" s="105">
        <v>0</v>
      </c>
      <c r="AO74" s="105">
        <v>0</v>
      </c>
      <c r="AP74" s="105">
        <v>0</v>
      </c>
      <c r="AQ74" s="105">
        <v>0</v>
      </c>
      <c r="AR74" s="171">
        <v>251041</v>
      </c>
      <c r="AT74" s="169">
        <v>65</v>
      </c>
      <c r="AU74" s="170">
        <f t="shared" si="18"/>
        <v>0.38461538461538464</v>
      </c>
      <c r="AV74" s="170">
        <f t="shared" si="18"/>
        <v>0</v>
      </c>
      <c r="AW74" s="105">
        <f t="shared" si="19"/>
        <v>0</v>
      </c>
      <c r="AX74" s="105">
        <f t="shared" si="19"/>
        <v>0</v>
      </c>
      <c r="AY74" s="105">
        <f t="shared" si="19"/>
        <v>0</v>
      </c>
      <c r="AZ74" s="171">
        <f t="shared" ref="AZ74:AZ137" si="35">AQ74</f>
        <v>0</v>
      </c>
      <c r="BB74" s="169"/>
      <c r="BC74" s="105"/>
      <c r="BD74" s="105"/>
      <c r="BE74" s="105"/>
      <c r="BF74" s="171"/>
      <c r="BH74" s="172"/>
      <c r="BI74" s="173"/>
      <c r="BJ74" s="174"/>
      <c r="BZ74" s="175"/>
      <c r="CA74" s="169">
        <v>65</v>
      </c>
      <c r="CB74" s="51">
        <v>65</v>
      </c>
      <c r="CC74" s="42" t="s">
        <v>162</v>
      </c>
      <c r="CD74" s="176">
        <f t="shared" ref="CD74:CD137" si="36">AJ74+DD74</f>
        <v>237985</v>
      </c>
      <c r="CE74" s="177">
        <v>194474</v>
      </c>
      <c r="CF74" s="159">
        <f t="shared" si="20"/>
        <v>43511</v>
      </c>
      <c r="CG74" s="159">
        <v>18668.399999999998</v>
      </c>
      <c r="CH74" s="159">
        <v>18724.992000000002</v>
      </c>
      <c r="CI74" s="159">
        <f t="shared" si="21"/>
        <v>0</v>
      </c>
      <c r="CJ74" s="177">
        <f t="shared" si="22"/>
        <v>80904.391999999993</v>
      </c>
      <c r="CK74" s="178"/>
      <c r="CL74" s="179"/>
      <c r="CT74" s="105"/>
      <c r="CU74" s="105"/>
      <c r="CV74" s="105"/>
      <c r="CW74" s="105"/>
      <c r="CX74" s="105"/>
      <c r="CY74" s="105"/>
      <c r="CZ74" s="105"/>
      <c r="DA74" s="169">
        <v>65</v>
      </c>
      <c r="DB74" s="42" t="s">
        <v>162</v>
      </c>
      <c r="DC74" s="159"/>
      <c r="DD74" s="159"/>
      <c r="DE74" s="159"/>
      <c r="DF74" s="159"/>
      <c r="DG74" s="180">
        <f t="shared" si="23"/>
        <v>0</v>
      </c>
      <c r="DH74" s="159"/>
      <c r="DI74" s="159"/>
      <c r="DJ74" s="159"/>
      <c r="DK74" s="180">
        <f t="shared" si="24"/>
        <v>0</v>
      </c>
      <c r="DL74" s="181">
        <f t="shared" ref="DL74:DL137" si="37">DK74+DG74</f>
        <v>0</v>
      </c>
      <c r="DM74" s="159"/>
      <c r="DN74" s="181">
        <f t="shared" ref="DN74:DN137" si="38">DJ74+DF74</f>
        <v>0</v>
      </c>
      <c r="DO74" s="159"/>
      <c r="DP74" s="165"/>
      <c r="DQ74" s="159"/>
      <c r="DR74" s="159"/>
      <c r="DS74" s="159"/>
      <c r="DT74" s="181">
        <f t="shared" si="25"/>
        <v>0</v>
      </c>
      <c r="DU74" s="159"/>
      <c r="DV74" s="182">
        <v>0</v>
      </c>
      <c r="DW74" s="183"/>
      <c r="DX74" s="183"/>
      <c r="DY74" s="183"/>
      <c r="DZ74" s="180"/>
      <c r="EA74" s="184"/>
      <c r="EB74" s="185"/>
      <c r="EC74" s="186">
        <f t="shared" si="26"/>
        <v>0</v>
      </c>
      <c r="ED74" s="184"/>
      <c r="EE74" s="187">
        <v>65</v>
      </c>
      <c r="EF74" s="184"/>
      <c r="EG74" s="184"/>
      <c r="EH74" s="183"/>
      <c r="EI74" s="184"/>
      <c r="EJ74" s="184"/>
      <c r="EK74" s="184"/>
      <c r="EL74" s="184"/>
      <c r="EM74" s="184"/>
    </row>
    <row r="75" spans="1:143" s="42" customFormat="1" ht="12" x14ac:dyDescent="0.2">
      <c r="A75" s="157">
        <v>66</v>
      </c>
      <c r="B75" s="51">
        <v>66</v>
      </c>
      <c r="C75" s="42" t="s">
        <v>163</v>
      </c>
      <c r="D75" s="158">
        <f t="shared" ref="D75:D138" si="39">AB75</f>
        <v>0</v>
      </c>
      <c r="E75" s="159">
        <f t="shared" si="27"/>
        <v>0</v>
      </c>
      <c r="F75" s="159">
        <f t="shared" si="27"/>
        <v>0</v>
      </c>
      <c r="G75" s="159">
        <f t="shared" si="27"/>
        <v>0</v>
      </c>
      <c r="H75" s="160">
        <f t="shared" ref="H75:H138" si="40">SUM(E75:G75)</f>
        <v>0</v>
      </c>
      <c r="I75" s="159"/>
      <c r="J75" s="161">
        <f t="shared" ref="J75:J138" si="41">G75</f>
        <v>0</v>
      </c>
      <c r="K75" s="162">
        <f t="shared" ref="K75:K138" si="42">IF(CK75="",CJ75,CKL75)</f>
        <v>0</v>
      </c>
      <c r="L75" s="163">
        <f t="shared" si="28"/>
        <v>0</v>
      </c>
      <c r="M75" s="159"/>
      <c r="N75" s="164">
        <f t="shared" si="29"/>
        <v>0</v>
      </c>
      <c r="O75" s="159"/>
      <c r="P75" s="165">
        <f t="shared" si="30"/>
        <v>0</v>
      </c>
      <c r="Q75" s="158">
        <f t="shared" ref="Q75:Q138" si="43">AF75</f>
        <v>0</v>
      </c>
      <c r="R75" s="159">
        <f t="shared" si="31"/>
        <v>0</v>
      </c>
      <c r="S75" s="159">
        <f t="shared" si="32"/>
        <v>0</v>
      </c>
      <c r="T75" s="159">
        <f t="shared" si="33"/>
        <v>0</v>
      </c>
      <c r="U75" s="160">
        <f t="shared" ref="U75:U138" si="44">P75+R75-S75+T75</f>
        <v>0</v>
      </c>
      <c r="V75" s="159"/>
      <c r="W75" s="164">
        <f t="shared" si="34"/>
        <v>0</v>
      </c>
      <c r="X75" s="166"/>
      <c r="AA75" s="169">
        <v>66</v>
      </c>
      <c r="AB75" s="170"/>
      <c r="AC75" s="170"/>
      <c r="AD75" s="170"/>
      <c r="AE75" s="170"/>
      <c r="AF75" s="170"/>
      <c r="AG75" s="105"/>
      <c r="AH75" s="105"/>
      <c r="AI75" s="105"/>
      <c r="AJ75" s="105"/>
      <c r="AK75" s="105"/>
      <c r="AL75" s="105"/>
      <c r="AM75" s="105"/>
      <c r="AN75" s="105"/>
      <c r="AO75" s="105"/>
      <c r="AP75" s="105"/>
      <c r="AQ75" s="105"/>
      <c r="AR75" s="171"/>
      <c r="AT75" s="169">
        <v>66</v>
      </c>
      <c r="AU75" s="170">
        <f t="shared" ref="AU75:AV138" si="45">AE75</f>
        <v>0</v>
      </c>
      <c r="AV75" s="170">
        <f t="shared" si="45"/>
        <v>0</v>
      </c>
      <c r="AW75" s="105">
        <f t="shared" ref="AW75:AZ138" si="46">AN75</f>
        <v>0</v>
      </c>
      <c r="AX75" s="105">
        <f t="shared" si="46"/>
        <v>0</v>
      </c>
      <c r="AY75" s="105">
        <f t="shared" si="46"/>
        <v>0</v>
      </c>
      <c r="AZ75" s="171">
        <f t="shared" si="35"/>
        <v>0</v>
      </c>
      <c r="BB75" s="169"/>
      <c r="BC75" s="105"/>
      <c r="BD75" s="105"/>
      <c r="BE75" s="105"/>
      <c r="BF75" s="171"/>
      <c r="BH75" s="172"/>
      <c r="BI75" s="173"/>
      <c r="BJ75" s="174"/>
      <c r="BZ75" s="175"/>
      <c r="CA75" s="169">
        <v>66</v>
      </c>
      <c r="CB75" s="51">
        <v>66</v>
      </c>
      <c r="CC75" s="42" t="s">
        <v>163</v>
      </c>
      <c r="CD75" s="176">
        <f t="shared" si="36"/>
        <v>0</v>
      </c>
      <c r="CE75" s="177">
        <v>0</v>
      </c>
      <c r="CF75" s="159">
        <f t="shared" ref="CF75:CF138" si="47">IF(CE75&lt;0,CD75,IF(CD75-CE75&gt;0,CD75-CE75,0))</f>
        <v>0</v>
      </c>
      <c r="CG75" s="159">
        <v>0</v>
      </c>
      <c r="CH75" s="159">
        <v>0</v>
      </c>
      <c r="CI75" s="159">
        <f t="shared" ref="CI75:CI138" si="48">DT75</f>
        <v>0</v>
      </c>
      <c r="CJ75" s="177">
        <f t="shared" ref="CJ75:CJ138" si="49">SUM(CF75:CI75)</f>
        <v>0</v>
      </c>
      <c r="CK75" s="178"/>
      <c r="CL75" s="179"/>
      <c r="CT75" s="105"/>
      <c r="CU75" s="105"/>
      <c r="CV75" s="105"/>
      <c r="CW75" s="105"/>
      <c r="CX75" s="105"/>
      <c r="CY75" s="105"/>
      <c r="CZ75" s="105"/>
      <c r="DA75" s="169">
        <v>66</v>
      </c>
      <c r="DB75" s="42" t="s">
        <v>163</v>
      </c>
      <c r="DC75" s="159"/>
      <c r="DD75" s="159"/>
      <c r="DE75" s="159"/>
      <c r="DF75" s="159"/>
      <c r="DG75" s="180">
        <f t="shared" ref="DG75:DG138" si="50">SUM(DD75:DF75)</f>
        <v>0</v>
      </c>
      <c r="DH75" s="159"/>
      <c r="DI75" s="159"/>
      <c r="DJ75" s="159"/>
      <c r="DK75" s="180">
        <f t="shared" ref="DK75:DK138" si="51">SUM(DH75:DJ75)</f>
        <v>0</v>
      </c>
      <c r="DL75" s="181">
        <f t="shared" si="37"/>
        <v>0</v>
      </c>
      <c r="DM75" s="159"/>
      <c r="DN75" s="181">
        <f t="shared" si="38"/>
        <v>0</v>
      </c>
      <c r="DO75" s="159"/>
      <c r="DP75" s="165"/>
      <c r="DQ75" s="159"/>
      <c r="DR75" s="159"/>
      <c r="DS75" s="159"/>
      <c r="DT75" s="181">
        <f t="shared" ref="DT75:DT138" si="52">IF(AND(DR75&lt;0,DS75&lt;0),      IF(DR75&lt;DS75,    0,   DS75-DR75),    IF(AND(DR75&gt;0,DS75&gt;0),     IF(OR(DS75&gt;DR75,DS75=DR75    ),      DS75-DR75,    0), DS75))</f>
        <v>0</v>
      </c>
      <c r="DU75" s="159"/>
      <c r="DV75" s="182">
        <v>0</v>
      </c>
      <c r="DW75" s="183"/>
      <c r="DX75" s="183"/>
      <c r="DY75" s="183"/>
      <c r="DZ75" s="180"/>
      <c r="EA75" s="184"/>
      <c r="EB75" s="185"/>
      <c r="EC75" s="186">
        <f t="shared" ref="EC75:EC138" si="53">DS75-DT75</f>
        <v>0</v>
      </c>
      <c r="ED75" s="184"/>
      <c r="EE75" s="187">
        <v>66</v>
      </c>
      <c r="EF75" s="184"/>
      <c r="EG75" s="184"/>
      <c r="EH75" s="183"/>
      <c r="EI75" s="184"/>
      <c r="EJ75" s="184"/>
      <c r="EK75" s="184"/>
      <c r="EL75" s="184"/>
      <c r="EM75" s="184"/>
    </row>
    <row r="76" spans="1:143" s="42" customFormat="1" ht="12" x14ac:dyDescent="0.2">
      <c r="A76" s="157">
        <v>67</v>
      </c>
      <c r="B76" s="51">
        <v>67</v>
      </c>
      <c r="C76" s="42" t="s">
        <v>164</v>
      </c>
      <c r="D76" s="158">
        <f t="shared" si="39"/>
        <v>3</v>
      </c>
      <c r="E76" s="159">
        <f t="shared" si="27"/>
        <v>71528</v>
      </c>
      <c r="F76" s="159">
        <f t="shared" si="27"/>
        <v>0</v>
      </c>
      <c r="G76" s="159">
        <f t="shared" si="27"/>
        <v>3264</v>
      </c>
      <c r="H76" s="160">
        <f t="shared" si="40"/>
        <v>74792</v>
      </c>
      <c r="I76" s="159"/>
      <c r="J76" s="161">
        <f t="shared" si="41"/>
        <v>3264</v>
      </c>
      <c r="K76" s="162">
        <f t="shared" si="42"/>
        <v>32989.943999999996</v>
      </c>
      <c r="L76" s="163">
        <f t="shared" si="28"/>
        <v>36253.943999999996</v>
      </c>
      <c r="M76" s="159"/>
      <c r="N76" s="164">
        <f t="shared" si="29"/>
        <v>38538.056000000004</v>
      </c>
      <c r="O76" s="159"/>
      <c r="P76" s="165">
        <f t="shared" si="30"/>
        <v>3264</v>
      </c>
      <c r="Q76" s="158">
        <f t="shared" si="43"/>
        <v>0</v>
      </c>
      <c r="R76" s="159">
        <f t="shared" si="31"/>
        <v>0</v>
      </c>
      <c r="S76" s="159">
        <f t="shared" si="32"/>
        <v>0</v>
      </c>
      <c r="T76" s="159">
        <f t="shared" si="33"/>
        <v>32989.943999999996</v>
      </c>
      <c r="U76" s="160">
        <f t="shared" si="44"/>
        <v>36253.943999999996</v>
      </c>
      <c r="V76" s="159"/>
      <c r="W76" s="164">
        <f t="shared" si="34"/>
        <v>36253.943999999996</v>
      </c>
      <c r="X76" s="166"/>
      <c r="AA76" s="169">
        <v>67</v>
      </c>
      <c r="AB76" s="170">
        <v>3</v>
      </c>
      <c r="AC76" s="170">
        <v>0</v>
      </c>
      <c r="AD76" s="170">
        <v>0</v>
      </c>
      <c r="AE76" s="170">
        <v>0.5</v>
      </c>
      <c r="AF76" s="170">
        <v>0</v>
      </c>
      <c r="AG76" s="105">
        <v>71528</v>
      </c>
      <c r="AH76" s="105">
        <v>0</v>
      </c>
      <c r="AI76" s="105">
        <v>0</v>
      </c>
      <c r="AJ76" s="105">
        <v>71528</v>
      </c>
      <c r="AK76" s="105">
        <v>0</v>
      </c>
      <c r="AL76" s="105">
        <v>3264</v>
      </c>
      <c r="AM76" s="105">
        <v>74792</v>
      </c>
      <c r="AN76" s="105">
        <v>0</v>
      </c>
      <c r="AO76" s="105">
        <v>0</v>
      </c>
      <c r="AP76" s="105">
        <v>0</v>
      </c>
      <c r="AQ76" s="105">
        <v>0</v>
      </c>
      <c r="AR76" s="171">
        <v>74792</v>
      </c>
      <c r="AT76" s="169">
        <v>67</v>
      </c>
      <c r="AU76" s="170">
        <f t="shared" si="45"/>
        <v>0.5</v>
      </c>
      <c r="AV76" s="170">
        <f t="shared" si="45"/>
        <v>0</v>
      </c>
      <c r="AW76" s="105">
        <f t="shared" si="46"/>
        <v>0</v>
      </c>
      <c r="AX76" s="105">
        <f t="shared" si="46"/>
        <v>0</v>
      </c>
      <c r="AY76" s="105">
        <f t="shared" si="46"/>
        <v>0</v>
      </c>
      <c r="AZ76" s="171">
        <f t="shared" si="35"/>
        <v>0</v>
      </c>
      <c r="BB76" s="169"/>
      <c r="BC76" s="105"/>
      <c r="BD76" s="105"/>
      <c r="BE76" s="105"/>
      <c r="BF76" s="171"/>
      <c r="BH76" s="172"/>
      <c r="BI76" s="173"/>
      <c r="BJ76" s="174"/>
      <c r="BZ76" s="175"/>
      <c r="CA76" s="169">
        <v>67</v>
      </c>
      <c r="CB76" s="51">
        <v>67</v>
      </c>
      <c r="CC76" s="42" t="s">
        <v>164</v>
      </c>
      <c r="CD76" s="176">
        <f t="shared" si="36"/>
        <v>71528</v>
      </c>
      <c r="CE76" s="177">
        <v>40022</v>
      </c>
      <c r="CF76" s="159">
        <f t="shared" si="47"/>
        <v>31506</v>
      </c>
      <c r="CG76" s="159">
        <v>1276.2</v>
      </c>
      <c r="CH76" s="159">
        <v>207.74400000000003</v>
      </c>
      <c r="CI76" s="159">
        <f t="shared" si="48"/>
        <v>0</v>
      </c>
      <c r="CJ76" s="177">
        <f t="shared" si="49"/>
        <v>32989.943999999996</v>
      </c>
      <c r="CK76" s="178"/>
      <c r="CL76" s="179"/>
      <c r="CT76" s="105"/>
      <c r="CU76" s="105"/>
      <c r="CV76" s="105"/>
      <c r="CW76" s="105"/>
      <c r="CX76" s="105"/>
      <c r="CY76" s="105"/>
      <c r="CZ76" s="105"/>
      <c r="DA76" s="169">
        <v>67</v>
      </c>
      <c r="DB76" s="42" t="s">
        <v>164</v>
      </c>
      <c r="DC76" s="159"/>
      <c r="DD76" s="159"/>
      <c r="DE76" s="159"/>
      <c r="DF76" s="159"/>
      <c r="DG76" s="180">
        <f t="shared" si="50"/>
        <v>0</v>
      </c>
      <c r="DH76" s="159"/>
      <c r="DI76" s="159"/>
      <c r="DJ76" s="159"/>
      <c r="DK76" s="180">
        <f t="shared" si="51"/>
        <v>0</v>
      </c>
      <c r="DL76" s="181">
        <f t="shared" si="37"/>
        <v>0</v>
      </c>
      <c r="DM76" s="159"/>
      <c r="DN76" s="181">
        <f t="shared" si="38"/>
        <v>0</v>
      </c>
      <c r="DO76" s="159"/>
      <c r="DP76" s="165"/>
      <c r="DQ76" s="159"/>
      <c r="DR76" s="159"/>
      <c r="DS76" s="159"/>
      <c r="DT76" s="181">
        <f t="shared" si="52"/>
        <v>0</v>
      </c>
      <c r="DU76" s="159"/>
      <c r="DV76" s="182">
        <v>0</v>
      </c>
      <c r="DW76" s="183"/>
      <c r="DX76" s="183"/>
      <c r="DY76" s="183"/>
      <c r="DZ76" s="180"/>
      <c r="EA76" s="184"/>
      <c r="EB76" s="185"/>
      <c r="EC76" s="186">
        <f t="shared" si="53"/>
        <v>0</v>
      </c>
      <c r="ED76" s="184"/>
      <c r="EE76" s="187">
        <v>67</v>
      </c>
      <c r="EF76" s="184"/>
      <c r="EG76" s="184"/>
      <c r="EH76" s="183"/>
      <c r="EI76" s="184"/>
      <c r="EJ76" s="184"/>
      <c r="EK76" s="184"/>
      <c r="EL76" s="184"/>
      <c r="EM76" s="184"/>
    </row>
    <row r="77" spans="1:143" s="42" customFormat="1" ht="12" x14ac:dyDescent="0.2">
      <c r="A77" s="157">
        <v>68</v>
      </c>
      <c r="B77" s="51">
        <v>68</v>
      </c>
      <c r="C77" s="42" t="s">
        <v>165</v>
      </c>
      <c r="D77" s="158">
        <f t="shared" si="39"/>
        <v>0</v>
      </c>
      <c r="E77" s="159">
        <f t="shared" si="27"/>
        <v>0</v>
      </c>
      <c r="F77" s="159">
        <f t="shared" si="27"/>
        <v>0</v>
      </c>
      <c r="G77" s="159">
        <f t="shared" si="27"/>
        <v>0</v>
      </c>
      <c r="H77" s="160">
        <f t="shared" si="40"/>
        <v>0</v>
      </c>
      <c r="I77" s="159"/>
      <c r="J77" s="161">
        <f t="shared" si="41"/>
        <v>0</v>
      </c>
      <c r="K77" s="162">
        <f t="shared" si="42"/>
        <v>0</v>
      </c>
      <c r="L77" s="163">
        <f t="shared" si="28"/>
        <v>0</v>
      </c>
      <c r="M77" s="159"/>
      <c r="N77" s="164">
        <f t="shared" si="29"/>
        <v>0</v>
      </c>
      <c r="O77" s="159"/>
      <c r="P77" s="165">
        <f t="shared" si="30"/>
        <v>0</v>
      </c>
      <c r="Q77" s="158">
        <f t="shared" si="43"/>
        <v>0</v>
      </c>
      <c r="R77" s="159">
        <f t="shared" si="31"/>
        <v>0</v>
      </c>
      <c r="S77" s="159">
        <f t="shared" si="32"/>
        <v>0</v>
      </c>
      <c r="T77" s="159">
        <f t="shared" si="33"/>
        <v>0</v>
      </c>
      <c r="U77" s="160">
        <f t="shared" si="44"/>
        <v>0</v>
      </c>
      <c r="V77" s="159"/>
      <c r="W77" s="164">
        <f t="shared" si="34"/>
        <v>0</v>
      </c>
      <c r="X77" s="166"/>
      <c r="AA77" s="169">
        <v>68</v>
      </c>
      <c r="AB77" s="170"/>
      <c r="AC77" s="170"/>
      <c r="AD77" s="170"/>
      <c r="AE77" s="170"/>
      <c r="AF77" s="170"/>
      <c r="AG77" s="105"/>
      <c r="AH77" s="105"/>
      <c r="AI77" s="105"/>
      <c r="AJ77" s="105"/>
      <c r="AK77" s="105"/>
      <c r="AL77" s="105"/>
      <c r="AM77" s="105"/>
      <c r="AN77" s="105"/>
      <c r="AO77" s="105"/>
      <c r="AP77" s="105"/>
      <c r="AQ77" s="105"/>
      <c r="AR77" s="171"/>
      <c r="AT77" s="169">
        <v>68</v>
      </c>
      <c r="AU77" s="170">
        <f t="shared" si="45"/>
        <v>0</v>
      </c>
      <c r="AV77" s="170">
        <f t="shared" si="45"/>
        <v>0</v>
      </c>
      <c r="AW77" s="105">
        <f t="shared" si="46"/>
        <v>0</v>
      </c>
      <c r="AX77" s="105">
        <f t="shared" si="46"/>
        <v>0</v>
      </c>
      <c r="AY77" s="105">
        <f t="shared" si="46"/>
        <v>0</v>
      </c>
      <c r="AZ77" s="171">
        <f t="shared" si="35"/>
        <v>0</v>
      </c>
      <c r="BB77" s="169"/>
      <c r="BC77" s="105"/>
      <c r="BD77" s="105"/>
      <c r="BE77" s="105"/>
      <c r="BF77" s="171"/>
      <c r="BH77" s="172"/>
      <c r="BI77" s="173"/>
      <c r="BJ77" s="174"/>
      <c r="BZ77" s="175"/>
      <c r="CA77" s="169">
        <v>68</v>
      </c>
      <c r="CB77" s="51">
        <v>68</v>
      </c>
      <c r="CC77" s="42" t="s">
        <v>165</v>
      </c>
      <c r="CD77" s="176">
        <f t="shared" si="36"/>
        <v>0</v>
      </c>
      <c r="CE77" s="177">
        <v>0</v>
      </c>
      <c r="CF77" s="159">
        <f t="shared" si="47"/>
        <v>0</v>
      </c>
      <c r="CG77" s="159">
        <v>0</v>
      </c>
      <c r="CH77" s="159">
        <v>0</v>
      </c>
      <c r="CI77" s="159">
        <f t="shared" si="48"/>
        <v>0</v>
      </c>
      <c r="CJ77" s="177">
        <f t="shared" si="49"/>
        <v>0</v>
      </c>
      <c r="CK77" s="178"/>
      <c r="CL77" s="179"/>
      <c r="CT77" s="105"/>
      <c r="CU77" s="105"/>
      <c r="CV77" s="105"/>
      <c r="CW77" s="105"/>
      <c r="CX77" s="105"/>
      <c r="CY77" s="105"/>
      <c r="CZ77" s="105"/>
      <c r="DA77" s="169">
        <v>68</v>
      </c>
      <c r="DB77" s="42" t="s">
        <v>165</v>
      </c>
      <c r="DC77" s="159"/>
      <c r="DD77" s="159"/>
      <c r="DE77" s="159"/>
      <c r="DF77" s="159"/>
      <c r="DG77" s="180">
        <f t="shared" si="50"/>
        <v>0</v>
      </c>
      <c r="DH77" s="159"/>
      <c r="DI77" s="159"/>
      <c r="DJ77" s="159"/>
      <c r="DK77" s="180">
        <f t="shared" si="51"/>
        <v>0</v>
      </c>
      <c r="DL77" s="181">
        <f t="shared" si="37"/>
        <v>0</v>
      </c>
      <c r="DM77" s="159"/>
      <c r="DN77" s="181">
        <f t="shared" si="38"/>
        <v>0</v>
      </c>
      <c r="DO77" s="159"/>
      <c r="DP77" s="165"/>
      <c r="DQ77" s="159"/>
      <c r="DR77" s="159"/>
      <c r="DS77" s="159"/>
      <c r="DT77" s="181">
        <f t="shared" si="52"/>
        <v>0</v>
      </c>
      <c r="DU77" s="159"/>
      <c r="DV77" s="182">
        <v>0</v>
      </c>
      <c r="DW77" s="183"/>
      <c r="DX77" s="183"/>
      <c r="DY77" s="183"/>
      <c r="DZ77" s="180"/>
      <c r="EA77" s="184"/>
      <c r="EB77" s="185"/>
      <c r="EC77" s="186">
        <f t="shared" si="53"/>
        <v>0</v>
      </c>
      <c r="ED77" s="184"/>
      <c r="EE77" s="187">
        <v>68</v>
      </c>
      <c r="EF77" s="184"/>
      <c r="EG77" s="184"/>
      <c r="EH77" s="183"/>
      <c r="EI77" s="184"/>
      <c r="EJ77" s="184"/>
      <c r="EK77" s="184"/>
      <c r="EL77" s="184"/>
      <c r="EM77" s="184"/>
    </row>
    <row r="78" spans="1:143" s="42" customFormat="1" ht="12" x14ac:dyDescent="0.2">
      <c r="A78" s="157">
        <v>69</v>
      </c>
      <c r="B78" s="51">
        <v>69</v>
      </c>
      <c r="C78" s="42" t="s">
        <v>166</v>
      </c>
      <c r="D78" s="158">
        <f t="shared" si="39"/>
        <v>0</v>
      </c>
      <c r="E78" s="159">
        <f t="shared" si="27"/>
        <v>0</v>
      </c>
      <c r="F78" s="159">
        <f t="shared" si="27"/>
        <v>0</v>
      </c>
      <c r="G78" s="159">
        <f t="shared" si="27"/>
        <v>0</v>
      </c>
      <c r="H78" s="160">
        <f t="shared" si="40"/>
        <v>0</v>
      </c>
      <c r="I78" s="159"/>
      <c r="J78" s="161">
        <f t="shared" si="41"/>
        <v>0</v>
      </c>
      <c r="K78" s="162">
        <f t="shared" si="42"/>
        <v>0</v>
      </c>
      <c r="L78" s="163">
        <f t="shared" si="28"/>
        <v>0</v>
      </c>
      <c r="M78" s="159"/>
      <c r="N78" s="164">
        <f t="shared" si="29"/>
        <v>0</v>
      </c>
      <c r="O78" s="159"/>
      <c r="P78" s="165">
        <f t="shared" si="30"/>
        <v>0</v>
      </c>
      <c r="Q78" s="158">
        <f t="shared" si="43"/>
        <v>0</v>
      </c>
      <c r="R78" s="159">
        <f t="shared" si="31"/>
        <v>0</v>
      </c>
      <c r="S78" s="159">
        <f t="shared" si="32"/>
        <v>0</v>
      </c>
      <c r="T78" s="159">
        <f t="shared" si="33"/>
        <v>0</v>
      </c>
      <c r="U78" s="160">
        <f t="shared" si="44"/>
        <v>0</v>
      </c>
      <c r="V78" s="159"/>
      <c r="W78" s="164">
        <f t="shared" si="34"/>
        <v>0</v>
      </c>
      <c r="X78" s="166"/>
      <c r="AA78" s="169">
        <v>69</v>
      </c>
      <c r="AB78" s="170"/>
      <c r="AC78" s="170"/>
      <c r="AD78" s="170"/>
      <c r="AE78" s="170"/>
      <c r="AF78" s="170"/>
      <c r="AG78" s="105"/>
      <c r="AH78" s="105"/>
      <c r="AI78" s="105"/>
      <c r="AJ78" s="105"/>
      <c r="AK78" s="105"/>
      <c r="AL78" s="105"/>
      <c r="AM78" s="105"/>
      <c r="AN78" s="105"/>
      <c r="AO78" s="105"/>
      <c r="AP78" s="105"/>
      <c r="AQ78" s="105"/>
      <c r="AR78" s="171"/>
      <c r="AT78" s="169">
        <v>69</v>
      </c>
      <c r="AU78" s="170">
        <f t="shared" si="45"/>
        <v>0</v>
      </c>
      <c r="AV78" s="170">
        <f t="shared" si="45"/>
        <v>0</v>
      </c>
      <c r="AW78" s="105">
        <f t="shared" si="46"/>
        <v>0</v>
      </c>
      <c r="AX78" s="105">
        <f t="shared" si="46"/>
        <v>0</v>
      </c>
      <c r="AY78" s="105">
        <f t="shared" si="46"/>
        <v>0</v>
      </c>
      <c r="AZ78" s="171">
        <f t="shared" si="35"/>
        <v>0</v>
      </c>
      <c r="BB78" s="169"/>
      <c r="BC78" s="105"/>
      <c r="BD78" s="105"/>
      <c r="BE78" s="105"/>
      <c r="BF78" s="171"/>
      <c r="BH78" s="172"/>
      <c r="BI78" s="173"/>
      <c r="BJ78" s="174"/>
      <c r="BZ78" s="175"/>
      <c r="CA78" s="169">
        <v>69</v>
      </c>
      <c r="CB78" s="51">
        <v>69</v>
      </c>
      <c r="CC78" s="42" t="s">
        <v>166</v>
      </c>
      <c r="CD78" s="176">
        <f t="shared" si="36"/>
        <v>0</v>
      </c>
      <c r="CE78" s="177">
        <v>0</v>
      </c>
      <c r="CF78" s="159">
        <f t="shared" si="47"/>
        <v>0</v>
      </c>
      <c r="CG78" s="159">
        <v>0</v>
      </c>
      <c r="CH78" s="159">
        <v>0</v>
      </c>
      <c r="CI78" s="159">
        <f t="shared" si="48"/>
        <v>0</v>
      </c>
      <c r="CJ78" s="177">
        <f t="shared" si="49"/>
        <v>0</v>
      </c>
      <c r="CK78" s="178"/>
      <c r="CL78" s="179"/>
      <c r="CT78" s="105"/>
      <c r="CU78" s="105"/>
      <c r="CV78" s="105"/>
      <c r="CW78" s="105"/>
      <c r="CX78" s="105"/>
      <c r="CY78" s="105"/>
      <c r="CZ78" s="105"/>
      <c r="DA78" s="169">
        <v>69</v>
      </c>
      <c r="DB78" s="42" t="s">
        <v>166</v>
      </c>
      <c r="DC78" s="159"/>
      <c r="DD78" s="159"/>
      <c r="DE78" s="159"/>
      <c r="DF78" s="159"/>
      <c r="DG78" s="180">
        <f t="shared" si="50"/>
        <v>0</v>
      </c>
      <c r="DH78" s="159"/>
      <c r="DI78" s="159"/>
      <c r="DJ78" s="159"/>
      <c r="DK78" s="180">
        <f t="shared" si="51"/>
        <v>0</v>
      </c>
      <c r="DL78" s="181">
        <f t="shared" si="37"/>
        <v>0</v>
      </c>
      <c r="DM78" s="159"/>
      <c r="DN78" s="181">
        <f t="shared" si="38"/>
        <v>0</v>
      </c>
      <c r="DO78" s="159"/>
      <c r="DP78" s="165"/>
      <c r="DQ78" s="159"/>
      <c r="DR78" s="159"/>
      <c r="DS78" s="159"/>
      <c r="DT78" s="181">
        <f t="shared" si="52"/>
        <v>0</v>
      </c>
      <c r="DU78" s="159"/>
      <c r="DV78" s="182">
        <v>0</v>
      </c>
      <c r="DW78" s="183"/>
      <c r="DX78" s="183"/>
      <c r="DY78" s="183"/>
      <c r="DZ78" s="180"/>
      <c r="EA78" s="184"/>
      <c r="EB78" s="185"/>
      <c r="EC78" s="186">
        <f t="shared" si="53"/>
        <v>0</v>
      </c>
      <c r="ED78" s="184"/>
      <c r="EE78" s="187">
        <v>69</v>
      </c>
      <c r="EF78" s="184"/>
      <c r="EG78" s="184"/>
      <c r="EH78" s="183"/>
      <c r="EI78" s="184"/>
      <c r="EJ78" s="184"/>
      <c r="EK78" s="184"/>
      <c r="EL78" s="184"/>
      <c r="EM78" s="184"/>
    </row>
    <row r="79" spans="1:143" s="42" customFormat="1" ht="12" x14ac:dyDescent="0.2">
      <c r="A79" s="157">
        <v>70</v>
      </c>
      <c r="B79" s="51">
        <v>70</v>
      </c>
      <c r="C79" s="42" t="s">
        <v>167</v>
      </c>
      <c r="D79" s="158">
        <f t="shared" si="39"/>
        <v>0</v>
      </c>
      <c r="E79" s="159">
        <f t="shared" si="27"/>
        <v>0</v>
      </c>
      <c r="F79" s="159">
        <f t="shared" si="27"/>
        <v>0</v>
      </c>
      <c r="G79" s="159">
        <f t="shared" si="27"/>
        <v>0</v>
      </c>
      <c r="H79" s="160">
        <f t="shared" si="40"/>
        <v>0</v>
      </c>
      <c r="I79" s="159"/>
      <c r="J79" s="161">
        <f t="shared" si="41"/>
        <v>0</v>
      </c>
      <c r="K79" s="162">
        <f t="shared" si="42"/>
        <v>0</v>
      </c>
      <c r="L79" s="163">
        <f t="shared" si="28"/>
        <v>0</v>
      </c>
      <c r="M79" s="159"/>
      <c r="N79" s="164">
        <f t="shared" si="29"/>
        <v>0</v>
      </c>
      <c r="O79" s="159"/>
      <c r="P79" s="165">
        <f t="shared" si="30"/>
        <v>0</v>
      </c>
      <c r="Q79" s="158">
        <f t="shared" si="43"/>
        <v>0</v>
      </c>
      <c r="R79" s="159">
        <f t="shared" si="31"/>
        <v>0</v>
      </c>
      <c r="S79" s="159">
        <f t="shared" si="32"/>
        <v>0</v>
      </c>
      <c r="T79" s="159">
        <f t="shared" si="33"/>
        <v>0</v>
      </c>
      <c r="U79" s="160">
        <f t="shared" si="44"/>
        <v>0</v>
      </c>
      <c r="V79" s="159"/>
      <c r="W79" s="164">
        <f t="shared" si="34"/>
        <v>0</v>
      </c>
      <c r="X79" s="166"/>
      <c r="AA79" s="169">
        <v>70</v>
      </c>
      <c r="AB79" s="170"/>
      <c r="AC79" s="170"/>
      <c r="AD79" s="170"/>
      <c r="AE79" s="170"/>
      <c r="AF79" s="170"/>
      <c r="AG79" s="105"/>
      <c r="AH79" s="105"/>
      <c r="AI79" s="105"/>
      <c r="AJ79" s="105"/>
      <c r="AK79" s="105"/>
      <c r="AL79" s="105"/>
      <c r="AM79" s="105"/>
      <c r="AN79" s="105"/>
      <c r="AO79" s="105"/>
      <c r="AP79" s="105"/>
      <c r="AQ79" s="105"/>
      <c r="AR79" s="171"/>
      <c r="AT79" s="169">
        <v>70</v>
      </c>
      <c r="AU79" s="170">
        <f t="shared" si="45"/>
        <v>0</v>
      </c>
      <c r="AV79" s="170">
        <f t="shared" si="45"/>
        <v>0</v>
      </c>
      <c r="AW79" s="105">
        <f t="shared" si="46"/>
        <v>0</v>
      </c>
      <c r="AX79" s="105">
        <f t="shared" si="46"/>
        <v>0</v>
      </c>
      <c r="AY79" s="105">
        <f t="shared" si="46"/>
        <v>0</v>
      </c>
      <c r="AZ79" s="171">
        <f t="shared" si="35"/>
        <v>0</v>
      </c>
      <c r="BB79" s="169"/>
      <c r="BC79" s="105"/>
      <c r="BD79" s="105"/>
      <c r="BE79" s="105"/>
      <c r="BF79" s="171"/>
      <c r="BH79" s="172"/>
      <c r="BI79" s="173"/>
      <c r="BJ79" s="174"/>
      <c r="BZ79" s="175"/>
      <c r="CA79" s="169">
        <v>70</v>
      </c>
      <c r="CB79" s="51">
        <v>70</v>
      </c>
      <c r="CC79" s="42" t="s">
        <v>167</v>
      </c>
      <c r="CD79" s="176">
        <f t="shared" si="36"/>
        <v>0</v>
      </c>
      <c r="CE79" s="177">
        <v>0</v>
      </c>
      <c r="CF79" s="159">
        <f t="shared" si="47"/>
        <v>0</v>
      </c>
      <c r="CG79" s="159">
        <v>0</v>
      </c>
      <c r="CH79" s="159">
        <v>0</v>
      </c>
      <c r="CI79" s="159">
        <f t="shared" si="48"/>
        <v>0</v>
      </c>
      <c r="CJ79" s="177">
        <f t="shared" si="49"/>
        <v>0</v>
      </c>
      <c r="CK79" s="178"/>
      <c r="CL79" s="179"/>
      <c r="CT79" s="105"/>
      <c r="CU79" s="105"/>
      <c r="CV79" s="105"/>
      <c r="CW79" s="105"/>
      <c r="CX79" s="105"/>
      <c r="CY79" s="105"/>
      <c r="CZ79" s="105"/>
      <c r="DA79" s="169">
        <v>70</v>
      </c>
      <c r="DB79" s="42" t="s">
        <v>167</v>
      </c>
      <c r="DC79" s="159"/>
      <c r="DD79" s="159"/>
      <c r="DE79" s="159"/>
      <c r="DF79" s="159"/>
      <c r="DG79" s="180">
        <f t="shared" si="50"/>
        <v>0</v>
      </c>
      <c r="DH79" s="159"/>
      <c r="DI79" s="159"/>
      <c r="DJ79" s="159"/>
      <c r="DK79" s="180">
        <f t="shared" si="51"/>
        <v>0</v>
      </c>
      <c r="DL79" s="181">
        <f t="shared" si="37"/>
        <v>0</v>
      </c>
      <c r="DM79" s="159"/>
      <c r="DN79" s="181">
        <f t="shared" si="38"/>
        <v>0</v>
      </c>
      <c r="DO79" s="159"/>
      <c r="DP79" s="165"/>
      <c r="DQ79" s="159"/>
      <c r="DR79" s="159"/>
      <c r="DS79" s="159"/>
      <c r="DT79" s="181">
        <f t="shared" si="52"/>
        <v>0</v>
      </c>
      <c r="DU79" s="159"/>
      <c r="DV79" s="182">
        <v>0</v>
      </c>
      <c r="DW79" s="183"/>
      <c r="DX79" s="183"/>
      <c r="DY79" s="183"/>
      <c r="DZ79" s="180"/>
      <c r="EA79" s="184"/>
      <c r="EB79" s="185"/>
      <c r="EC79" s="186">
        <f t="shared" si="53"/>
        <v>0</v>
      </c>
      <c r="ED79" s="184"/>
      <c r="EE79" s="187">
        <v>70</v>
      </c>
      <c r="EF79" s="184"/>
      <c r="EG79" s="184"/>
      <c r="EH79" s="183"/>
      <c r="EI79" s="184"/>
      <c r="EJ79" s="184"/>
      <c r="EK79" s="184"/>
      <c r="EL79" s="184"/>
      <c r="EM79" s="184"/>
    </row>
    <row r="80" spans="1:143" s="42" customFormat="1" ht="12" x14ac:dyDescent="0.2">
      <c r="A80" s="157">
        <v>71</v>
      </c>
      <c r="B80" s="51">
        <v>71</v>
      </c>
      <c r="C80" s="42" t="s">
        <v>168</v>
      </c>
      <c r="D80" s="158">
        <f t="shared" si="39"/>
        <v>14</v>
      </c>
      <c r="E80" s="159">
        <f t="shared" si="27"/>
        <v>254815</v>
      </c>
      <c r="F80" s="159">
        <f t="shared" si="27"/>
        <v>0</v>
      </c>
      <c r="G80" s="159">
        <f t="shared" si="27"/>
        <v>15232</v>
      </c>
      <c r="H80" s="160">
        <f t="shared" si="40"/>
        <v>270047</v>
      </c>
      <c r="I80" s="159"/>
      <c r="J80" s="161">
        <f t="shared" si="41"/>
        <v>15232</v>
      </c>
      <c r="K80" s="162">
        <f t="shared" si="42"/>
        <v>87289.600000000006</v>
      </c>
      <c r="L80" s="163">
        <f t="shared" si="28"/>
        <v>102521.60000000001</v>
      </c>
      <c r="M80" s="159"/>
      <c r="N80" s="164">
        <f t="shared" si="29"/>
        <v>167525.4</v>
      </c>
      <c r="O80" s="159"/>
      <c r="P80" s="165">
        <f t="shared" si="30"/>
        <v>15232</v>
      </c>
      <c r="Q80" s="158">
        <f t="shared" si="43"/>
        <v>0</v>
      </c>
      <c r="R80" s="159">
        <f t="shared" si="31"/>
        <v>0</v>
      </c>
      <c r="S80" s="159">
        <f t="shared" si="32"/>
        <v>0</v>
      </c>
      <c r="T80" s="159">
        <f t="shared" si="33"/>
        <v>87289.600000000006</v>
      </c>
      <c r="U80" s="160">
        <f t="shared" si="44"/>
        <v>102521.60000000001</v>
      </c>
      <c r="V80" s="159"/>
      <c r="W80" s="164">
        <f t="shared" si="34"/>
        <v>102521.60000000001</v>
      </c>
      <c r="X80" s="166"/>
      <c r="AA80" s="169">
        <v>71</v>
      </c>
      <c r="AB80" s="170">
        <v>14</v>
      </c>
      <c r="AC80" s="170">
        <v>0</v>
      </c>
      <c r="AD80" s="170">
        <v>0</v>
      </c>
      <c r="AE80" s="170">
        <v>4.6666666666666661</v>
      </c>
      <c r="AF80" s="170">
        <v>0</v>
      </c>
      <c r="AG80" s="105">
        <v>254815</v>
      </c>
      <c r="AH80" s="105">
        <v>0</v>
      </c>
      <c r="AI80" s="105">
        <v>0</v>
      </c>
      <c r="AJ80" s="105">
        <v>254815</v>
      </c>
      <c r="AK80" s="105">
        <v>0</v>
      </c>
      <c r="AL80" s="105">
        <v>15232</v>
      </c>
      <c r="AM80" s="105">
        <v>270047</v>
      </c>
      <c r="AN80" s="105">
        <v>0</v>
      </c>
      <c r="AO80" s="105">
        <v>0</v>
      </c>
      <c r="AP80" s="105">
        <v>0</v>
      </c>
      <c r="AQ80" s="105">
        <v>0</v>
      </c>
      <c r="AR80" s="171">
        <v>270047</v>
      </c>
      <c r="AT80" s="169">
        <v>71</v>
      </c>
      <c r="AU80" s="170">
        <f t="shared" si="45"/>
        <v>4.6666666666666661</v>
      </c>
      <c r="AV80" s="170">
        <f t="shared" si="45"/>
        <v>0</v>
      </c>
      <c r="AW80" s="105">
        <f t="shared" si="46"/>
        <v>0</v>
      </c>
      <c r="AX80" s="105">
        <f t="shared" si="46"/>
        <v>0</v>
      </c>
      <c r="AY80" s="105">
        <f t="shared" si="46"/>
        <v>0</v>
      </c>
      <c r="AZ80" s="171">
        <f t="shared" si="35"/>
        <v>0</v>
      </c>
      <c r="BB80" s="169"/>
      <c r="BC80" s="105"/>
      <c r="BD80" s="105"/>
      <c r="BE80" s="105"/>
      <c r="BF80" s="171"/>
      <c r="BH80" s="172"/>
      <c r="BI80" s="173"/>
      <c r="BJ80" s="174"/>
      <c r="BZ80" s="175"/>
      <c r="CA80" s="169">
        <v>71</v>
      </c>
      <c r="CB80" s="51">
        <v>71</v>
      </c>
      <c r="CC80" s="42" t="s">
        <v>168</v>
      </c>
      <c r="CD80" s="176">
        <f t="shared" si="36"/>
        <v>254815</v>
      </c>
      <c r="CE80" s="177">
        <v>212730</v>
      </c>
      <c r="CF80" s="159">
        <f t="shared" si="47"/>
        <v>42085</v>
      </c>
      <c r="CG80" s="159">
        <v>45204.6</v>
      </c>
      <c r="CH80" s="159">
        <v>0</v>
      </c>
      <c r="CI80" s="159">
        <f t="shared" si="48"/>
        <v>0</v>
      </c>
      <c r="CJ80" s="177">
        <f t="shared" si="49"/>
        <v>87289.600000000006</v>
      </c>
      <c r="CK80" s="178"/>
      <c r="CL80" s="179"/>
      <c r="CT80" s="105"/>
      <c r="CU80" s="105"/>
      <c r="CV80" s="105"/>
      <c r="CW80" s="105"/>
      <c r="CX80" s="105"/>
      <c r="CY80" s="105"/>
      <c r="CZ80" s="105"/>
      <c r="DA80" s="169">
        <v>71</v>
      </c>
      <c r="DB80" s="42" t="s">
        <v>168</v>
      </c>
      <c r="DC80" s="159"/>
      <c r="DD80" s="159"/>
      <c r="DE80" s="159"/>
      <c r="DF80" s="159"/>
      <c r="DG80" s="180">
        <f t="shared" si="50"/>
        <v>0</v>
      </c>
      <c r="DH80" s="159"/>
      <c r="DI80" s="159"/>
      <c r="DJ80" s="159"/>
      <c r="DK80" s="180">
        <f t="shared" si="51"/>
        <v>0</v>
      </c>
      <c r="DL80" s="181">
        <f t="shared" si="37"/>
        <v>0</v>
      </c>
      <c r="DM80" s="159"/>
      <c r="DN80" s="181">
        <f t="shared" si="38"/>
        <v>0</v>
      </c>
      <c r="DO80" s="159"/>
      <c r="DP80" s="165"/>
      <c r="DQ80" s="159"/>
      <c r="DR80" s="159"/>
      <c r="DS80" s="159"/>
      <c r="DT80" s="181">
        <f t="shared" si="52"/>
        <v>0</v>
      </c>
      <c r="DU80" s="159"/>
      <c r="DV80" s="182">
        <v>0</v>
      </c>
      <c r="DW80" s="183"/>
      <c r="DX80" s="183"/>
      <c r="DY80" s="183"/>
      <c r="DZ80" s="180"/>
      <c r="EA80" s="184"/>
      <c r="EB80" s="185"/>
      <c r="EC80" s="186">
        <f t="shared" si="53"/>
        <v>0</v>
      </c>
      <c r="ED80" s="184"/>
      <c r="EE80" s="187">
        <v>71</v>
      </c>
      <c r="EF80" s="184"/>
      <c r="EG80" s="184"/>
      <c r="EH80" s="183"/>
      <c r="EI80" s="184"/>
      <c r="EJ80" s="184"/>
      <c r="EK80" s="184"/>
      <c r="EL80" s="184"/>
      <c r="EM80" s="184"/>
    </row>
    <row r="81" spans="1:143" s="42" customFormat="1" ht="12" x14ac:dyDescent="0.2">
      <c r="A81" s="157">
        <v>72</v>
      </c>
      <c r="B81" s="51">
        <v>72</v>
      </c>
      <c r="C81" s="42" t="s">
        <v>169</v>
      </c>
      <c r="D81" s="158">
        <f t="shared" si="39"/>
        <v>9</v>
      </c>
      <c r="E81" s="159">
        <f t="shared" si="27"/>
        <v>175841</v>
      </c>
      <c r="F81" s="159">
        <f t="shared" si="27"/>
        <v>0</v>
      </c>
      <c r="G81" s="159">
        <f t="shared" si="27"/>
        <v>9792</v>
      </c>
      <c r="H81" s="160">
        <f t="shared" si="40"/>
        <v>185633</v>
      </c>
      <c r="I81" s="159"/>
      <c r="J81" s="161">
        <f t="shared" si="41"/>
        <v>9792</v>
      </c>
      <c r="K81" s="162">
        <f t="shared" si="42"/>
        <v>23439.984</v>
      </c>
      <c r="L81" s="163">
        <f t="shared" si="28"/>
        <v>33231.983999999997</v>
      </c>
      <c r="M81" s="159"/>
      <c r="N81" s="164">
        <f t="shared" si="29"/>
        <v>152401.016</v>
      </c>
      <c r="O81" s="159"/>
      <c r="P81" s="165">
        <f t="shared" si="30"/>
        <v>9792</v>
      </c>
      <c r="Q81" s="158">
        <f t="shared" si="43"/>
        <v>0</v>
      </c>
      <c r="R81" s="159">
        <f t="shared" si="31"/>
        <v>0</v>
      </c>
      <c r="S81" s="159">
        <f t="shared" si="32"/>
        <v>0</v>
      </c>
      <c r="T81" s="159">
        <f t="shared" si="33"/>
        <v>23439.984</v>
      </c>
      <c r="U81" s="160">
        <f t="shared" si="44"/>
        <v>33231.983999999997</v>
      </c>
      <c r="V81" s="159"/>
      <c r="W81" s="164">
        <f t="shared" si="34"/>
        <v>33231.983999999997</v>
      </c>
      <c r="X81" s="166"/>
      <c r="AA81" s="169">
        <v>72</v>
      </c>
      <c r="AB81" s="170">
        <v>9</v>
      </c>
      <c r="AC81" s="170">
        <v>0</v>
      </c>
      <c r="AD81" s="170">
        <v>0</v>
      </c>
      <c r="AE81" s="170">
        <v>5</v>
      </c>
      <c r="AF81" s="170">
        <v>0</v>
      </c>
      <c r="AG81" s="105">
        <v>175841</v>
      </c>
      <c r="AH81" s="105">
        <v>0</v>
      </c>
      <c r="AI81" s="105">
        <v>0</v>
      </c>
      <c r="AJ81" s="105">
        <v>175841</v>
      </c>
      <c r="AK81" s="105">
        <v>0</v>
      </c>
      <c r="AL81" s="105">
        <v>9792</v>
      </c>
      <c r="AM81" s="105">
        <v>185633</v>
      </c>
      <c r="AN81" s="105">
        <v>0</v>
      </c>
      <c r="AO81" s="105">
        <v>0</v>
      </c>
      <c r="AP81" s="105">
        <v>0</v>
      </c>
      <c r="AQ81" s="105">
        <v>0</v>
      </c>
      <c r="AR81" s="171">
        <v>185633</v>
      </c>
      <c r="AT81" s="169">
        <v>72</v>
      </c>
      <c r="AU81" s="170">
        <f t="shared" si="45"/>
        <v>5</v>
      </c>
      <c r="AV81" s="170">
        <f t="shared" si="45"/>
        <v>0</v>
      </c>
      <c r="AW81" s="105">
        <f t="shared" si="46"/>
        <v>0</v>
      </c>
      <c r="AX81" s="105">
        <f t="shared" si="46"/>
        <v>0</v>
      </c>
      <c r="AY81" s="105">
        <f t="shared" si="46"/>
        <v>0</v>
      </c>
      <c r="AZ81" s="171">
        <f t="shared" si="35"/>
        <v>0</v>
      </c>
      <c r="BB81" s="169"/>
      <c r="BC81" s="105"/>
      <c r="BD81" s="105"/>
      <c r="BE81" s="105"/>
      <c r="BF81" s="171"/>
      <c r="BH81" s="172"/>
      <c r="BI81" s="173"/>
      <c r="BJ81" s="174"/>
      <c r="BZ81" s="175"/>
      <c r="CA81" s="169">
        <v>72</v>
      </c>
      <c r="CB81" s="51">
        <v>72</v>
      </c>
      <c r="CC81" s="42" t="s">
        <v>169</v>
      </c>
      <c r="CD81" s="176">
        <f t="shared" si="36"/>
        <v>175841</v>
      </c>
      <c r="CE81" s="177">
        <v>157163</v>
      </c>
      <c r="CF81" s="159">
        <f t="shared" si="47"/>
        <v>18678</v>
      </c>
      <c r="CG81" s="159">
        <v>0</v>
      </c>
      <c r="CH81" s="159">
        <v>4761.9839999999995</v>
      </c>
      <c r="CI81" s="159">
        <f t="shared" si="48"/>
        <v>0</v>
      </c>
      <c r="CJ81" s="177">
        <f t="shared" si="49"/>
        <v>23439.984</v>
      </c>
      <c r="CK81" s="178"/>
      <c r="CL81" s="179"/>
      <c r="CT81" s="105"/>
      <c r="CU81" s="105"/>
      <c r="CV81" s="105"/>
      <c r="CW81" s="105"/>
      <c r="CX81" s="105"/>
      <c r="CY81" s="105"/>
      <c r="CZ81" s="105"/>
      <c r="DA81" s="169">
        <v>72</v>
      </c>
      <c r="DB81" s="42" t="s">
        <v>169</v>
      </c>
      <c r="DC81" s="159"/>
      <c r="DD81" s="159"/>
      <c r="DE81" s="159"/>
      <c r="DF81" s="159"/>
      <c r="DG81" s="180">
        <f t="shared" si="50"/>
        <v>0</v>
      </c>
      <c r="DH81" s="159"/>
      <c r="DI81" s="159"/>
      <c r="DJ81" s="159"/>
      <c r="DK81" s="180">
        <f t="shared" si="51"/>
        <v>0</v>
      </c>
      <c r="DL81" s="181">
        <f t="shared" si="37"/>
        <v>0</v>
      </c>
      <c r="DM81" s="159"/>
      <c r="DN81" s="181">
        <f t="shared" si="38"/>
        <v>0</v>
      </c>
      <c r="DO81" s="159"/>
      <c r="DP81" s="165"/>
      <c r="DQ81" s="159"/>
      <c r="DR81" s="159"/>
      <c r="DS81" s="159"/>
      <c r="DT81" s="181">
        <f t="shared" si="52"/>
        <v>0</v>
      </c>
      <c r="DU81" s="159"/>
      <c r="DV81" s="182">
        <v>0</v>
      </c>
      <c r="DW81" s="183"/>
      <c r="DX81" s="183"/>
      <c r="DY81" s="183"/>
      <c r="DZ81" s="180"/>
      <c r="EA81" s="184"/>
      <c r="EB81" s="185"/>
      <c r="EC81" s="186">
        <f t="shared" si="53"/>
        <v>0</v>
      </c>
      <c r="ED81" s="184"/>
      <c r="EE81" s="187">
        <v>72</v>
      </c>
      <c r="EF81" s="184"/>
      <c r="EG81" s="184"/>
      <c r="EH81" s="183"/>
      <c r="EI81" s="184"/>
      <c r="EJ81" s="184"/>
      <c r="EK81" s="184"/>
      <c r="EL81" s="184"/>
      <c r="EM81" s="184"/>
    </row>
    <row r="82" spans="1:143" s="42" customFormat="1" ht="12" x14ac:dyDescent="0.2">
      <c r="A82" s="157">
        <v>73</v>
      </c>
      <c r="B82" s="51">
        <v>73</v>
      </c>
      <c r="C82" s="42" t="s">
        <v>170</v>
      </c>
      <c r="D82" s="158">
        <f t="shared" si="39"/>
        <v>32</v>
      </c>
      <c r="E82" s="159">
        <f t="shared" si="27"/>
        <v>778761</v>
      </c>
      <c r="F82" s="159">
        <f t="shared" si="27"/>
        <v>0</v>
      </c>
      <c r="G82" s="159">
        <f t="shared" si="27"/>
        <v>34816</v>
      </c>
      <c r="H82" s="160">
        <f t="shared" si="40"/>
        <v>813577</v>
      </c>
      <c r="I82" s="159"/>
      <c r="J82" s="161">
        <f t="shared" si="41"/>
        <v>34816</v>
      </c>
      <c r="K82" s="162">
        <f t="shared" si="42"/>
        <v>209048.28</v>
      </c>
      <c r="L82" s="163">
        <f t="shared" si="28"/>
        <v>243864.28</v>
      </c>
      <c r="M82" s="159"/>
      <c r="N82" s="164">
        <f t="shared" si="29"/>
        <v>569712.72</v>
      </c>
      <c r="O82" s="159"/>
      <c r="P82" s="165">
        <f t="shared" si="30"/>
        <v>34816</v>
      </c>
      <c r="Q82" s="158">
        <f t="shared" si="43"/>
        <v>0</v>
      </c>
      <c r="R82" s="159">
        <f t="shared" si="31"/>
        <v>0</v>
      </c>
      <c r="S82" s="159">
        <f t="shared" si="32"/>
        <v>0</v>
      </c>
      <c r="T82" s="159">
        <f t="shared" si="33"/>
        <v>209048.28</v>
      </c>
      <c r="U82" s="160">
        <f t="shared" si="44"/>
        <v>243864.28</v>
      </c>
      <c r="V82" s="159"/>
      <c r="W82" s="164">
        <f t="shared" si="34"/>
        <v>243864.28</v>
      </c>
      <c r="X82" s="166"/>
      <c r="AA82" s="169">
        <v>73</v>
      </c>
      <c r="AB82" s="170">
        <v>32</v>
      </c>
      <c r="AC82" s="170">
        <v>0</v>
      </c>
      <c r="AD82" s="170">
        <v>0</v>
      </c>
      <c r="AE82" s="170">
        <v>11.585714285714287</v>
      </c>
      <c r="AF82" s="170">
        <v>0</v>
      </c>
      <c r="AG82" s="105">
        <v>778761</v>
      </c>
      <c r="AH82" s="105">
        <v>0</v>
      </c>
      <c r="AI82" s="105">
        <v>0</v>
      </c>
      <c r="AJ82" s="105">
        <v>778761</v>
      </c>
      <c r="AK82" s="105">
        <v>0</v>
      </c>
      <c r="AL82" s="105">
        <v>34816</v>
      </c>
      <c r="AM82" s="105">
        <v>813577</v>
      </c>
      <c r="AN82" s="105">
        <v>0</v>
      </c>
      <c r="AO82" s="105">
        <v>0</v>
      </c>
      <c r="AP82" s="105">
        <v>0</v>
      </c>
      <c r="AQ82" s="105">
        <v>0</v>
      </c>
      <c r="AR82" s="171">
        <v>813577</v>
      </c>
      <c r="AT82" s="169">
        <v>73</v>
      </c>
      <c r="AU82" s="170">
        <f t="shared" si="45"/>
        <v>11.585714285714287</v>
      </c>
      <c r="AV82" s="170">
        <f t="shared" si="45"/>
        <v>0</v>
      </c>
      <c r="AW82" s="105">
        <f t="shared" si="46"/>
        <v>0</v>
      </c>
      <c r="AX82" s="105">
        <f t="shared" si="46"/>
        <v>0</v>
      </c>
      <c r="AY82" s="105">
        <f t="shared" si="46"/>
        <v>0</v>
      </c>
      <c r="AZ82" s="171">
        <f t="shared" si="35"/>
        <v>0</v>
      </c>
      <c r="BB82" s="169"/>
      <c r="BC82" s="105"/>
      <c r="BD82" s="105"/>
      <c r="BE82" s="105"/>
      <c r="BF82" s="171"/>
      <c r="BH82" s="172"/>
      <c r="BI82" s="173"/>
      <c r="BJ82" s="174"/>
      <c r="BZ82" s="175"/>
      <c r="CA82" s="169">
        <v>73</v>
      </c>
      <c r="CB82" s="51">
        <v>73</v>
      </c>
      <c r="CC82" s="42" t="s">
        <v>170</v>
      </c>
      <c r="CD82" s="176">
        <f t="shared" si="36"/>
        <v>778761</v>
      </c>
      <c r="CE82" s="177">
        <v>970073</v>
      </c>
      <c r="CF82" s="159">
        <f t="shared" si="47"/>
        <v>0</v>
      </c>
      <c r="CG82" s="159">
        <v>105216.59999999999</v>
      </c>
      <c r="CH82" s="159">
        <v>103831.68000000001</v>
      </c>
      <c r="CI82" s="159">
        <f t="shared" si="48"/>
        <v>0</v>
      </c>
      <c r="CJ82" s="177">
        <f t="shared" si="49"/>
        <v>209048.28</v>
      </c>
      <c r="CK82" s="178"/>
      <c r="CL82" s="179"/>
      <c r="CT82" s="105"/>
      <c r="CU82" s="105"/>
      <c r="CV82" s="105"/>
      <c r="CW82" s="105"/>
      <c r="CX82" s="105"/>
      <c r="CY82" s="105"/>
      <c r="CZ82" s="105"/>
      <c r="DA82" s="169">
        <v>73</v>
      </c>
      <c r="DB82" s="42" t="s">
        <v>170</v>
      </c>
      <c r="DC82" s="159"/>
      <c r="DD82" s="159"/>
      <c r="DE82" s="159"/>
      <c r="DF82" s="159"/>
      <c r="DG82" s="180">
        <f t="shared" si="50"/>
        <v>0</v>
      </c>
      <c r="DH82" s="159"/>
      <c r="DI82" s="159"/>
      <c r="DJ82" s="159"/>
      <c r="DK82" s="180">
        <f t="shared" si="51"/>
        <v>0</v>
      </c>
      <c r="DL82" s="181">
        <f t="shared" si="37"/>
        <v>0</v>
      </c>
      <c r="DM82" s="159"/>
      <c r="DN82" s="181">
        <f t="shared" si="38"/>
        <v>0</v>
      </c>
      <c r="DO82" s="159"/>
      <c r="DP82" s="165"/>
      <c r="DQ82" s="159"/>
      <c r="DR82" s="159"/>
      <c r="DS82" s="159"/>
      <c r="DT82" s="181">
        <f t="shared" si="52"/>
        <v>0</v>
      </c>
      <c r="DU82" s="159"/>
      <c r="DV82" s="182">
        <v>0</v>
      </c>
      <c r="DW82" s="183"/>
      <c r="DX82" s="183"/>
      <c r="DY82" s="183"/>
      <c r="DZ82" s="180"/>
      <c r="EA82" s="184"/>
      <c r="EB82" s="185"/>
      <c r="EC82" s="186">
        <f t="shared" si="53"/>
        <v>0</v>
      </c>
      <c r="ED82" s="184"/>
      <c r="EE82" s="187">
        <v>73</v>
      </c>
      <c r="EF82" s="184"/>
      <c r="EG82" s="184"/>
      <c r="EH82" s="183"/>
      <c r="EI82" s="184"/>
      <c r="EJ82" s="184"/>
      <c r="EK82" s="184"/>
      <c r="EL82" s="184"/>
      <c r="EM82" s="184"/>
    </row>
    <row r="83" spans="1:143" s="42" customFormat="1" ht="12" x14ac:dyDescent="0.2">
      <c r="A83" s="157">
        <v>74</v>
      </c>
      <c r="B83" s="51">
        <v>74</v>
      </c>
      <c r="C83" s="42" t="s">
        <v>171</v>
      </c>
      <c r="D83" s="158">
        <f t="shared" si="39"/>
        <v>7</v>
      </c>
      <c r="E83" s="159">
        <f t="shared" si="27"/>
        <v>151431</v>
      </c>
      <c r="F83" s="159">
        <f t="shared" si="27"/>
        <v>0</v>
      </c>
      <c r="G83" s="159">
        <f t="shared" si="27"/>
        <v>7616</v>
      </c>
      <c r="H83" s="160">
        <f t="shared" si="40"/>
        <v>159047</v>
      </c>
      <c r="I83" s="159"/>
      <c r="J83" s="161">
        <f t="shared" si="41"/>
        <v>7616</v>
      </c>
      <c r="K83" s="162">
        <f t="shared" si="42"/>
        <v>24190.584000000003</v>
      </c>
      <c r="L83" s="163">
        <f t="shared" si="28"/>
        <v>31806.584000000003</v>
      </c>
      <c r="M83" s="159"/>
      <c r="N83" s="164">
        <f t="shared" si="29"/>
        <v>127240.416</v>
      </c>
      <c r="O83" s="159"/>
      <c r="P83" s="165">
        <f t="shared" si="30"/>
        <v>7616</v>
      </c>
      <c r="Q83" s="158">
        <f t="shared" si="43"/>
        <v>0</v>
      </c>
      <c r="R83" s="159">
        <f t="shared" si="31"/>
        <v>0</v>
      </c>
      <c r="S83" s="159">
        <f t="shared" si="32"/>
        <v>0</v>
      </c>
      <c r="T83" s="159">
        <f t="shared" si="33"/>
        <v>24190.584000000003</v>
      </c>
      <c r="U83" s="160">
        <f t="shared" si="44"/>
        <v>31806.584000000003</v>
      </c>
      <c r="V83" s="159"/>
      <c r="W83" s="164">
        <f t="shared" si="34"/>
        <v>31806.584000000003</v>
      </c>
      <c r="X83" s="166"/>
      <c r="AA83" s="169">
        <v>74</v>
      </c>
      <c r="AB83" s="170">
        <v>7</v>
      </c>
      <c r="AC83" s="170">
        <v>0</v>
      </c>
      <c r="AD83" s="170">
        <v>0</v>
      </c>
      <c r="AE83" s="170">
        <v>0.72727272727272729</v>
      </c>
      <c r="AF83" s="170">
        <v>0</v>
      </c>
      <c r="AG83" s="105">
        <v>151431</v>
      </c>
      <c r="AH83" s="105">
        <v>0</v>
      </c>
      <c r="AI83" s="105">
        <v>0</v>
      </c>
      <c r="AJ83" s="105">
        <v>151431</v>
      </c>
      <c r="AK83" s="105">
        <v>0</v>
      </c>
      <c r="AL83" s="105">
        <v>7616</v>
      </c>
      <c r="AM83" s="105">
        <v>159047</v>
      </c>
      <c r="AN83" s="105">
        <v>0</v>
      </c>
      <c r="AO83" s="105">
        <v>0</v>
      </c>
      <c r="AP83" s="105">
        <v>0</v>
      </c>
      <c r="AQ83" s="105">
        <v>0</v>
      </c>
      <c r="AR83" s="171">
        <v>159047</v>
      </c>
      <c r="AT83" s="169">
        <v>74</v>
      </c>
      <c r="AU83" s="170">
        <f t="shared" si="45"/>
        <v>0.72727272727272729</v>
      </c>
      <c r="AV83" s="170">
        <f t="shared" si="45"/>
        <v>0</v>
      </c>
      <c r="AW83" s="105">
        <f t="shared" si="46"/>
        <v>0</v>
      </c>
      <c r="AX83" s="105">
        <f t="shared" si="46"/>
        <v>0</v>
      </c>
      <c r="AY83" s="105">
        <f t="shared" si="46"/>
        <v>0</v>
      </c>
      <c r="AZ83" s="171">
        <f t="shared" si="35"/>
        <v>0</v>
      </c>
      <c r="BB83" s="169"/>
      <c r="BC83" s="105"/>
      <c r="BD83" s="105"/>
      <c r="BE83" s="105"/>
      <c r="BF83" s="171"/>
      <c r="BH83" s="172"/>
      <c r="BI83" s="173"/>
      <c r="BJ83" s="174"/>
      <c r="BZ83" s="175"/>
      <c r="CA83" s="169">
        <v>74</v>
      </c>
      <c r="CB83" s="51">
        <v>74</v>
      </c>
      <c r="CC83" s="42" t="s">
        <v>171</v>
      </c>
      <c r="CD83" s="176">
        <f t="shared" si="36"/>
        <v>151431</v>
      </c>
      <c r="CE83" s="177">
        <v>145770</v>
      </c>
      <c r="CF83" s="159">
        <f t="shared" si="47"/>
        <v>5661</v>
      </c>
      <c r="CG83" s="159">
        <v>8468.4</v>
      </c>
      <c r="CH83" s="159">
        <v>10061.184000000001</v>
      </c>
      <c r="CI83" s="159">
        <f t="shared" si="48"/>
        <v>0</v>
      </c>
      <c r="CJ83" s="177">
        <f t="shared" si="49"/>
        <v>24190.584000000003</v>
      </c>
      <c r="CK83" s="178"/>
      <c r="CL83" s="179"/>
      <c r="CT83" s="105"/>
      <c r="CU83" s="105"/>
      <c r="CV83" s="105"/>
      <c r="CW83" s="105"/>
      <c r="CX83" s="105"/>
      <c r="CY83" s="105"/>
      <c r="CZ83" s="105"/>
      <c r="DA83" s="169">
        <v>74</v>
      </c>
      <c r="DB83" s="42" t="s">
        <v>171</v>
      </c>
      <c r="DC83" s="159"/>
      <c r="DD83" s="159"/>
      <c r="DE83" s="159"/>
      <c r="DF83" s="159"/>
      <c r="DG83" s="180">
        <f t="shared" si="50"/>
        <v>0</v>
      </c>
      <c r="DH83" s="159"/>
      <c r="DI83" s="159"/>
      <c r="DJ83" s="159"/>
      <c r="DK83" s="180">
        <f t="shared" si="51"/>
        <v>0</v>
      </c>
      <c r="DL83" s="181">
        <f t="shared" si="37"/>
        <v>0</v>
      </c>
      <c r="DM83" s="159"/>
      <c r="DN83" s="181">
        <f t="shared" si="38"/>
        <v>0</v>
      </c>
      <c r="DO83" s="159"/>
      <c r="DP83" s="165"/>
      <c r="DQ83" s="159"/>
      <c r="DR83" s="159"/>
      <c r="DS83" s="159"/>
      <c r="DT83" s="181">
        <f t="shared" si="52"/>
        <v>0</v>
      </c>
      <c r="DU83" s="159"/>
      <c r="DV83" s="182">
        <v>0</v>
      </c>
      <c r="DW83" s="183"/>
      <c r="DX83" s="183"/>
      <c r="DY83" s="183"/>
      <c r="DZ83" s="180"/>
      <c r="EA83" s="184"/>
      <c r="EB83" s="185"/>
      <c r="EC83" s="186">
        <f t="shared" si="53"/>
        <v>0</v>
      </c>
      <c r="ED83" s="184"/>
      <c r="EE83" s="187">
        <v>74</v>
      </c>
      <c r="EF83" s="184"/>
      <c r="EG83" s="184"/>
      <c r="EH83" s="183"/>
      <c r="EI83" s="184"/>
      <c r="EJ83" s="184"/>
      <c r="EK83" s="184"/>
      <c r="EL83" s="184"/>
      <c r="EM83" s="184"/>
    </row>
    <row r="84" spans="1:143" s="42" customFormat="1" ht="12" x14ac:dyDescent="0.2">
      <c r="A84" s="157">
        <v>75</v>
      </c>
      <c r="B84" s="51">
        <v>75</v>
      </c>
      <c r="C84" s="42" t="s">
        <v>172</v>
      </c>
      <c r="D84" s="158">
        <f t="shared" si="39"/>
        <v>0</v>
      </c>
      <c r="E84" s="159">
        <f t="shared" si="27"/>
        <v>0</v>
      </c>
      <c r="F84" s="159">
        <f t="shared" si="27"/>
        <v>0</v>
      </c>
      <c r="G84" s="159">
        <f t="shared" si="27"/>
        <v>0</v>
      </c>
      <c r="H84" s="160">
        <f t="shared" si="40"/>
        <v>0</v>
      </c>
      <c r="I84" s="159"/>
      <c r="J84" s="161">
        <f t="shared" si="41"/>
        <v>0</v>
      </c>
      <c r="K84" s="162">
        <f t="shared" si="42"/>
        <v>0</v>
      </c>
      <c r="L84" s="163">
        <f t="shared" si="28"/>
        <v>0</v>
      </c>
      <c r="M84" s="159"/>
      <c r="N84" s="164">
        <f t="shared" si="29"/>
        <v>0</v>
      </c>
      <c r="O84" s="159"/>
      <c r="P84" s="165">
        <f t="shared" si="30"/>
        <v>0</v>
      </c>
      <c r="Q84" s="158">
        <f t="shared" si="43"/>
        <v>0</v>
      </c>
      <c r="R84" s="159">
        <f t="shared" si="31"/>
        <v>0</v>
      </c>
      <c r="S84" s="159">
        <f t="shared" si="32"/>
        <v>0</v>
      </c>
      <c r="T84" s="159">
        <f t="shared" si="33"/>
        <v>0</v>
      </c>
      <c r="U84" s="160">
        <f t="shared" si="44"/>
        <v>0</v>
      </c>
      <c r="V84" s="159"/>
      <c r="W84" s="164">
        <f t="shared" si="34"/>
        <v>0</v>
      </c>
      <c r="X84" s="166"/>
      <c r="AA84" s="169">
        <v>75</v>
      </c>
      <c r="AB84" s="170"/>
      <c r="AC84" s="170"/>
      <c r="AD84" s="170"/>
      <c r="AE84" s="170"/>
      <c r="AF84" s="170"/>
      <c r="AG84" s="105"/>
      <c r="AH84" s="105"/>
      <c r="AI84" s="105"/>
      <c r="AJ84" s="105"/>
      <c r="AK84" s="105"/>
      <c r="AL84" s="105"/>
      <c r="AM84" s="105"/>
      <c r="AN84" s="105"/>
      <c r="AO84" s="105"/>
      <c r="AP84" s="105"/>
      <c r="AQ84" s="105"/>
      <c r="AR84" s="171"/>
      <c r="AT84" s="169">
        <v>75</v>
      </c>
      <c r="AU84" s="170">
        <f t="shared" si="45"/>
        <v>0</v>
      </c>
      <c r="AV84" s="170">
        <f t="shared" si="45"/>
        <v>0</v>
      </c>
      <c r="AW84" s="105">
        <f t="shared" si="46"/>
        <v>0</v>
      </c>
      <c r="AX84" s="105">
        <f t="shared" si="46"/>
        <v>0</v>
      </c>
      <c r="AY84" s="105">
        <f t="shared" si="46"/>
        <v>0</v>
      </c>
      <c r="AZ84" s="171">
        <f t="shared" si="35"/>
        <v>0</v>
      </c>
      <c r="BB84" s="169"/>
      <c r="BC84" s="105"/>
      <c r="BD84" s="105"/>
      <c r="BE84" s="105"/>
      <c r="BF84" s="171"/>
      <c r="BH84" s="172"/>
      <c r="BI84" s="173"/>
      <c r="BJ84" s="174"/>
      <c r="BZ84" s="175"/>
      <c r="CA84" s="169">
        <v>75</v>
      </c>
      <c r="CB84" s="51">
        <v>75</v>
      </c>
      <c r="CC84" s="42" t="s">
        <v>172</v>
      </c>
      <c r="CD84" s="176">
        <f t="shared" si="36"/>
        <v>0</v>
      </c>
      <c r="CE84" s="177">
        <v>0</v>
      </c>
      <c r="CF84" s="159">
        <f t="shared" si="47"/>
        <v>0</v>
      </c>
      <c r="CG84" s="159">
        <v>0</v>
      </c>
      <c r="CH84" s="159">
        <v>0</v>
      </c>
      <c r="CI84" s="159">
        <f t="shared" si="48"/>
        <v>0</v>
      </c>
      <c r="CJ84" s="177">
        <f t="shared" si="49"/>
        <v>0</v>
      </c>
      <c r="CK84" s="178"/>
      <c r="CL84" s="179"/>
      <c r="CT84" s="105"/>
      <c r="CU84" s="105"/>
      <c r="CV84" s="105"/>
      <c r="CW84" s="105"/>
      <c r="CX84" s="105"/>
      <c r="CY84" s="105"/>
      <c r="CZ84" s="105"/>
      <c r="DA84" s="169">
        <v>75</v>
      </c>
      <c r="DB84" s="42" t="s">
        <v>172</v>
      </c>
      <c r="DC84" s="159"/>
      <c r="DD84" s="159"/>
      <c r="DE84" s="159"/>
      <c r="DF84" s="159"/>
      <c r="DG84" s="180">
        <f t="shared" si="50"/>
        <v>0</v>
      </c>
      <c r="DH84" s="159"/>
      <c r="DI84" s="159"/>
      <c r="DJ84" s="159"/>
      <c r="DK84" s="180">
        <f t="shared" si="51"/>
        <v>0</v>
      </c>
      <c r="DL84" s="181">
        <f t="shared" si="37"/>
        <v>0</v>
      </c>
      <c r="DM84" s="159"/>
      <c r="DN84" s="181">
        <f t="shared" si="38"/>
        <v>0</v>
      </c>
      <c r="DO84" s="159"/>
      <c r="DP84" s="165"/>
      <c r="DQ84" s="159"/>
      <c r="DR84" s="159"/>
      <c r="DS84" s="159"/>
      <c r="DT84" s="181">
        <f t="shared" si="52"/>
        <v>0</v>
      </c>
      <c r="DU84" s="159"/>
      <c r="DV84" s="182">
        <v>0</v>
      </c>
      <c r="DW84" s="183"/>
      <c r="DX84" s="183"/>
      <c r="DY84" s="183"/>
      <c r="DZ84" s="180"/>
      <c r="EA84" s="184"/>
      <c r="EB84" s="185"/>
      <c r="EC84" s="186">
        <f t="shared" si="53"/>
        <v>0</v>
      </c>
      <c r="ED84" s="184"/>
      <c r="EE84" s="187">
        <v>75</v>
      </c>
      <c r="EF84" s="184"/>
      <c r="EG84" s="184"/>
      <c r="EH84" s="183"/>
      <c r="EI84" s="184"/>
      <c r="EJ84" s="184"/>
      <c r="EK84" s="184"/>
      <c r="EL84" s="184"/>
      <c r="EM84" s="184"/>
    </row>
    <row r="85" spans="1:143" s="42" customFormat="1" ht="12" x14ac:dyDescent="0.2">
      <c r="A85" s="157">
        <v>76</v>
      </c>
      <c r="B85" s="51">
        <v>76</v>
      </c>
      <c r="C85" s="42" t="s">
        <v>173</v>
      </c>
      <c r="D85" s="158">
        <f t="shared" si="39"/>
        <v>0</v>
      </c>
      <c r="E85" s="159">
        <f t="shared" si="27"/>
        <v>0</v>
      </c>
      <c r="F85" s="159">
        <f t="shared" si="27"/>
        <v>0</v>
      </c>
      <c r="G85" s="159">
        <f t="shared" si="27"/>
        <v>0</v>
      </c>
      <c r="H85" s="160">
        <f t="shared" si="40"/>
        <v>0</v>
      </c>
      <c r="I85" s="159"/>
      <c r="J85" s="161">
        <f t="shared" si="41"/>
        <v>0</v>
      </c>
      <c r="K85" s="162">
        <f t="shared" si="42"/>
        <v>0</v>
      </c>
      <c r="L85" s="163">
        <f t="shared" si="28"/>
        <v>0</v>
      </c>
      <c r="M85" s="159"/>
      <c r="N85" s="164">
        <f t="shared" si="29"/>
        <v>0</v>
      </c>
      <c r="O85" s="159"/>
      <c r="P85" s="165">
        <f t="shared" si="30"/>
        <v>0</v>
      </c>
      <c r="Q85" s="158">
        <f t="shared" si="43"/>
        <v>0</v>
      </c>
      <c r="R85" s="159">
        <f t="shared" si="31"/>
        <v>0</v>
      </c>
      <c r="S85" s="159">
        <f t="shared" si="32"/>
        <v>0</v>
      </c>
      <c r="T85" s="159">
        <f t="shared" si="33"/>
        <v>0</v>
      </c>
      <c r="U85" s="160">
        <f t="shared" si="44"/>
        <v>0</v>
      </c>
      <c r="V85" s="159"/>
      <c r="W85" s="164">
        <f t="shared" si="34"/>
        <v>0</v>
      </c>
      <c r="X85" s="166"/>
      <c r="AA85" s="169">
        <v>76</v>
      </c>
      <c r="AB85" s="170"/>
      <c r="AC85" s="170"/>
      <c r="AD85" s="170"/>
      <c r="AE85" s="170"/>
      <c r="AF85" s="170"/>
      <c r="AG85" s="105"/>
      <c r="AH85" s="105"/>
      <c r="AI85" s="105"/>
      <c r="AJ85" s="105"/>
      <c r="AK85" s="105"/>
      <c r="AL85" s="105"/>
      <c r="AM85" s="105"/>
      <c r="AN85" s="105"/>
      <c r="AO85" s="105"/>
      <c r="AP85" s="105"/>
      <c r="AQ85" s="105"/>
      <c r="AR85" s="171"/>
      <c r="AT85" s="169">
        <v>76</v>
      </c>
      <c r="AU85" s="170">
        <f t="shared" si="45"/>
        <v>0</v>
      </c>
      <c r="AV85" s="170">
        <f t="shared" si="45"/>
        <v>0</v>
      </c>
      <c r="AW85" s="105">
        <f t="shared" si="46"/>
        <v>0</v>
      </c>
      <c r="AX85" s="105">
        <f t="shared" si="46"/>
        <v>0</v>
      </c>
      <c r="AY85" s="105">
        <f t="shared" si="46"/>
        <v>0</v>
      </c>
      <c r="AZ85" s="171">
        <f t="shared" si="35"/>
        <v>0</v>
      </c>
      <c r="BB85" s="169"/>
      <c r="BC85" s="105"/>
      <c r="BD85" s="105"/>
      <c r="BE85" s="105"/>
      <c r="BF85" s="171"/>
      <c r="BH85" s="172"/>
      <c r="BI85" s="173"/>
      <c r="BJ85" s="174"/>
      <c r="BZ85" s="175"/>
      <c r="CA85" s="169">
        <v>76</v>
      </c>
      <c r="CB85" s="51">
        <v>76</v>
      </c>
      <c r="CC85" s="42" t="s">
        <v>173</v>
      </c>
      <c r="CD85" s="176">
        <f t="shared" si="36"/>
        <v>0</v>
      </c>
      <c r="CE85" s="177">
        <v>0</v>
      </c>
      <c r="CF85" s="159">
        <f t="shared" si="47"/>
        <v>0</v>
      </c>
      <c r="CG85" s="159">
        <v>0</v>
      </c>
      <c r="CH85" s="159">
        <v>0</v>
      </c>
      <c r="CI85" s="159">
        <f t="shared" si="48"/>
        <v>0</v>
      </c>
      <c r="CJ85" s="177">
        <f t="shared" si="49"/>
        <v>0</v>
      </c>
      <c r="CK85" s="178"/>
      <c r="CL85" s="179"/>
      <c r="CT85" s="105"/>
      <c r="CU85" s="105"/>
      <c r="CV85" s="105"/>
      <c r="CW85" s="105"/>
      <c r="CX85" s="105"/>
      <c r="CY85" s="105"/>
      <c r="CZ85" s="105"/>
      <c r="DA85" s="169">
        <v>76</v>
      </c>
      <c r="DB85" s="42" t="s">
        <v>173</v>
      </c>
      <c r="DC85" s="159"/>
      <c r="DD85" s="159"/>
      <c r="DE85" s="159"/>
      <c r="DF85" s="159"/>
      <c r="DG85" s="180">
        <f t="shared" si="50"/>
        <v>0</v>
      </c>
      <c r="DH85" s="159"/>
      <c r="DI85" s="159"/>
      <c r="DJ85" s="159"/>
      <c r="DK85" s="180">
        <f t="shared" si="51"/>
        <v>0</v>
      </c>
      <c r="DL85" s="181">
        <f t="shared" si="37"/>
        <v>0</v>
      </c>
      <c r="DM85" s="159"/>
      <c r="DN85" s="181">
        <f t="shared" si="38"/>
        <v>0</v>
      </c>
      <c r="DO85" s="159"/>
      <c r="DP85" s="165"/>
      <c r="DQ85" s="159"/>
      <c r="DR85" s="159"/>
      <c r="DS85" s="159"/>
      <c r="DT85" s="181">
        <f t="shared" si="52"/>
        <v>0</v>
      </c>
      <c r="DU85" s="159"/>
      <c r="DV85" s="182">
        <v>0</v>
      </c>
      <c r="DW85" s="183"/>
      <c r="DX85" s="183"/>
      <c r="DY85" s="183"/>
      <c r="DZ85" s="180"/>
      <c r="EA85" s="184"/>
      <c r="EB85" s="185"/>
      <c r="EC85" s="186">
        <f t="shared" si="53"/>
        <v>0</v>
      </c>
      <c r="ED85" s="184"/>
      <c r="EE85" s="187">
        <v>76</v>
      </c>
      <c r="EF85" s="184"/>
      <c r="EG85" s="184"/>
      <c r="EH85" s="183"/>
      <c r="EI85" s="184"/>
      <c r="EJ85" s="184"/>
      <c r="EK85" s="184"/>
      <c r="EL85" s="184"/>
      <c r="EM85" s="184"/>
    </row>
    <row r="86" spans="1:143" s="42" customFormat="1" ht="12" x14ac:dyDescent="0.2">
      <c r="A86" s="157">
        <v>77</v>
      </c>
      <c r="B86" s="51">
        <v>77</v>
      </c>
      <c r="C86" s="42" t="s">
        <v>174</v>
      </c>
      <c r="D86" s="158">
        <f t="shared" si="39"/>
        <v>0</v>
      </c>
      <c r="E86" s="159">
        <f t="shared" si="27"/>
        <v>0</v>
      </c>
      <c r="F86" s="159">
        <f t="shared" si="27"/>
        <v>0</v>
      </c>
      <c r="G86" s="159">
        <f t="shared" si="27"/>
        <v>0</v>
      </c>
      <c r="H86" s="160">
        <f t="shared" si="40"/>
        <v>0</v>
      </c>
      <c r="I86" s="159"/>
      <c r="J86" s="161">
        <f t="shared" si="41"/>
        <v>0</v>
      </c>
      <c r="K86" s="162">
        <f t="shared" si="42"/>
        <v>16406.784</v>
      </c>
      <c r="L86" s="163">
        <f t="shared" si="28"/>
        <v>16406.784</v>
      </c>
      <c r="M86" s="159"/>
      <c r="N86" s="164">
        <f t="shared" si="29"/>
        <v>-16406.784</v>
      </c>
      <c r="O86" s="159"/>
      <c r="P86" s="165">
        <f t="shared" si="30"/>
        <v>0</v>
      </c>
      <c r="Q86" s="158">
        <f t="shared" si="43"/>
        <v>0</v>
      </c>
      <c r="R86" s="159">
        <f t="shared" si="31"/>
        <v>0</v>
      </c>
      <c r="S86" s="159">
        <f t="shared" si="32"/>
        <v>0</v>
      </c>
      <c r="T86" s="159">
        <f t="shared" si="33"/>
        <v>16406.784</v>
      </c>
      <c r="U86" s="160">
        <f t="shared" si="44"/>
        <v>16406.784</v>
      </c>
      <c r="V86" s="159"/>
      <c r="W86" s="164">
        <f t="shared" si="34"/>
        <v>16406.784</v>
      </c>
      <c r="X86" s="166"/>
      <c r="AA86" s="169">
        <v>77</v>
      </c>
      <c r="AB86" s="170"/>
      <c r="AC86" s="170"/>
      <c r="AD86" s="170"/>
      <c r="AE86" s="170"/>
      <c r="AF86" s="170"/>
      <c r="AG86" s="105"/>
      <c r="AH86" s="105"/>
      <c r="AI86" s="105"/>
      <c r="AJ86" s="105"/>
      <c r="AK86" s="105"/>
      <c r="AL86" s="105"/>
      <c r="AM86" s="105"/>
      <c r="AN86" s="105"/>
      <c r="AO86" s="105"/>
      <c r="AP86" s="105"/>
      <c r="AQ86" s="105"/>
      <c r="AR86" s="171"/>
      <c r="AT86" s="169">
        <v>77</v>
      </c>
      <c r="AU86" s="170">
        <f t="shared" si="45"/>
        <v>0</v>
      </c>
      <c r="AV86" s="170">
        <f t="shared" si="45"/>
        <v>0</v>
      </c>
      <c r="AW86" s="105">
        <f t="shared" si="46"/>
        <v>0</v>
      </c>
      <c r="AX86" s="105">
        <f t="shared" si="46"/>
        <v>0</v>
      </c>
      <c r="AY86" s="105">
        <f t="shared" si="46"/>
        <v>0</v>
      </c>
      <c r="AZ86" s="171">
        <f t="shared" si="35"/>
        <v>0</v>
      </c>
      <c r="BB86" s="169"/>
      <c r="BC86" s="105"/>
      <c r="BD86" s="105"/>
      <c r="BE86" s="105"/>
      <c r="BF86" s="171"/>
      <c r="BH86" s="172"/>
      <c r="BI86" s="173"/>
      <c r="BJ86" s="174"/>
      <c r="BZ86" s="175"/>
      <c r="CA86" s="169">
        <v>77</v>
      </c>
      <c r="CB86" s="51">
        <v>77</v>
      </c>
      <c r="CC86" s="42" t="s">
        <v>174</v>
      </c>
      <c r="CD86" s="176">
        <f t="shared" si="36"/>
        <v>0</v>
      </c>
      <c r="CE86" s="177">
        <v>0</v>
      </c>
      <c r="CF86" s="159">
        <f t="shared" si="47"/>
        <v>0</v>
      </c>
      <c r="CG86" s="159">
        <v>0</v>
      </c>
      <c r="CH86" s="159">
        <v>16406.784</v>
      </c>
      <c r="CI86" s="159">
        <f t="shared" si="48"/>
        <v>0</v>
      </c>
      <c r="CJ86" s="177">
        <f t="shared" si="49"/>
        <v>16406.784</v>
      </c>
      <c r="CK86" s="178"/>
      <c r="CL86" s="179"/>
      <c r="CT86" s="105"/>
      <c r="CU86" s="105"/>
      <c r="CV86" s="105"/>
      <c r="CW86" s="105"/>
      <c r="CX86" s="105"/>
      <c r="CY86" s="105"/>
      <c r="CZ86" s="105"/>
      <c r="DA86" s="169">
        <v>77</v>
      </c>
      <c r="DB86" s="42" t="s">
        <v>174</v>
      </c>
      <c r="DC86" s="159"/>
      <c r="DD86" s="159"/>
      <c r="DE86" s="159"/>
      <c r="DF86" s="159"/>
      <c r="DG86" s="180">
        <f t="shared" si="50"/>
        <v>0</v>
      </c>
      <c r="DH86" s="159"/>
      <c r="DI86" s="159"/>
      <c r="DJ86" s="159"/>
      <c r="DK86" s="180">
        <f t="shared" si="51"/>
        <v>0</v>
      </c>
      <c r="DL86" s="181">
        <f t="shared" si="37"/>
        <v>0</v>
      </c>
      <c r="DM86" s="159"/>
      <c r="DN86" s="181">
        <f t="shared" si="38"/>
        <v>0</v>
      </c>
      <c r="DO86" s="159"/>
      <c r="DP86" s="165"/>
      <c r="DQ86" s="159"/>
      <c r="DR86" s="159"/>
      <c r="DS86" s="159"/>
      <c r="DT86" s="181">
        <f t="shared" si="52"/>
        <v>0</v>
      </c>
      <c r="DU86" s="159"/>
      <c r="DV86" s="182">
        <v>0</v>
      </c>
      <c r="DW86" s="183"/>
      <c r="DX86" s="183"/>
      <c r="DY86" s="183"/>
      <c r="DZ86" s="180"/>
      <c r="EA86" s="184"/>
      <c r="EB86" s="185"/>
      <c r="EC86" s="186">
        <f t="shared" si="53"/>
        <v>0</v>
      </c>
      <c r="ED86" s="184"/>
      <c r="EE86" s="187">
        <v>77</v>
      </c>
      <c r="EF86" s="184"/>
      <c r="EG86" s="184"/>
      <c r="EH86" s="183"/>
      <c r="EI86" s="184"/>
      <c r="EJ86" s="184"/>
      <c r="EK86" s="184"/>
      <c r="EL86" s="184"/>
      <c r="EM86" s="184"/>
    </row>
    <row r="87" spans="1:143" s="42" customFormat="1" ht="12" x14ac:dyDescent="0.2">
      <c r="A87" s="157">
        <v>78</v>
      </c>
      <c r="B87" s="51">
        <v>78</v>
      </c>
      <c r="C87" s="42" t="s">
        <v>175</v>
      </c>
      <c r="D87" s="158">
        <f t="shared" si="39"/>
        <v>0</v>
      </c>
      <c r="E87" s="159">
        <f t="shared" si="27"/>
        <v>0</v>
      </c>
      <c r="F87" s="159">
        <f t="shared" si="27"/>
        <v>0</v>
      </c>
      <c r="G87" s="159">
        <f t="shared" si="27"/>
        <v>0</v>
      </c>
      <c r="H87" s="160">
        <f t="shared" si="40"/>
        <v>0</v>
      </c>
      <c r="I87" s="159"/>
      <c r="J87" s="161">
        <f t="shared" si="41"/>
        <v>0</v>
      </c>
      <c r="K87" s="162">
        <f t="shared" si="42"/>
        <v>0</v>
      </c>
      <c r="L87" s="163">
        <f t="shared" si="28"/>
        <v>0</v>
      </c>
      <c r="M87" s="159"/>
      <c r="N87" s="164">
        <f t="shared" si="29"/>
        <v>0</v>
      </c>
      <c r="O87" s="159"/>
      <c r="P87" s="165">
        <f t="shared" si="30"/>
        <v>0</v>
      </c>
      <c r="Q87" s="158">
        <f t="shared" si="43"/>
        <v>0</v>
      </c>
      <c r="R87" s="159">
        <f t="shared" si="31"/>
        <v>0</v>
      </c>
      <c r="S87" s="159">
        <f t="shared" si="32"/>
        <v>0</v>
      </c>
      <c r="T87" s="159">
        <f t="shared" si="33"/>
        <v>0</v>
      </c>
      <c r="U87" s="160">
        <f t="shared" si="44"/>
        <v>0</v>
      </c>
      <c r="V87" s="159"/>
      <c r="W87" s="164">
        <f t="shared" si="34"/>
        <v>0</v>
      </c>
      <c r="X87" s="166"/>
      <c r="AA87" s="169">
        <v>78</v>
      </c>
      <c r="AB87" s="170"/>
      <c r="AC87" s="170"/>
      <c r="AD87" s="170"/>
      <c r="AE87" s="170"/>
      <c r="AF87" s="170"/>
      <c r="AG87" s="105"/>
      <c r="AH87" s="105"/>
      <c r="AI87" s="105"/>
      <c r="AJ87" s="105"/>
      <c r="AK87" s="105"/>
      <c r="AL87" s="105"/>
      <c r="AM87" s="105"/>
      <c r="AN87" s="105"/>
      <c r="AO87" s="105"/>
      <c r="AP87" s="105"/>
      <c r="AQ87" s="105"/>
      <c r="AR87" s="171"/>
      <c r="AT87" s="169">
        <v>78</v>
      </c>
      <c r="AU87" s="170">
        <f t="shared" si="45"/>
        <v>0</v>
      </c>
      <c r="AV87" s="170">
        <f t="shared" si="45"/>
        <v>0</v>
      </c>
      <c r="AW87" s="105">
        <f t="shared" si="46"/>
        <v>0</v>
      </c>
      <c r="AX87" s="105">
        <f t="shared" si="46"/>
        <v>0</v>
      </c>
      <c r="AY87" s="105">
        <f t="shared" si="46"/>
        <v>0</v>
      </c>
      <c r="AZ87" s="171">
        <f t="shared" si="35"/>
        <v>0</v>
      </c>
      <c r="BB87" s="169"/>
      <c r="BC87" s="105"/>
      <c r="BD87" s="105"/>
      <c r="BE87" s="105"/>
      <c r="BF87" s="171"/>
      <c r="BH87" s="172"/>
      <c r="BI87" s="173"/>
      <c r="BJ87" s="174"/>
      <c r="BZ87" s="175"/>
      <c r="CA87" s="169">
        <v>78</v>
      </c>
      <c r="CB87" s="51">
        <v>78</v>
      </c>
      <c r="CC87" s="42" t="s">
        <v>175</v>
      </c>
      <c r="CD87" s="176">
        <f t="shared" si="36"/>
        <v>0</v>
      </c>
      <c r="CE87" s="177">
        <v>0</v>
      </c>
      <c r="CF87" s="159">
        <f t="shared" si="47"/>
        <v>0</v>
      </c>
      <c r="CG87" s="159">
        <v>0</v>
      </c>
      <c r="CH87" s="159">
        <v>0</v>
      </c>
      <c r="CI87" s="159">
        <f t="shared" si="48"/>
        <v>0</v>
      </c>
      <c r="CJ87" s="177">
        <f t="shared" si="49"/>
        <v>0</v>
      </c>
      <c r="CK87" s="178"/>
      <c r="CL87" s="179"/>
      <c r="CT87" s="105"/>
      <c r="CU87" s="105"/>
      <c r="CV87" s="105"/>
      <c r="CW87" s="105"/>
      <c r="CX87" s="105"/>
      <c r="CY87" s="105"/>
      <c r="CZ87" s="105"/>
      <c r="DA87" s="169">
        <v>78</v>
      </c>
      <c r="DB87" s="42" t="s">
        <v>175</v>
      </c>
      <c r="DC87" s="159"/>
      <c r="DD87" s="159"/>
      <c r="DE87" s="159"/>
      <c r="DF87" s="159"/>
      <c r="DG87" s="180">
        <f t="shared" si="50"/>
        <v>0</v>
      </c>
      <c r="DH87" s="159"/>
      <c r="DI87" s="159"/>
      <c r="DJ87" s="159"/>
      <c r="DK87" s="180">
        <f t="shared" si="51"/>
        <v>0</v>
      </c>
      <c r="DL87" s="181">
        <f t="shared" si="37"/>
        <v>0</v>
      </c>
      <c r="DM87" s="159"/>
      <c r="DN87" s="181">
        <f t="shared" si="38"/>
        <v>0</v>
      </c>
      <c r="DO87" s="159"/>
      <c r="DP87" s="165"/>
      <c r="DQ87" s="159"/>
      <c r="DR87" s="159"/>
      <c r="DS87" s="159"/>
      <c r="DT87" s="181">
        <f t="shared" si="52"/>
        <v>0</v>
      </c>
      <c r="DU87" s="159"/>
      <c r="DV87" s="182">
        <v>0</v>
      </c>
      <c r="DW87" s="183"/>
      <c r="DX87" s="183"/>
      <c r="DY87" s="183"/>
      <c r="DZ87" s="180"/>
      <c r="EA87" s="184"/>
      <c r="EB87" s="185"/>
      <c r="EC87" s="186">
        <f t="shared" si="53"/>
        <v>0</v>
      </c>
      <c r="ED87" s="184"/>
      <c r="EE87" s="187">
        <v>78</v>
      </c>
      <c r="EF87" s="184"/>
      <c r="EG87" s="184"/>
      <c r="EH87" s="183"/>
      <c r="EI87" s="184"/>
      <c r="EJ87" s="184"/>
      <c r="EK87" s="184"/>
      <c r="EL87" s="184"/>
      <c r="EM87" s="184"/>
    </row>
    <row r="88" spans="1:143" s="42" customFormat="1" ht="12" x14ac:dyDescent="0.2">
      <c r="A88" s="157">
        <v>79</v>
      </c>
      <c r="B88" s="51">
        <v>79</v>
      </c>
      <c r="C88" s="42" t="s">
        <v>176</v>
      </c>
      <c r="D88" s="158">
        <f t="shared" si="39"/>
        <v>230</v>
      </c>
      <c r="E88" s="159">
        <f t="shared" si="27"/>
        <v>2916074</v>
      </c>
      <c r="F88" s="159">
        <f t="shared" si="27"/>
        <v>0</v>
      </c>
      <c r="G88" s="159">
        <f t="shared" si="27"/>
        <v>250240</v>
      </c>
      <c r="H88" s="160">
        <f t="shared" si="40"/>
        <v>3166314</v>
      </c>
      <c r="I88" s="159"/>
      <c r="J88" s="161">
        <f t="shared" si="41"/>
        <v>250240</v>
      </c>
      <c r="K88" s="162">
        <f t="shared" si="42"/>
        <v>257653.70400000003</v>
      </c>
      <c r="L88" s="163">
        <f t="shared" si="28"/>
        <v>507893.70400000003</v>
      </c>
      <c r="M88" s="159"/>
      <c r="N88" s="164">
        <f t="shared" si="29"/>
        <v>2658420.2960000001</v>
      </c>
      <c r="O88" s="159"/>
      <c r="P88" s="165">
        <f t="shared" si="30"/>
        <v>250240</v>
      </c>
      <c r="Q88" s="158">
        <f t="shared" si="43"/>
        <v>0</v>
      </c>
      <c r="R88" s="159">
        <f t="shared" si="31"/>
        <v>0</v>
      </c>
      <c r="S88" s="159">
        <f t="shared" si="32"/>
        <v>0</v>
      </c>
      <c r="T88" s="159">
        <f t="shared" si="33"/>
        <v>257653.70400000003</v>
      </c>
      <c r="U88" s="160">
        <f t="shared" si="44"/>
        <v>507893.70400000003</v>
      </c>
      <c r="V88" s="159"/>
      <c r="W88" s="164">
        <f t="shared" si="34"/>
        <v>507893.70400000003</v>
      </c>
      <c r="X88" s="166"/>
      <c r="AA88" s="169">
        <v>79</v>
      </c>
      <c r="AB88" s="170">
        <v>230</v>
      </c>
      <c r="AC88" s="170">
        <v>0</v>
      </c>
      <c r="AD88" s="170">
        <v>0</v>
      </c>
      <c r="AE88" s="170">
        <v>25.949999999999996</v>
      </c>
      <c r="AF88" s="170">
        <v>0</v>
      </c>
      <c r="AG88" s="105">
        <v>2916074</v>
      </c>
      <c r="AH88" s="105">
        <v>0</v>
      </c>
      <c r="AI88" s="105">
        <v>0</v>
      </c>
      <c r="AJ88" s="105">
        <v>2916074</v>
      </c>
      <c r="AK88" s="105">
        <v>0</v>
      </c>
      <c r="AL88" s="105">
        <v>250240</v>
      </c>
      <c r="AM88" s="105">
        <v>3166314</v>
      </c>
      <c r="AN88" s="105">
        <v>0</v>
      </c>
      <c r="AO88" s="105">
        <v>0</v>
      </c>
      <c r="AP88" s="105">
        <v>0</v>
      </c>
      <c r="AQ88" s="105">
        <v>0</v>
      </c>
      <c r="AR88" s="171">
        <v>3166314</v>
      </c>
      <c r="AT88" s="169">
        <v>79</v>
      </c>
      <c r="AU88" s="170">
        <f t="shared" si="45"/>
        <v>25.949999999999996</v>
      </c>
      <c r="AV88" s="170">
        <f t="shared" si="45"/>
        <v>0</v>
      </c>
      <c r="AW88" s="105">
        <f t="shared" si="46"/>
        <v>0</v>
      </c>
      <c r="AX88" s="105">
        <f t="shared" si="46"/>
        <v>0</v>
      </c>
      <c r="AY88" s="105">
        <f t="shared" si="46"/>
        <v>0</v>
      </c>
      <c r="AZ88" s="171">
        <f t="shared" si="35"/>
        <v>0</v>
      </c>
      <c r="BB88" s="169"/>
      <c r="BC88" s="105"/>
      <c r="BD88" s="105"/>
      <c r="BE88" s="105"/>
      <c r="BF88" s="171"/>
      <c r="BH88" s="172"/>
      <c r="BI88" s="173"/>
      <c r="BJ88" s="174"/>
      <c r="BZ88" s="175"/>
      <c r="CA88" s="169">
        <v>79</v>
      </c>
      <c r="CB88" s="51">
        <v>79</v>
      </c>
      <c r="CC88" s="42" t="s">
        <v>176</v>
      </c>
      <c r="CD88" s="176">
        <f t="shared" si="36"/>
        <v>2916074</v>
      </c>
      <c r="CE88" s="177">
        <v>3170747</v>
      </c>
      <c r="CF88" s="159">
        <f t="shared" si="47"/>
        <v>0</v>
      </c>
      <c r="CG88" s="159">
        <v>109504.2</v>
      </c>
      <c r="CH88" s="159">
        <v>148149.50400000002</v>
      </c>
      <c r="CI88" s="159">
        <f t="shared" si="48"/>
        <v>0</v>
      </c>
      <c r="CJ88" s="177">
        <f t="shared" si="49"/>
        <v>257653.70400000003</v>
      </c>
      <c r="CK88" s="178"/>
      <c r="CL88" s="179"/>
      <c r="CT88" s="105"/>
      <c r="CU88" s="105"/>
      <c r="CV88" s="105"/>
      <c r="CW88" s="105"/>
      <c r="CX88" s="105"/>
      <c r="CY88" s="105"/>
      <c r="CZ88" s="105"/>
      <c r="DA88" s="169">
        <v>79</v>
      </c>
      <c r="DB88" s="42" t="s">
        <v>176</v>
      </c>
      <c r="DC88" s="159"/>
      <c r="DD88" s="159"/>
      <c r="DE88" s="159"/>
      <c r="DF88" s="159"/>
      <c r="DG88" s="180">
        <f t="shared" si="50"/>
        <v>0</v>
      </c>
      <c r="DH88" s="159"/>
      <c r="DI88" s="159"/>
      <c r="DJ88" s="159"/>
      <c r="DK88" s="180">
        <f t="shared" si="51"/>
        <v>0</v>
      </c>
      <c r="DL88" s="181">
        <f t="shared" si="37"/>
        <v>0</v>
      </c>
      <c r="DM88" s="159"/>
      <c r="DN88" s="181">
        <f t="shared" si="38"/>
        <v>0</v>
      </c>
      <c r="DO88" s="159"/>
      <c r="DP88" s="165"/>
      <c r="DQ88" s="159"/>
      <c r="DR88" s="159"/>
      <c r="DS88" s="159"/>
      <c r="DT88" s="181">
        <f t="shared" si="52"/>
        <v>0</v>
      </c>
      <c r="DU88" s="159"/>
      <c r="DV88" s="182">
        <v>0</v>
      </c>
      <c r="DW88" s="183"/>
      <c r="DX88" s="183"/>
      <c r="DY88" s="183"/>
      <c r="DZ88" s="180"/>
      <c r="EA88" s="184"/>
      <c r="EB88" s="185"/>
      <c r="EC88" s="186">
        <f t="shared" si="53"/>
        <v>0</v>
      </c>
      <c r="ED88" s="184"/>
      <c r="EE88" s="187">
        <v>79</v>
      </c>
      <c r="EF88" s="184"/>
      <c r="EG88" s="184"/>
      <c r="EH88" s="183"/>
      <c r="EI88" s="184"/>
      <c r="EJ88" s="184"/>
      <c r="EK88" s="184"/>
      <c r="EL88" s="184"/>
      <c r="EM88" s="184"/>
    </row>
    <row r="89" spans="1:143" s="42" customFormat="1" ht="12" x14ac:dyDescent="0.2">
      <c r="A89" s="157">
        <v>80</v>
      </c>
      <c r="B89" s="51">
        <v>80</v>
      </c>
      <c r="C89" s="42" t="s">
        <v>177</v>
      </c>
      <c r="D89" s="158">
        <f t="shared" si="39"/>
        <v>0</v>
      </c>
      <c r="E89" s="159">
        <f t="shared" si="27"/>
        <v>0</v>
      </c>
      <c r="F89" s="159">
        <f t="shared" si="27"/>
        <v>0</v>
      </c>
      <c r="G89" s="159">
        <f t="shared" si="27"/>
        <v>0</v>
      </c>
      <c r="H89" s="160">
        <f t="shared" si="40"/>
        <v>0</v>
      </c>
      <c r="I89" s="159"/>
      <c r="J89" s="161">
        <f t="shared" si="41"/>
        <v>0</v>
      </c>
      <c r="K89" s="162">
        <f t="shared" si="42"/>
        <v>0</v>
      </c>
      <c r="L89" s="163">
        <f t="shared" si="28"/>
        <v>0</v>
      </c>
      <c r="M89" s="159"/>
      <c r="N89" s="164">
        <f t="shared" si="29"/>
        <v>0</v>
      </c>
      <c r="O89" s="159"/>
      <c r="P89" s="165">
        <f t="shared" si="30"/>
        <v>0</v>
      </c>
      <c r="Q89" s="158">
        <f t="shared" si="43"/>
        <v>0</v>
      </c>
      <c r="R89" s="159">
        <f t="shared" si="31"/>
        <v>0</v>
      </c>
      <c r="S89" s="159">
        <f t="shared" si="32"/>
        <v>0</v>
      </c>
      <c r="T89" s="159">
        <f t="shared" si="33"/>
        <v>0</v>
      </c>
      <c r="U89" s="160">
        <f t="shared" si="44"/>
        <v>0</v>
      </c>
      <c r="V89" s="159"/>
      <c r="W89" s="164">
        <f t="shared" si="34"/>
        <v>0</v>
      </c>
      <c r="X89" s="166"/>
      <c r="AA89" s="169">
        <v>80</v>
      </c>
      <c r="AB89" s="170"/>
      <c r="AC89" s="170"/>
      <c r="AD89" s="170"/>
      <c r="AE89" s="170"/>
      <c r="AF89" s="170"/>
      <c r="AG89" s="105"/>
      <c r="AH89" s="105"/>
      <c r="AI89" s="105"/>
      <c r="AJ89" s="105"/>
      <c r="AK89" s="105"/>
      <c r="AL89" s="105"/>
      <c r="AM89" s="105"/>
      <c r="AN89" s="105"/>
      <c r="AO89" s="105"/>
      <c r="AP89" s="105"/>
      <c r="AQ89" s="105"/>
      <c r="AR89" s="171"/>
      <c r="AT89" s="169">
        <v>80</v>
      </c>
      <c r="AU89" s="170">
        <f t="shared" si="45"/>
        <v>0</v>
      </c>
      <c r="AV89" s="170">
        <f t="shared" si="45"/>
        <v>0</v>
      </c>
      <c r="AW89" s="105">
        <f t="shared" si="46"/>
        <v>0</v>
      </c>
      <c r="AX89" s="105">
        <f t="shared" si="46"/>
        <v>0</v>
      </c>
      <c r="AY89" s="105">
        <f t="shared" si="46"/>
        <v>0</v>
      </c>
      <c r="AZ89" s="171">
        <f t="shared" si="35"/>
        <v>0</v>
      </c>
      <c r="BB89" s="169"/>
      <c r="BC89" s="105"/>
      <c r="BD89" s="105"/>
      <c r="BE89" s="105"/>
      <c r="BF89" s="171"/>
      <c r="BH89" s="172"/>
      <c r="BI89" s="173"/>
      <c r="BJ89" s="174"/>
      <c r="BZ89" s="175"/>
      <c r="CA89" s="169">
        <v>80</v>
      </c>
      <c r="CB89" s="51">
        <v>80</v>
      </c>
      <c r="CC89" s="42" t="s">
        <v>177</v>
      </c>
      <c r="CD89" s="176">
        <f t="shared" si="36"/>
        <v>0</v>
      </c>
      <c r="CE89" s="177">
        <v>0</v>
      </c>
      <c r="CF89" s="159">
        <f t="shared" si="47"/>
        <v>0</v>
      </c>
      <c r="CG89" s="159">
        <v>0</v>
      </c>
      <c r="CH89" s="159">
        <v>0</v>
      </c>
      <c r="CI89" s="159">
        <f t="shared" si="48"/>
        <v>0</v>
      </c>
      <c r="CJ89" s="177">
        <f t="shared" si="49"/>
        <v>0</v>
      </c>
      <c r="CK89" s="178"/>
      <c r="CL89" s="179"/>
      <c r="CT89" s="105"/>
      <c r="CU89" s="105"/>
      <c r="CV89" s="105"/>
      <c r="CW89" s="105"/>
      <c r="CX89" s="105"/>
      <c r="CY89" s="105"/>
      <c r="CZ89" s="105"/>
      <c r="DA89" s="169">
        <v>80</v>
      </c>
      <c r="DB89" s="42" t="s">
        <v>177</v>
      </c>
      <c r="DC89" s="159"/>
      <c r="DD89" s="159"/>
      <c r="DE89" s="159"/>
      <c r="DF89" s="159"/>
      <c r="DG89" s="180">
        <f t="shared" si="50"/>
        <v>0</v>
      </c>
      <c r="DH89" s="159"/>
      <c r="DI89" s="159"/>
      <c r="DJ89" s="159"/>
      <c r="DK89" s="180">
        <f t="shared" si="51"/>
        <v>0</v>
      </c>
      <c r="DL89" s="181">
        <f t="shared" si="37"/>
        <v>0</v>
      </c>
      <c r="DM89" s="159"/>
      <c r="DN89" s="181">
        <f t="shared" si="38"/>
        <v>0</v>
      </c>
      <c r="DO89" s="159"/>
      <c r="DP89" s="165"/>
      <c r="DQ89" s="159"/>
      <c r="DR89" s="159"/>
      <c r="DS89" s="159"/>
      <c r="DT89" s="181">
        <f t="shared" si="52"/>
        <v>0</v>
      </c>
      <c r="DU89" s="159"/>
      <c r="DV89" s="182">
        <v>0</v>
      </c>
      <c r="DW89" s="183"/>
      <c r="DX89" s="183"/>
      <c r="DY89" s="183"/>
      <c r="DZ89" s="180"/>
      <c r="EA89" s="184"/>
      <c r="EB89" s="185"/>
      <c r="EC89" s="186">
        <f t="shared" si="53"/>
        <v>0</v>
      </c>
      <c r="ED89" s="184"/>
      <c r="EE89" s="187">
        <v>80</v>
      </c>
      <c r="EF89" s="184"/>
      <c r="EG89" s="184"/>
      <c r="EH89" s="183"/>
      <c r="EI89" s="184"/>
      <c r="EJ89" s="184"/>
      <c r="EK89" s="184"/>
      <c r="EL89" s="184"/>
      <c r="EM89" s="184"/>
    </row>
    <row r="90" spans="1:143" s="42" customFormat="1" ht="12" x14ac:dyDescent="0.2">
      <c r="A90" s="157">
        <v>81</v>
      </c>
      <c r="B90" s="51">
        <v>81</v>
      </c>
      <c r="C90" s="42" t="s">
        <v>178</v>
      </c>
      <c r="D90" s="158">
        <f t="shared" si="39"/>
        <v>0</v>
      </c>
      <c r="E90" s="159">
        <f t="shared" si="27"/>
        <v>0</v>
      </c>
      <c r="F90" s="159">
        <f t="shared" si="27"/>
        <v>0</v>
      </c>
      <c r="G90" s="159">
        <f t="shared" si="27"/>
        <v>0</v>
      </c>
      <c r="H90" s="160">
        <f t="shared" si="40"/>
        <v>0</v>
      </c>
      <c r="I90" s="159"/>
      <c r="J90" s="161">
        <f t="shared" si="41"/>
        <v>0</v>
      </c>
      <c r="K90" s="162">
        <f t="shared" si="42"/>
        <v>0</v>
      </c>
      <c r="L90" s="163">
        <f t="shared" si="28"/>
        <v>0</v>
      </c>
      <c r="M90" s="159"/>
      <c r="N90" s="164">
        <f t="shared" si="29"/>
        <v>0</v>
      </c>
      <c r="O90" s="159"/>
      <c r="P90" s="165">
        <f t="shared" si="30"/>
        <v>0</v>
      </c>
      <c r="Q90" s="158">
        <f t="shared" si="43"/>
        <v>0</v>
      </c>
      <c r="R90" s="159">
        <f t="shared" si="31"/>
        <v>0</v>
      </c>
      <c r="S90" s="159">
        <f t="shared" si="32"/>
        <v>0</v>
      </c>
      <c r="T90" s="159">
        <f t="shared" si="33"/>
        <v>0</v>
      </c>
      <c r="U90" s="160">
        <f t="shared" si="44"/>
        <v>0</v>
      </c>
      <c r="V90" s="159"/>
      <c r="W90" s="164">
        <f t="shared" si="34"/>
        <v>0</v>
      </c>
      <c r="X90" s="166"/>
      <c r="AA90" s="169">
        <v>81</v>
      </c>
      <c r="AB90" s="170"/>
      <c r="AC90" s="170"/>
      <c r="AD90" s="170"/>
      <c r="AE90" s="170"/>
      <c r="AF90" s="170"/>
      <c r="AG90" s="105"/>
      <c r="AH90" s="105"/>
      <c r="AI90" s="105"/>
      <c r="AJ90" s="105"/>
      <c r="AK90" s="105"/>
      <c r="AL90" s="105"/>
      <c r="AM90" s="105"/>
      <c r="AN90" s="105"/>
      <c r="AO90" s="105"/>
      <c r="AP90" s="105"/>
      <c r="AQ90" s="105"/>
      <c r="AR90" s="171"/>
      <c r="AT90" s="169">
        <v>81</v>
      </c>
      <c r="AU90" s="170">
        <f t="shared" si="45"/>
        <v>0</v>
      </c>
      <c r="AV90" s="170">
        <f t="shared" si="45"/>
        <v>0</v>
      </c>
      <c r="AW90" s="105">
        <f t="shared" si="46"/>
        <v>0</v>
      </c>
      <c r="AX90" s="105">
        <f t="shared" si="46"/>
        <v>0</v>
      </c>
      <c r="AY90" s="105">
        <f t="shared" si="46"/>
        <v>0</v>
      </c>
      <c r="AZ90" s="171">
        <f t="shared" si="35"/>
        <v>0</v>
      </c>
      <c r="BB90" s="169"/>
      <c r="BC90" s="105"/>
      <c r="BD90" s="105"/>
      <c r="BE90" s="105"/>
      <c r="BF90" s="171"/>
      <c r="BH90" s="172"/>
      <c r="BI90" s="173"/>
      <c r="BJ90" s="174"/>
      <c r="BZ90" s="175"/>
      <c r="CA90" s="169">
        <v>81</v>
      </c>
      <c r="CB90" s="51">
        <v>81</v>
      </c>
      <c r="CC90" s="42" t="s">
        <v>178</v>
      </c>
      <c r="CD90" s="176">
        <f t="shared" si="36"/>
        <v>0</v>
      </c>
      <c r="CE90" s="177">
        <v>0</v>
      </c>
      <c r="CF90" s="159">
        <f t="shared" si="47"/>
        <v>0</v>
      </c>
      <c r="CG90" s="159">
        <v>0</v>
      </c>
      <c r="CH90" s="159">
        <v>0</v>
      </c>
      <c r="CI90" s="159">
        <f t="shared" si="48"/>
        <v>0</v>
      </c>
      <c r="CJ90" s="177">
        <f t="shared" si="49"/>
        <v>0</v>
      </c>
      <c r="CK90" s="178"/>
      <c r="CL90" s="179"/>
      <c r="CT90" s="105"/>
      <c r="CU90" s="105"/>
      <c r="CV90" s="105"/>
      <c r="CW90" s="105"/>
      <c r="CX90" s="105"/>
      <c r="CY90" s="105"/>
      <c r="CZ90" s="105"/>
      <c r="DA90" s="169">
        <v>81</v>
      </c>
      <c r="DB90" s="42" t="s">
        <v>178</v>
      </c>
      <c r="DC90" s="159"/>
      <c r="DD90" s="159"/>
      <c r="DE90" s="159"/>
      <c r="DF90" s="159"/>
      <c r="DG90" s="180">
        <f t="shared" si="50"/>
        <v>0</v>
      </c>
      <c r="DH90" s="159"/>
      <c r="DI90" s="159"/>
      <c r="DJ90" s="159"/>
      <c r="DK90" s="180">
        <f t="shared" si="51"/>
        <v>0</v>
      </c>
      <c r="DL90" s="181">
        <f t="shared" si="37"/>
        <v>0</v>
      </c>
      <c r="DM90" s="159"/>
      <c r="DN90" s="181">
        <f t="shared" si="38"/>
        <v>0</v>
      </c>
      <c r="DO90" s="159"/>
      <c r="DP90" s="165"/>
      <c r="DQ90" s="159"/>
      <c r="DR90" s="159"/>
      <c r="DS90" s="159"/>
      <c r="DT90" s="181">
        <f t="shared" si="52"/>
        <v>0</v>
      </c>
      <c r="DU90" s="159"/>
      <c r="DV90" s="182">
        <v>0</v>
      </c>
      <c r="DW90" s="183"/>
      <c r="DX90" s="183"/>
      <c r="DY90" s="183"/>
      <c r="DZ90" s="180"/>
      <c r="EA90" s="184"/>
      <c r="EB90" s="185"/>
      <c r="EC90" s="186">
        <f t="shared" si="53"/>
        <v>0</v>
      </c>
      <c r="ED90" s="184"/>
      <c r="EE90" s="187">
        <v>81</v>
      </c>
      <c r="EF90" s="184"/>
      <c r="EG90" s="184"/>
      <c r="EH90" s="183"/>
      <c r="EI90" s="184"/>
      <c r="EJ90" s="184"/>
      <c r="EK90" s="184"/>
      <c r="EL90" s="184"/>
      <c r="EM90" s="184"/>
    </row>
    <row r="91" spans="1:143" s="42" customFormat="1" ht="12" x14ac:dyDescent="0.2">
      <c r="A91" s="157">
        <v>82</v>
      </c>
      <c r="B91" s="51">
        <v>82</v>
      </c>
      <c r="C91" s="42" t="s">
        <v>179</v>
      </c>
      <c r="D91" s="158">
        <f t="shared" si="39"/>
        <v>17</v>
      </c>
      <c r="E91" s="159">
        <f t="shared" si="27"/>
        <v>291790</v>
      </c>
      <c r="F91" s="159">
        <f t="shared" si="27"/>
        <v>0</v>
      </c>
      <c r="G91" s="159">
        <f t="shared" si="27"/>
        <v>18496</v>
      </c>
      <c r="H91" s="160">
        <f t="shared" si="40"/>
        <v>310286</v>
      </c>
      <c r="I91" s="159"/>
      <c r="J91" s="161">
        <f t="shared" si="41"/>
        <v>18496</v>
      </c>
      <c r="K91" s="162">
        <f t="shared" si="42"/>
        <v>152296.4</v>
      </c>
      <c r="L91" s="163">
        <f t="shared" si="28"/>
        <v>170792.4</v>
      </c>
      <c r="M91" s="159"/>
      <c r="N91" s="164">
        <f t="shared" si="29"/>
        <v>139493.6</v>
      </c>
      <c r="O91" s="159"/>
      <c r="P91" s="165">
        <f t="shared" si="30"/>
        <v>18496</v>
      </c>
      <c r="Q91" s="158">
        <f t="shared" si="43"/>
        <v>0</v>
      </c>
      <c r="R91" s="159">
        <f t="shared" si="31"/>
        <v>0</v>
      </c>
      <c r="S91" s="159">
        <f t="shared" si="32"/>
        <v>0</v>
      </c>
      <c r="T91" s="159">
        <f t="shared" si="33"/>
        <v>152296.4</v>
      </c>
      <c r="U91" s="160">
        <f t="shared" si="44"/>
        <v>170792.4</v>
      </c>
      <c r="V91" s="159"/>
      <c r="W91" s="164">
        <f t="shared" si="34"/>
        <v>170792.4</v>
      </c>
      <c r="X91" s="166"/>
      <c r="AA91" s="169">
        <v>82</v>
      </c>
      <c r="AB91" s="170">
        <v>17</v>
      </c>
      <c r="AC91" s="170">
        <v>0</v>
      </c>
      <c r="AD91" s="170">
        <v>0</v>
      </c>
      <c r="AE91" s="170">
        <v>1.25</v>
      </c>
      <c r="AF91" s="170">
        <v>0</v>
      </c>
      <c r="AG91" s="105">
        <v>291790</v>
      </c>
      <c r="AH91" s="105">
        <v>0</v>
      </c>
      <c r="AI91" s="105">
        <v>0</v>
      </c>
      <c r="AJ91" s="105">
        <v>291790</v>
      </c>
      <c r="AK91" s="105">
        <v>0</v>
      </c>
      <c r="AL91" s="105">
        <v>18496</v>
      </c>
      <c r="AM91" s="105">
        <v>310286</v>
      </c>
      <c r="AN91" s="105">
        <v>0</v>
      </c>
      <c r="AO91" s="105">
        <v>0</v>
      </c>
      <c r="AP91" s="105">
        <v>0</v>
      </c>
      <c r="AQ91" s="105">
        <v>0</v>
      </c>
      <c r="AR91" s="171">
        <v>310286</v>
      </c>
      <c r="AT91" s="169">
        <v>82</v>
      </c>
      <c r="AU91" s="170">
        <f t="shared" si="45"/>
        <v>1.25</v>
      </c>
      <c r="AV91" s="170">
        <f t="shared" si="45"/>
        <v>0</v>
      </c>
      <c r="AW91" s="105">
        <f t="shared" si="46"/>
        <v>0</v>
      </c>
      <c r="AX91" s="105">
        <f t="shared" si="46"/>
        <v>0</v>
      </c>
      <c r="AY91" s="105">
        <f t="shared" si="46"/>
        <v>0</v>
      </c>
      <c r="AZ91" s="171">
        <f t="shared" si="35"/>
        <v>0</v>
      </c>
      <c r="BB91" s="169"/>
      <c r="BC91" s="105"/>
      <c r="BD91" s="105"/>
      <c r="BE91" s="105"/>
      <c r="BF91" s="171"/>
      <c r="BH91" s="172"/>
      <c r="BI91" s="173"/>
      <c r="BJ91" s="174"/>
      <c r="BZ91" s="175"/>
      <c r="CA91" s="169">
        <v>82</v>
      </c>
      <c r="CB91" s="51">
        <v>82</v>
      </c>
      <c r="CC91" s="42" t="s">
        <v>179</v>
      </c>
      <c r="CD91" s="176">
        <f t="shared" si="36"/>
        <v>291790</v>
      </c>
      <c r="CE91" s="177">
        <v>153140</v>
      </c>
      <c r="CF91" s="159">
        <f t="shared" si="47"/>
        <v>138650</v>
      </c>
      <c r="CG91" s="159">
        <v>13646.4</v>
      </c>
      <c r="CH91" s="159">
        <v>0</v>
      </c>
      <c r="CI91" s="159">
        <f t="shared" si="48"/>
        <v>0</v>
      </c>
      <c r="CJ91" s="177">
        <f t="shared" si="49"/>
        <v>152296.4</v>
      </c>
      <c r="CK91" s="178"/>
      <c r="CL91" s="179"/>
      <c r="CT91" s="105"/>
      <c r="CU91" s="105"/>
      <c r="CV91" s="105"/>
      <c r="CW91" s="105"/>
      <c r="CX91" s="105"/>
      <c r="CY91" s="105"/>
      <c r="CZ91" s="105"/>
      <c r="DA91" s="169">
        <v>82</v>
      </c>
      <c r="DB91" s="42" t="s">
        <v>179</v>
      </c>
      <c r="DC91" s="159"/>
      <c r="DD91" s="159"/>
      <c r="DE91" s="159"/>
      <c r="DF91" s="159"/>
      <c r="DG91" s="180">
        <f t="shared" si="50"/>
        <v>0</v>
      </c>
      <c r="DH91" s="159"/>
      <c r="DI91" s="159"/>
      <c r="DJ91" s="159"/>
      <c r="DK91" s="180">
        <f t="shared" si="51"/>
        <v>0</v>
      </c>
      <c r="DL91" s="181">
        <f t="shared" si="37"/>
        <v>0</v>
      </c>
      <c r="DM91" s="159"/>
      <c r="DN91" s="181">
        <f t="shared" si="38"/>
        <v>0</v>
      </c>
      <c r="DO91" s="159"/>
      <c r="DP91" s="165"/>
      <c r="DQ91" s="159"/>
      <c r="DR91" s="159"/>
      <c r="DS91" s="159"/>
      <c r="DT91" s="181">
        <f t="shared" si="52"/>
        <v>0</v>
      </c>
      <c r="DU91" s="159"/>
      <c r="DV91" s="182">
        <v>0</v>
      </c>
      <c r="DW91" s="183"/>
      <c r="DX91" s="183"/>
      <c r="DY91" s="183"/>
      <c r="DZ91" s="180"/>
      <c r="EA91" s="184"/>
      <c r="EB91" s="185"/>
      <c r="EC91" s="186">
        <f t="shared" si="53"/>
        <v>0</v>
      </c>
      <c r="ED91" s="184"/>
      <c r="EE91" s="187">
        <v>82</v>
      </c>
      <c r="EF91" s="184"/>
      <c r="EG91" s="184"/>
      <c r="EH91" s="183"/>
      <c r="EI91" s="184"/>
      <c r="EJ91" s="184"/>
      <c r="EK91" s="184"/>
      <c r="EL91" s="184"/>
      <c r="EM91" s="184"/>
    </row>
    <row r="92" spans="1:143" s="42" customFormat="1" ht="12" x14ac:dyDescent="0.2">
      <c r="A92" s="157">
        <v>83</v>
      </c>
      <c r="B92" s="51">
        <v>83</v>
      </c>
      <c r="C92" s="42" t="s">
        <v>180</v>
      </c>
      <c r="D92" s="158">
        <f t="shared" si="39"/>
        <v>15</v>
      </c>
      <c r="E92" s="159">
        <f t="shared" si="27"/>
        <v>254432</v>
      </c>
      <c r="F92" s="159">
        <f t="shared" si="27"/>
        <v>0</v>
      </c>
      <c r="G92" s="159">
        <f t="shared" si="27"/>
        <v>16320</v>
      </c>
      <c r="H92" s="160">
        <f t="shared" si="40"/>
        <v>270752</v>
      </c>
      <c r="I92" s="159"/>
      <c r="J92" s="161">
        <f t="shared" si="41"/>
        <v>16320</v>
      </c>
      <c r="K92" s="162">
        <f t="shared" si="42"/>
        <v>77946.527999999991</v>
      </c>
      <c r="L92" s="163">
        <f t="shared" si="28"/>
        <v>94266.527999999991</v>
      </c>
      <c r="M92" s="159"/>
      <c r="N92" s="164">
        <f t="shared" si="29"/>
        <v>176485.47200000001</v>
      </c>
      <c r="O92" s="159"/>
      <c r="P92" s="165">
        <f t="shared" si="30"/>
        <v>16320</v>
      </c>
      <c r="Q92" s="158">
        <f t="shared" si="43"/>
        <v>0</v>
      </c>
      <c r="R92" s="159">
        <f t="shared" si="31"/>
        <v>0</v>
      </c>
      <c r="S92" s="159">
        <f t="shared" si="32"/>
        <v>0</v>
      </c>
      <c r="T92" s="159">
        <f t="shared" si="33"/>
        <v>77946.527999999991</v>
      </c>
      <c r="U92" s="160">
        <f t="shared" si="44"/>
        <v>94266.527999999991</v>
      </c>
      <c r="V92" s="159"/>
      <c r="W92" s="164">
        <f t="shared" si="34"/>
        <v>94266.527999999991</v>
      </c>
      <c r="X92" s="166"/>
      <c r="AA92" s="169">
        <v>83</v>
      </c>
      <c r="AB92" s="170">
        <v>15</v>
      </c>
      <c r="AC92" s="170">
        <v>0</v>
      </c>
      <c r="AD92" s="170">
        <v>0</v>
      </c>
      <c r="AE92" s="170">
        <v>2</v>
      </c>
      <c r="AF92" s="170">
        <v>0</v>
      </c>
      <c r="AG92" s="105">
        <v>254432</v>
      </c>
      <c r="AH92" s="105">
        <v>0</v>
      </c>
      <c r="AI92" s="105">
        <v>0</v>
      </c>
      <c r="AJ92" s="105">
        <v>254432</v>
      </c>
      <c r="AK92" s="105">
        <v>0</v>
      </c>
      <c r="AL92" s="105">
        <v>16320</v>
      </c>
      <c r="AM92" s="105">
        <v>270752</v>
      </c>
      <c r="AN92" s="105">
        <v>0</v>
      </c>
      <c r="AO92" s="105">
        <v>0</v>
      </c>
      <c r="AP92" s="105">
        <v>0</v>
      </c>
      <c r="AQ92" s="105">
        <v>0</v>
      </c>
      <c r="AR92" s="171">
        <v>270752</v>
      </c>
      <c r="AT92" s="169">
        <v>83</v>
      </c>
      <c r="AU92" s="170">
        <f t="shared" si="45"/>
        <v>2</v>
      </c>
      <c r="AV92" s="170">
        <f t="shared" si="45"/>
        <v>0</v>
      </c>
      <c r="AW92" s="105">
        <f t="shared" si="46"/>
        <v>0</v>
      </c>
      <c r="AX92" s="105">
        <f t="shared" si="46"/>
        <v>0</v>
      </c>
      <c r="AY92" s="105">
        <f t="shared" si="46"/>
        <v>0</v>
      </c>
      <c r="AZ92" s="171">
        <f t="shared" si="35"/>
        <v>0</v>
      </c>
      <c r="BB92" s="169"/>
      <c r="BC92" s="105"/>
      <c r="BD92" s="105"/>
      <c r="BE92" s="105"/>
      <c r="BF92" s="171"/>
      <c r="BH92" s="172"/>
      <c r="BI92" s="173"/>
      <c r="BJ92" s="174"/>
      <c r="BZ92" s="175"/>
      <c r="CA92" s="169">
        <v>83</v>
      </c>
      <c r="CB92" s="51">
        <v>83</v>
      </c>
      <c r="CC92" s="42" t="s">
        <v>180</v>
      </c>
      <c r="CD92" s="176">
        <f t="shared" si="36"/>
        <v>254432</v>
      </c>
      <c r="CE92" s="177">
        <v>265015</v>
      </c>
      <c r="CF92" s="159">
        <f t="shared" si="47"/>
        <v>0</v>
      </c>
      <c r="CG92" s="159">
        <v>58432.799999999996</v>
      </c>
      <c r="CH92" s="159">
        <v>19513.727999999999</v>
      </c>
      <c r="CI92" s="159">
        <f t="shared" si="48"/>
        <v>0</v>
      </c>
      <c r="CJ92" s="177">
        <f t="shared" si="49"/>
        <v>77946.527999999991</v>
      </c>
      <c r="CK92" s="178"/>
      <c r="CL92" s="179"/>
      <c r="CT92" s="105"/>
      <c r="CU92" s="105"/>
      <c r="CV92" s="105"/>
      <c r="CW92" s="105"/>
      <c r="CX92" s="105"/>
      <c r="CY92" s="105"/>
      <c r="CZ92" s="105"/>
      <c r="DA92" s="169">
        <v>83</v>
      </c>
      <c r="DB92" s="42" t="s">
        <v>180</v>
      </c>
      <c r="DC92" s="159"/>
      <c r="DD92" s="159"/>
      <c r="DE92" s="159"/>
      <c r="DF92" s="159"/>
      <c r="DG92" s="180">
        <f t="shared" si="50"/>
        <v>0</v>
      </c>
      <c r="DH92" s="159"/>
      <c r="DI92" s="159"/>
      <c r="DJ92" s="159"/>
      <c r="DK92" s="180">
        <f t="shared" si="51"/>
        <v>0</v>
      </c>
      <c r="DL92" s="181">
        <f t="shared" si="37"/>
        <v>0</v>
      </c>
      <c r="DM92" s="159"/>
      <c r="DN92" s="181">
        <f t="shared" si="38"/>
        <v>0</v>
      </c>
      <c r="DO92" s="159"/>
      <c r="DP92" s="165"/>
      <c r="DQ92" s="159"/>
      <c r="DR92" s="159"/>
      <c r="DS92" s="159"/>
      <c r="DT92" s="181">
        <f t="shared" si="52"/>
        <v>0</v>
      </c>
      <c r="DU92" s="159"/>
      <c r="DV92" s="182">
        <v>0</v>
      </c>
      <c r="DW92" s="183"/>
      <c r="DX92" s="183"/>
      <c r="DY92" s="183"/>
      <c r="DZ92" s="180"/>
      <c r="EA92" s="184"/>
      <c r="EB92" s="185"/>
      <c r="EC92" s="186">
        <f t="shared" si="53"/>
        <v>0</v>
      </c>
      <c r="ED92" s="184"/>
      <c r="EE92" s="187">
        <v>83</v>
      </c>
      <c r="EF92" s="184"/>
      <c r="EG92" s="184"/>
      <c r="EH92" s="183"/>
      <c r="EI92" s="184"/>
      <c r="EJ92" s="184"/>
      <c r="EK92" s="184"/>
      <c r="EL92" s="184"/>
      <c r="EM92" s="184"/>
    </row>
    <row r="93" spans="1:143" s="42" customFormat="1" ht="12" x14ac:dyDescent="0.2">
      <c r="A93" s="157">
        <v>84</v>
      </c>
      <c r="B93" s="51">
        <v>84</v>
      </c>
      <c r="C93" s="42" t="s">
        <v>181</v>
      </c>
      <c r="D93" s="158">
        <f t="shared" si="39"/>
        <v>0</v>
      </c>
      <c r="E93" s="159">
        <f t="shared" si="27"/>
        <v>0</v>
      </c>
      <c r="F93" s="159">
        <f t="shared" si="27"/>
        <v>0</v>
      </c>
      <c r="G93" s="159">
        <f t="shared" si="27"/>
        <v>0</v>
      </c>
      <c r="H93" s="160">
        <f t="shared" si="40"/>
        <v>0</v>
      </c>
      <c r="I93" s="159"/>
      <c r="J93" s="161">
        <f t="shared" si="41"/>
        <v>0</v>
      </c>
      <c r="K93" s="162">
        <f t="shared" si="42"/>
        <v>0</v>
      </c>
      <c r="L93" s="163">
        <f t="shared" si="28"/>
        <v>0</v>
      </c>
      <c r="M93" s="159"/>
      <c r="N93" s="164">
        <f t="shared" si="29"/>
        <v>0</v>
      </c>
      <c r="O93" s="159"/>
      <c r="P93" s="165">
        <f t="shared" si="30"/>
        <v>0</v>
      </c>
      <c r="Q93" s="158">
        <f t="shared" si="43"/>
        <v>0</v>
      </c>
      <c r="R93" s="159">
        <f t="shared" si="31"/>
        <v>0</v>
      </c>
      <c r="S93" s="159">
        <f t="shared" si="32"/>
        <v>0</v>
      </c>
      <c r="T93" s="159">
        <f t="shared" si="33"/>
        <v>0</v>
      </c>
      <c r="U93" s="160">
        <f t="shared" si="44"/>
        <v>0</v>
      </c>
      <c r="V93" s="159"/>
      <c r="W93" s="164">
        <f t="shared" si="34"/>
        <v>0</v>
      </c>
      <c r="X93" s="166"/>
      <c r="AA93" s="169">
        <v>84</v>
      </c>
      <c r="AB93" s="170"/>
      <c r="AC93" s="170"/>
      <c r="AD93" s="170"/>
      <c r="AE93" s="170"/>
      <c r="AF93" s="170"/>
      <c r="AG93" s="105"/>
      <c r="AH93" s="105"/>
      <c r="AI93" s="105"/>
      <c r="AJ93" s="105"/>
      <c r="AK93" s="105"/>
      <c r="AL93" s="105"/>
      <c r="AM93" s="105"/>
      <c r="AN93" s="105"/>
      <c r="AO93" s="105"/>
      <c r="AP93" s="105"/>
      <c r="AQ93" s="105"/>
      <c r="AR93" s="171"/>
      <c r="AT93" s="169">
        <v>84</v>
      </c>
      <c r="AU93" s="170">
        <f t="shared" si="45"/>
        <v>0</v>
      </c>
      <c r="AV93" s="170">
        <f t="shared" si="45"/>
        <v>0</v>
      </c>
      <c r="AW93" s="105">
        <f t="shared" si="46"/>
        <v>0</v>
      </c>
      <c r="AX93" s="105">
        <f t="shared" si="46"/>
        <v>0</v>
      </c>
      <c r="AY93" s="105">
        <f t="shared" si="46"/>
        <v>0</v>
      </c>
      <c r="AZ93" s="171">
        <f t="shared" si="35"/>
        <v>0</v>
      </c>
      <c r="BB93" s="169"/>
      <c r="BC93" s="105"/>
      <c r="BD93" s="105"/>
      <c r="BE93" s="105"/>
      <c r="BF93" s="171"/>
      <c r="BH93" s="172"/>
      <c r="BI93" s="173"/>
      <c r="BJ93" s="174"/>
      <c r="BZ93" s="175"/>
      <c r="CA93" s="169">
        <v>84</v>
      </c>
      <c r="CB93" s="51">
        <v>84</v>
      </c>
      <c r="CC93" s="42" t="s">
        <v>181</v>
      </c>
      <c r="CD93" s="176">
        <f t="shared" si="36"/>
        <v>0</v>
      </c>
      <c r="CE93" s="177">
        <v>0</v>
      </c>
      <c r="CF93" s="159">
        <f t="shared" si="47"/>
        <v>0</v>
      </c>
      <c r="CG93" s="159">
        <v>0</v>
      </c>
      <c r="CH93" s="159">
        <v>0</v>
      </c>
      <c r="CI93" s="159">
        <f t="shared" si="48"/>
        <v>0</v>
      </c>
      <c r="CJ93" s="177">
        <f t="shared" si="49"/>
        <v>0</v>
      </c>
      <c r="CK93" s="178"/>
      <c r="CL93" s="179"/>
      <c r="CT93" s="105"/>
      <c r="CU93" s="105"/>
      <c r="CV93" s="105"/>
      <c r="CW93" s="105"/>
      <c r="CX93" s="105"/>
      <c r="CY93" s="105"/>
      <c r="CZ93" s="105"/>
      <c r="DA93" s="169">
        <v>84</v>
      </c>
      <c r="DB93" s="42" t="s">
        <v>181</v>
      </c>
      <c r="DC93" s="159"/>
      <c r="DD93" s="159"/>
      <c r="DE93" s="159"/>
      <c r="DF93" s="159"/>
      <c r="DG93" s="180">
        <f t="shared" si="50"/>
        <v>0</v>
      </c>
      <c r="DH93" s="159"/>
      <c r="DI93" s="159"/>
      <c r="DJ93" s="159"/>
      <c r="DK93" s="180">
        <f t="shared" si="51"/>
        <v>0</v>
      </c>
      <c r="DL93" s="181">
        <f t="shared" si="37"/>
        <v>0</v>
      </c>
      <c r="DM93" s="159"/>
      <c r="DN93" s="181">
        <f t="shared" si="38"/>
        <v>0</v>
      </c>
      <c r="DO93" s="159"/>
      <c r="DP93" s="165"/>
      <c r="DQ93" s="159"/>
      <c r="DR93" s="159"/>
      <c r="DS93" s="159"/>
      <c r="DT93" s="181">
        <f t="shared" si="52"/>
        <v>0</v>
      </c>
      <c r="DU93" s="159"/>
      <c r="DV93" s="182">
        <v>0</v>
      </c>
      <c r="DW93" s="183"/>
      <c r="DX93" s="183"/>
      <c r="DY93" s="183"/>
      <c r="DZ93" s="180"/>
      <c r="EA93" s="184"/>
      <c r="EB93" s="185"/>
      <c r="EC93" s="186">
        <f t="shared" si="53"/>
        <v>0</v>
      </c>
      <c r="ED93" s="184"/>
      <c r="EE93" s="187">
        <v>84</v>
      </c>
      <c r="EF93" s="184"/>
      <c r="EG93" s="184"/>
      <c r="EH93" s="183"/>
      <c r="EI93" s="184"/>
      <c r="EJ93" s="184"/>
      <c r="EK93" s="184"/>
      <c r="EL93" s="184"/>
      <c r="EM93" s="184"/>
    </row>
    <row r="94" spans="1:143" s="42" customFormat="1" ht="12" x14ac:dyDescent="0.2">
      <c r="A94" s="157">
        <v>85</v>
      </c>
      <c r="B94" s="51">
        <v>86</v>
      </c>
      <c r="C94" s="42" t="s">
        <v>182</v>
      </c>
      <c r="D94" s="158">
        <f t="shared" si="39"/>
        <v>0</v>
      </c>
      <c r="E94" s="159">
        <f t="shared" si="27"/>
        <v>0</v>
      </c>
      <c r="F94" s="159">
        <f t="shared" si="27"/>
        <v>0</v>
      </c>
      <c r="G94" s="159">
        <f t="shared" si="27"/>
        <v>0</v>
      </c>
      <c r="H94" s="160">
        <f t="shared" si="40"/>
        <v>0</v>
      </c>
      <c r="I94" s="159"/>
      <c r="J94" s="161">
        <f t="shared" si="41"/>
        <v>0</v>
      </c>
      <c r="K94" s="162">
        <f t="shared" si="42"/>
        <v>0</v>
      </c>
      <c r="L94" s="163">
        <f t="shared" si="28"/>
        <v>0</v>
      </c>
      <c r="M94" s="159"/>
      <c r="N94" s="164">
        <f t="shared" si="29"/>
        <v>0</v>
      </c>
      <c r="O94" s="159"/>
      <c r="P94" s="165">
        <f t="shared" si="30"/>
        <v>0</v>
      </c>
      <c r="Q94" s="158">
        <f t="shared" si="43"/>
        <v>0</v>
      </c>
      <c r="R94" s="159">
        <f t="shared" si="31"/>
        <v>0</v>
      </c>
      <c r="S94" s="159">
        <f t="shared" si="32"/>
        <v>0</v>
      </c>
      <c r="T94" s="159">
        <f t="shared" si="33"/>
        <v>0</v>
      </c>
      <c r="U94" s="160">
        <f t="shared" si="44"/>
        <v>0</v>
      </c>
      <c r="V94" s="159"/>
      <c r="W94" s="164">
        <f t="shared" si="34"/>
        <v>0</v>
      </c>
      <c r="X94" s="166"/>
      <c r="AA94" s="169">
        <v>85</v>
      </c>
      <c r="AB94" s="170"/>
      <c r="AC94" s="170"/>
      <c r="AD94" s="170"/>
      <c r="AE94" s="170"/>
      <c r="AF94" s="170"/>
      <c r="AG94" s="105"/>
      <c r="AH94" s="105"/>
      <c r="AI94" s="105"/>
      <c r="AJ94" s="105"/>
      <c r="AK94" s="105"/>
      <c r="AL94" s="105"/>
      <c r="AM94" s="105"/>
      <c r="AN94" s="105"/>
      <c r="AO94" s="105"/>
      <c r="AP94" s="105"/>
      <c r="AQ94" s="105"/>
      <c r="AR94" s="171"/>
      <c r="AT94" s="169">
        <v>85</v>
      </c>
      <c r="AU94" s="170">
        <f t="shared" si="45"/>
        <v>0</v>
      </c>
      <c r="AV94" s="170">
        <f t="shared" si="45"/>
        <v>0</v>
      </c>
      <c r="AW94" s="105">
        <f t="shared" si="46"/>
        <v>0</v>
      </c>
      <c r="AX94" s="105">
        <f t="shared" si="46"/>
        <v>0</v>
      </c>
      <c r="AY94" s="105">
        <f t="shared" si="46"/>
        <v>0</v>
      </c>
      <c r="AZ94" s="171">
        <f t="shared" si="35"/>
        <v>0</v>
      </c>
      <c r="BB94" s="169"/>
      <c r="BC94" s="105"/>
      <c r="BD94" s="105"/>
      <c r="BE94" s="105"/>
      <c r="BF94" s="171"/>
      <c r="BH94" s="172"/>
      <c r="BI94" s="173"/>
      <c r="BJ94" s="174"/>
      <c r="BZ94" s="175"/>
      <c r="CA94" s="169">
        <v>85</v>
      </c>
      <c r="CB94" s="51">
        <v>86</v>
      </c>
      <c r="CC94" s="42" t="s">
        <v>182</v>
      </c>
      <c r="CD94" s="176">
        <f t="shared" si="36"/>
        <v>0</v>
      </c>
      <c r="CE94" s="177">
        <v>0</v>
      </c>
      <c r="CF94" s="159">
        <f t="shared" si="47"/>
        <v>0</v>
      </c>
      <c r="CG94" s="159">
        <v>0</v>
      </c>
      <c r="CH94" s="159">
        <v>0</v>
      </c>
      <c r="CI94" s="159">
        <f t="shared" si="48"/>
        <v>0</v>
      </c>
      <c r="CJ94" s="177">
        <f t="shared" si="49"/>
        <v>0</v>
      </c>
      <c r="CK94" s="178"/>
      <c r="CL94" s="179"/>
      <c r="CT94" s="105"/>
      <c r="CU94" s="105"/>
      <c r="CV94" s="105"/>
      <c r="CW94" s="105"/>
      <c r="CX94" s="105"/>
      <c r="CY94" s="105"/>
      <c r="CZ94" s="105"/>
      <c r="DA94" s="169">
        <v>85</v>
      </c>
      <c r="DB94" s="42" t="s">
        <v>182</v>
      </c>
      <c r="DC94" s="159"/>
      <c r="DD94" s="159"/>
      <c r="DE94" s="159"/>
      <c r="DF94" s="159"/>
      <c r="DG94" s="180">
        <f t="shared" si="50"/>
        <v>0</v>
      </c>
      <c r="DH94" s="159"/>
      <c r="DI94" s="159"/>
      <c r="DJ94" s="159"/>
      <c r="DK94" s="180">
        <f t="shared" si="51"/>
        <v>0</v>
      </c>
      <c r="DL94" s="181">
        <f t="shared" si="37"/>
        <v>0</v>
      </c>
      <c r="DM94" s="159"/>
      <c r="DN94" s="181">
        <f t="shared" si="38"/>
        <v>0</v>
      </c>
      <c r="DO94" s="159"/>
      <c r="DP94" s="165"/>
      <c r="DQ94" s="159"/>
      <c r="DR94" s="159"/>
      <c r="DS94" s="159"/>
      <c r="DT94" s="181">
        <f t="shared" si="52"/>
        <v>0</v>
      </c>
      <c r="DU94" s="159"/>
      <c r="DV94" s="182">
        <v>0</v>
      </c>
      <c r="DW94" s="183"/>
      <c r="DX94" s="183"/>
      <c r="DY94" s="183"/>
      <c r="DZ94" s="180"/>
      <c r="EA94" s="184"/>
      <c r="EB94" s="185"/>
      <c r="EC94" s="186">
        <f t="shared" si="53"/>
        <v>0</v>
      </c>
      <c r="ED94" s="184"/>
      <c r="EE94" s="187">
        <v>85</v>
      </c>
      <c r="EF94" s="184"/>
      <c r="EG94" s="184"/>
      <c r="EH94" s="183"/>
      <c r="EI94" s="184"/>
      <c r="EJ94" s="184"/>
      <c r="EK94" s="184"/>
      <c r="EL94" s="184"/>
      <c r="EM94" s="184"/>
    </row>
    <row r="95" spans="1:143" s="42" customFormat="1" ht="12" x14ac:dyDescent="0.2">
      <c r="A95" s="157">
        <v>86</v>
      </c>
      <c r="B95" s="51">
        <v>87</v>
      </c>
      <c r="C95" s="42" t="s">
        <v>183</v>
      </c>
      <c r="D95" s="158">
        <f t="shared" si="39"/>
        <v>129</v>
      </c>
      <c r="E95" s="159">
        <f t="shared" si="27"/>
        <v>1732515</v>
      </c>
      <c r="F95" s="159">
        <f t="shared" si="27"/>
        <v>0</v>
      </c>
      <c r="G95" s="159">
        <f t="shared" si="27"/>
        <v>140352</v>
      </c>
      <c r="H95" s="160">
        <f t="shared" si="40"/>
        <v>1872867</v>
      </c>
      <c r="I95" s="159"/>
      <c r="J95" s="161">
        <f t="shared" si="41"/>
        <v>140352</v>
      </c>
      <c r="K95" s="162">
        <f t="shared" si="42"/>
        <v>341073.99200000003</v>
      </c>
      <c r="L95" s="163">
        <f t="shared" si="28"/>
        <v>481425.99200000003</v>
      </c>
      <c r="M95" s="159"/>
      <c r="N95" s="164">
        <f t="shared" si="29"/>
        <v>1391441.0079999999</v>
      </c>
      <c r="O95" s="159"/>
      <c r="P95" s="165">
        <f t="shared" si="30"/>
        <v>140352</v>
      </c>
      <c r="Q95" s="158">
        <f t="shared" si="43"/>
        <v>0</v>
      </c>
      <c r="R95" s="159">
        <f t="shared" si="31"/>
        <v>0</v>
      </c>
      <c r="S95" s="159">
        <f t="shared" si="32"/>
        <v>0</v>
      </c>
      <c r="T95" s="159">
        <f t="shared" si="33"/>
        <v>341073.99200000003</v>
      </c>
      <c r="U95" s="160">
        <f t="shared" si="44"/>
        <v>481425.99200000003</v>
      </c>
      <c r="V95" s="159"/>
      <c r="W95" s="164">
        <f t="shared" si="34"/>
        <v>481425.99200000003</v>
      </c>
      <c r="X95" s="166"/>
      <c r="AA95" s="169">
        <v>86</v>
      </c>
      <c r="AB95" s="170">
        <v>129</v>
      </c>
      <c r="AC95" s="170">
        <v>0</v>
      </c>
      <c r="AD95" s="170">
        <v>0</v>
      </c>
      <c r="AE95" s="170">
        <v>20.126262626262633</v>
      </c>
      <c r="AF95" s="170">
        <v>0</v>
      </c>
      <c r="AG95" s="105">
        <v>1732515</v>
      </c>
      <c r="AH95" s="105">
        <v>0</v>
      </c>
      <c r="AI95" s="105">
        <v>0</v>
      </c>
      <c r="AJ95" s="105">
        <v>1732515</v>
      </c>
      <c r="AK95" s="105">
        <v>0</v>
      </c>
      <c r="AL95" s="105">
        <v>140352</v>
      </c>
      <c r="AM95" s="105">
        <v>1872867</v>
      </c>
      <c r="AN95" s="105">
        <v>0</v>
      </c>
      <c r="AO95" s="105">
        <v>0</v>
      </c>
      <c r="AP95" s="105">
        <v>0</v>
      </c>
      <c r="AQ95" s="105">
        <v>0</v>
      </c>
      <c r="AR95" s="171">
        <v>1872867</v>
      </c>
      <c r="AT95" s="169">
        <v>86</v>
      </c>
      <c r="AU95" s="170">
        <f t="shared" si="45"/>
        <v>20.126262626262633</v>
      </c>
      <c r="AV95" s="170">
        <f t="shared" si="45"/>
        <v>0</v>
      </c>
      <c r="AW95" s="105">
        <f t="shared" si="46"/>
        <v>0</v>
      </c>
      <c r="AX95" s="105">
        <f t="shared" si="46"/>
        <v>0</v>
      </c>
      <c r="AY95" s="105">
        <f t="shared" si="46"/>
        <v>0</v>
      </c>
      <c r="AZ95" s="171">
        <f t="shared" si="35"/>
        <v>0</v>
      </c>
      <c r="BB95" s="169"/>
      <c r="BC95" s="105"/>
      <c r="BD95" s="105"/>
      <c r="BE95" s="105"/>
      <c r="BF95" s="171"/>
      <c r="BH95" s="172"/>
      <c r="BI95" s="173"/>
      <c r="BJ95" s="174"/>
      <c r="BZ95" s="175"/>
      <c r="CA95" s="169">
        <v>86</v>
      </c>
      <c r="CB95" s="51">
        <v>87</v>
      </c>
      <c r="CC95" s="42" t="s">
        <v>183</v>
      </c>
      <c r="CD95" s="176">
        <f t="shared" si="36"/>
        <v>1732515</v>
      </c>
      <c r="CE95" s="177">
        <v>1452562</v>
      </c>
      <c r="CF95" s="159">
        <f t="shared" si="47"/>
        <v>279953</v>
      </c>
      <c r="CG95" s="159">
        <v>10927.199999999999</v>
      </c>
      <c r="CH95" s="159">
        <v>50193.792000000009</v>
      </c>
      <c r="CI95" s="159">
        <f t="shared" si="48"/>
        <v>0</v>
      </c>
      <c r="CJ95" s="177">
        <f t="shared" si="49"/>
        <v>341073.99200000003</v>
      </c>
      <c r="CK95" s="178"/>
      <c r="CL95" s="179"/>
      <c r="CT95" s="105"/>
      <c r="CU95" s="105"/>
      <c r="CV95" s="105"/>
      <c r="CW95" s="105"/>
      <c r="CX95" s="105"/>
      <c r="CY95" s="105"/>
      <c r="CZ95" s="105"/>
      <c r="DA95" s="169">
        <v>86</v>
      </c>
      <c r="DB95" s="42" t="s">
        <v>183</v>
      </c>
      <c r="DC95" s="159"/>
      <c r="DD95" s="159"/>
      <c r="DE95" s="159"/>
      <c r="DF95" s="159"/>
      <c r="DG95" s="180">
        <f t="shared" si="50"/>
        <v>0</v>
      </c>
      <c r="DH95" s="159"/>
      <c r="DI95" s="159"/>
      <c r="DJ95" s="159"/>
      <c r="DK95" s="180">
        <f t="shared" si="51"/>
        <v>0</v>
      </c>
      <c r="DL95" s="181">
        <f t="shared" si="37"/>
        <v>0</v>
      </c>
      <c r="DM95" s="159"/>
      <c r="DN95" s="181">
        <f t="shared" si="38"/>
        <v>0</v>
      </c>
      <c r="DO95" s="159"/>
      <c r="DP95" s="165"/>
      <c r="DQ95" s="159"/>
      <c r="DR95" s="159"/>
      <c r="DS95" s="159"/>
      <c r="DT95" s="181">
        <f t="shared" si="52"/>
        <v>0</v>
      </c>
      <c r="DU95" s="159"/>
      <c r="DV95" s="182">
        <v>0</v>
      </c>
      <c r="DW95" s="183"/>
      <c r="DX95" s="183"/>
      <c r="DY95" s="183"/>
      <c r="DZ95" s="180"/>
      <c r="EA95" s="184"/>
      <c r="EB95" s="185"/>
      <c r="EC95" s="186">
        <f t="shared" si="53"/>
        <v>0</v>
      </c>
      <c r="ED95" s="184"/>
      <c r="EE95" s="187">
        <v>86</v>
      </c>
      <c r="EF95" s="184"/>
      <c r="EG95" s="184"/>
      <c r="EH95" s="183"/>
      <c r="EI95" s="184"/>
      <c r="EJ95" s="184"/>
      <c r="EK95" s="184"/>
      <c r="EL95" s="184"/>
      <c r="EM95" s="184"/>
    </row>
    <row r="96" spans="1:143" s="42" customFormat="1" ht="12" x14ac:dyDescent="0.2">
      <c r="A96" s="157">
        <v>87</v>
      </c>
      <c r="B96" s="51">
        <v>85</v>
      </c>
      <c r="C96" s="42" t="s">
        <v>184</v>
      </c>
      <c r="D96" s="158">
        <f t="shared" si="39"/>
        <v>14</v>
      </c>
      <c r="E96" s="159">
        <f t="shared" si="27"/>
        <v>258773</v>
      </c>
      <c r="F96" s="159">
        <f t="shared" si="27"/>
        <v>0</v>
      </c>
      <c r="G96" s="159">
        <f t="shared" si="27"/>
        <v>15232</v>
      </c>
      <c r="H96" s="160">
        <f t="shared" si="40"/>
        <v>274005</v>
      </c>
      <c r="I96" s="159"/>
      <c r="J96" s="161">
        <f t="shared" si="41"/>
        <v>15232</v>
      </c>
      <c r="K96" s="162">
        <f t="shared" si="42"/>
        <v>85721.615999999995</v>
      </c>
      <c r="L96" s="163">
        <f t="shared" si="28"/>
        <v>100953.61599999999</v>
      </c>
      <c r="M96" s="159"/>
      <c r="N96" s="164">
        <f t="shared" si="29"/>
        <v>173051.38400000002</v>
      </c>
      <c r="O96" s="159"/>
      <c r="P96" s="165">
        <f t="shared" si="30"/>
        <v>15232</v>
      </c>
      <c r="Q96" s="158">
        <f t="shared" si="43"/>
        <v>0</v>
      </c>
      <c r="R96" s="159">
        <f t="shared" si="31"/>
        <v>0</v>
      </c>
      <c r="S96" s="159">
        <f t="shared" si="32"/>
        <v>0</v>
      </c>
      <c r="T96" s="159">
        <f t="shared" si="33"/>
        <v>85721.615999999995</v>
      </c>
      <c r="U96" s="160">
        <f t="shared" si="44"/>
        <v>100953.61599999999</v>
      </c>
      <c r="V96" s="159"/>
      <c r="W96" s="164">
        <f t="shared" si="34"/>
        <v>100953.61599999999</v>
      </c>
      <c r="X96" s="166"/>
      <c r="AA96" s="169">
        <v>87</v>
      </c>
      <c r="AB96" s="170">
        <v>14</v>
      </c>
      <c r="AC96" s="170">
        <v>0</v>
      </c>
      <c r="AD96" s="170">
        <v>0</v>
      </c>
      <c r="AE96" s="170">
        <v>2.6666666666666661</v>
      </c>
      <c r="AF96" s="170">
        <v>0</v>
      </c>
      <c r="AG96" s="105">
        <v>258773</v>
      </c>
      <c r="AH96" s="105">
        <v>0</v>
      </c>
      <c r="AI96" s="105">
        <v>0</v>
      </c>
      <c r="AJ96" s="105">
        <v>258773</v>
      </c>
      <c r="AK96" s="105">
        <v>0</v>
      </c>
      <c r="AL96" s="105">
        <v>15232</v>
      </c>
      <c r="AM96" s="105">
        <v>274005</v>
      </c>
      <c r="AN96" s="105">
        <v>0</v>
      </c>
      <c r="AO96" s="105">
        <v>0</v>
      </c>
      <c r="AP96" s="105">
        <v>0</v>
      </c>
      <c r="AQ96" s="105">
        <v>0</v>
      </c>
      <c r="AR96" s="171">
        <v>274005</v>
      </c>
      <c r="AT96" s="169">
        <v>87</v>
      </c>
      <c r="AU96" s="170">
        <f t="shared" si="45"/>
        <v>2.6666666666666661</v>
      </c>
      <c r="AV96" s="170">
        <f t="shared" si="45"/>
        <v>0</v>
      </c>
      <c r="AW96" s="105">
        <f t="shared" si="46"/>
        <v>0</v>
      </c>
      <c r="AX96" s="105">
        <f t="shared" si="46"/>
        <v>0</v>
      </c>
      <c r="AY96" s="105">
        <f t="shared" si="46"/>
        <v>0</v>
      </c>
      <c r="AZ96" s="171">
        <f t="shared" si="35"/>
        <v>0</v>
      </c>
      <c r="BB96" s="169"/>
      <c r="BC96" s="105"/>
      <c r="BD96" s="105"/>
      <c r="BE96" s="105"/>
      <c r="BF96" s="171"/>
      <c r="BH96" s="172"/>
      <c r="BI96" s="173"/>
      <c r="BJ96" s="174"/>
      <c r="BZ96" s="175"/>
      <c r="CA96" s="169">
        <v>87</v>
      </c>
      <c r="CB96" s="51">
        <v>85</v>
      </c>
      <c r="CC96" s="42" t="s">
        <v>184</v>
      </c>
      <c r="CD96" s="176">
        <f t="shared" si="36"/>
        <v>258773</v>
      </c>
      <c r="CE96" s="177">
        <v>305375</v>
      </c>
      <c r="CF96" s="159">
        <f t="shared" si="47"/>
        <v>0</v>
      </c>
      <c r="CG96" s="159">
        <v>80125.2</v>
      </c>
      <c r="CH96" s="159">
        <v>5596.4160000000011</v>
      </c>
      <c r="CI96" s="159">
        <f t="shared" si="48"/>
        <v>0</v>
      </c>
      <c r="CJ96" s="177">
        <f t="shared" si="49"/>
        <v>85721.615999999995</v>
      </c>
      <c r="CK96" s="178"/>
      <c r="CL96" s="179"/>
      <c r="CT96" s="105"/>
      <c r="CU96" s="105"/>
      <c r="CV96" s="105"/>
      <c r="CW96" s="105"/>
      <c r="CX96" s="105"/>
      <c r="CY96" s="105"/>
      <c r="CZ96" s="105"/>
      <c r="DA96" s="169">
        <v>87</v>
      </c>
      <c r="DB96" s="42" t="s">
        <v>184</v>
      </c>
      <c r="DC96" s="159"/>
      <c r="DD96" s="159"/>
      <c r="DE96" s="159"/>
      <c r="DF96" s="159"/>
      <c r="DG96" s="180">
        <f t="shared" si="50"/>
        <v>0</v>
      </c>
      <c r="DH96" s="159"/>
      <c r="DI96" s="159"/>
      <c r="DJ96" s="159"/>
      <c r="DK96" s="180">
        <f t="shared" si="51"/>
        <v>0</v>
      </c>
      <c r="DL96" s="181">
        <f t="shared" si="37"/>
        <v>0</v>
      </c>
      <c r="DM96" s="159"/>
      <c r="DN96" s="181">
        <f t="shared" si="38"/>
        <v>0</v>
      </c>
      <c r="DO96" s="159"/>
      <c r="DP96" s="165"/>
      <c r="DQ96" s="159"/>
      <c r="DR96" s="159"/>
      <c r="DS96" s="159"/>
      <c r="DT96" s="181">
        <f t="shared" si="52"/>
        <v>0</v>
      </c>
      <c r="DU96" s="159"/>
      <c r="DV96" s="182">
        <v>0</v>
      </c>
      <c r="DW96" s="183"/>
      <c r="DX96" s="183"/>
      <c r="DY96" s="183"/>
      <c r="DZ96" s="180"/>
      <c r="EA96" s="184"/>
      <c r="EB96" s="185"/>
      <c r="EC96" s="186">
        <f t="shared" si="53"/>
        <v>0</v>
      </c>
      <c r="ED96" s="184"/>
      <c r="EE96" s="187">
        <v>87</v>
      </c>
      <c r="EF96" s="184"/>
      <c r="EG96" s="184"/>
      <c r="EH96" s="183"/>
      <c r="EI96" s="184"/>
      <c r="EJ96" s="184"/>
      <c r="EK96" s="184"/>
      <c r="EL96" s="184"/>
      <c r="EM96" s="184"/>
    </row>
    <row r="97" spans="1:143" s="42" customFormat="1" ht="12" x14ac:dyDescent="0.2">
      <c r="A97" s="157">
        <v>88</v>
      </c>
      <c r="B97" s="51">
        <v>88</v>
      </c>
      <c r="C97" s="42" t="s">
        <v>185</v>
      </c>
      <c r="D97" s="158">
        <f t="shared" si="39"/>
        <v>15</v>
      </c>
      <c r="E97" s="159">
        <f t="shared" si="27"/>
        <v>260565</v>
      </c>
      <c r="F97" s="159">
        <f t="shared" si="27"/>
        <v>0</v>
      </c>
      <c r="G97" s="159">
        <f t="shared" si="27"/>
        <v>16320</v>
      </c>
      <c r="H97" s="160">
        <f t="shared" si="40"/>
        <v>276885</v>
      </c>
      <c r="I97" s="159"/>
      <c r="J97" s="161">
        <f t="shared" si="41"/>
        <v>16320</v>
      </c>
      <c r="K97" s="162">
        <f t="shared" si="42"/>
        <v>27618</v>
      </c>
      <c r="L97" s="163">
        <f t="shared" si="28"/>
        <v>43938</v>
      </c>
      <c r="M97" s="159"/>
      <c r="N97" s="164">
        <f t="shared" si="29"/>
        <v>232947</v>
      </c>
      <c r="O97" s="159"/>
      <c r="P97" s="165">
        <f t="shared" si="30"/>
        <v>16320</v>
      </c>
      <c r="Q97" s="158">
        <f t="shared" si="43"/>
        <v>0</v>
      </c>
      <c r="R97" s="159">
        <f t="shared" si="31"/>
        <v>0</v>
      </c>
      <c r="S97" s="159">
        <f t="shared" si="32"/>
        <v>0</v>
      </c>
      <c r="T97" s="159">
        <f t="shared" si="33"/>
        <v>27618</v>
      </c>
      <c r="U97" s="160">
        <f t="shared" si="44"/>
        <v>43938</v>
      </c>
      <c r="V97" s="159"/>
      <c r="W97" s="164">
        <f t="shared" si="34"/>
        <v>43938</v>
      </c>
      <c r="X97" s="166"/>
      <c r="AA97" s="169">
        <v>88</v>
      </c>
      <c r="AB97" s="170">
        <v>15</v>
      </c>
      <c r="AC97" s="170">
        <v>0</v>
      </c>
      <c r="AD97" s="170">
        <v>0</v>
      </c>
      <c r="AE97" s="170">
        <v>0</v>
      </c>
      <c r="AF97" s="170">
        <v>0</v>
      </c>
      <c r="AG97" s="105">
        <v>260565</v>
      </c>
      <c r="AH97" s="105">
        <v>0</v>
      </c>
      <c r="AI97" s="105">
        <v>0</v>
      </c>
      <c r="AJ97" s="105">
        <v>260565</v>
      </c>
      <c r="AK97" s="105">
        <v>0</v>
      </c>
      <c r="AL97" s="105">
        <v>16320</v>
      </c>
      <c r="AM97" s="105">
        <v>276885</v>
      </c>
      <c r="AN97" s="105">
        <v>0</v>
      </c>
      <c r="AO97" s="105">
        <v>0</v>
      </c>
      <c r="AP97" s="105">
        <v>0</v>
      </c>
      <c r="AQ97" s="105">
        <v>0</v>
      </c>
      <c r="AR97" s="171">
        <v>276885</v>
      </c>
      <c r="AT97" s="169">
        <v>88</v>
      </c>
      <c r="AU97" s="170">
        <f t="shared" si="45"/>
        <v>0</v>
      </c>
      <c r="AV97" s="170">
        <f t="shared" si="45"/>
        <v>0</v>
      </c>
      <c r="AW97" s="105">
        <f t="shared" si="46"/>
        <v>0</v>
      </c>
      <c r="AX97" s="105">
        <f t="shared" si="46"/>
        <v>0</v>
      </c>
      <c r="AY97" s="105">
        <f t="shared" si="46"/>
        <v>0</v>
      </c>
      <c r="AZ97" s="171">
        <f t="shared" si="35"/>
        <v>0</v>
      </c>
      <c r="BB97" s="169"/>
      <c r="BC97" s="105"/>
      <c r="BD97" s="105"/>
      <c r="BE97" s="105"/>
      <c r="BF97" s="171"/>
      <c r="BH97" s="172"/>
      <c r="BI97" s="173"/>
      <c r="BJ97" s="174"/>
      <c r="BZ97" s="175"/>
      <c r="CA97" s="169">
        <v>88</v>
      </c>
      <c r="CB97" s="51">
        <v>88</v>
      </c>
      <c r="CC97" s="42" t="s">
        <v>185</v>
      </c>
      <c r="CD97" s="176">
        <f t="shared" si="36"/>
        <v>260565</v>
      </c>
      <c r="CE97" s="177">
        <v>232947</v>
      </c>
      <c r="CF97" s="159">
        <f t="shared" si="47"/>
        <v>27618</v>
      </c>
      <c r="CG97" s="159">
        <v>0</v>
      </c>
      <c r="CH97" s="159">
        <v>0</v>
      </c>
      <c r="CI97" s="159">
        <f t="shared" si="48"/>
        <v>0</v>
      </c>
      <c r="CJ97" s="177">
        <f t="shared" si="49"/>
        <v>27618</v>
      </c>
      <c r="CK97" s="178"/>
      <c r="CL97" s="179"/>
      <c r="CT97" s="105"/>
      <c r="CU97" s="105"/>
      <c r="CV97" s="105"/>
      <c r="CW97" s="105"/>
      <c r="CX97" s="105"/>
      <c r="CY97" s="105"/>
      <c r="CZ97" s="105"/>
      <c r="DA97" s="169">
        <v>88</v>
      </c>
      <c r="DB97" s="42" t="s">
        <v>185</v>
      </c>
      <c r="DC97" s="159"/>
      <c r="DD97" s="159"/>
      <c r="DE97" s="159"/>
      <c r="DF97" s="159"/>
      <c r="DG97" s="180">
        <f t="shared" si="50"/>
        <v>0</v>
      </c>
      <c r="DH97" s="159"/>
      <c r="DI97" s="159"/>
      <c r="DJ97" s="159"/>
      <c r="DK97" s="180">
        <f t="shared" si="51"/>
        <v>0</v>
      </c>
      <c r="DL97" s="181">
        <f t="shared" si="37"/>
        <v>0</v>
      </c>
      <c r="DM97" s="159"/>
      <c r="DN97" s="181">
        <f t="shared" si="38"/>
        <v>0</v>
      </c>
      <c r="DO97" s="159"/>
      <c r="DP97" s="165"/>
      <c r="DQ97" s="159"/>
      <c r="DR97" s="159"/>
      <c r="DS97" s="159"/>
      <c r="DT97" s="181">
        <f t="shared" si="52"/>
        <v>0</v>
      </c>
      <c r="DU97" s="159"/>
      <c r="DV97" s="182">
        <v>0</v>
      </c>
      <c r="DW97" s="183"/>
      <c r="DX97" s="183"/>
      <c r="DY97" s="183"/>
      <c r="DZ97" s="180"/>
      <c r="EA97" s="184"/>
      <c r="EB97" s="185"/>
      <c r="EC97" s="186">
        <f t="shared" si="53"/>
        <v>0</v>
      </c>
      <c r="ED97" s="184"/>
      <c r="EE97" s="187">
        <v>88</v>
      </c>
      <c r="EF97" s="184"/>
      <c r="EG97" s="184"/>
      <c r="EH97" s="183"/>
      <c r="EI97" s="184"/>
      <c r="EJ97" s="184"/>
      <c r="EK97" s="184"/>
      <c r="EL97" s="184"/>
      <c r="EM97" s="184"/>
    </row>
    <row r="98" spans="1:143" s="42" customFormat="1" ht="12" x14ac:dyDescent="0.2">
      <c r="A98" s="157">
        <v>89</v>
      </c>
      <c r="B98" s="51">
        <v>89</v>
      </c>
      <c r="C98" s="42" t="s">
        <v>186</v>
      </c>
      <c r="D98" s="158">
        <f t="shared" si="39"/>
        <v>22</v>
      </c>
      <c r="E98" s="159">
        <f t="shared" si="27"/>
        <v>720104</v>
      </c>
      <c r="F98" s="159">
        <f t="shared" si="27"/>
        <v>0</v>
      </c>
      <c r="G98" s="159">
        <f t="shared" si="27"/>
        <v>23936</v>
      </c>
      <c r="H98" s="160">
        <f t="shared" si="40"/>
        <v>744040</v>
      </c>
      <c r="I98" s="159"/>
      <c r="J98" s="161">
        <f t="shared" si="41"/>
        <v>23936</v>
      </c>
      <c r="K98" s="162">
        <f t="shared" si="42"/>
        <v>32394.799999999999</v>
      </c>
      <c r="L98" s="163">
        <f t="shared" si="28"/>
        <v>56330.8</v>
      </c>
      <c r="M98" s="159"/>
      <c r="N98" s="164">
        <f t="shared" si="29"/>
        <v>687709.2</v>
      </c>
      <c r="O98" s="159"/>
      <c r="P98" s="165">
        <f t="shared" si="30"/>
        <v>23936</v>
      </c>
      <c r="Q98" s="158">
        <f t="shared" si="43"/>
        <v>0</v>
      </c>
      <c r="R98" s="159">
        <f t="shared" si="31"/>
        <v>0</v>
      </c>
      <c r="S98" s="159">
        <f t="shared" si="32"/>
        <v>0</v>
      </c>
      <c r="T98" s="159">
        <f t="shared" si="33"/>
        <v>32394.799999999999</v>
      </c>
      <c r="U98" s="160">
        <f t="shared" si="44"/>
        <v>56330.8</v>
      </c>
      <c r="V98" s="159"/>
      <c r="W98" s="164">
        <f t="shared" si="34"/>
        <v>56330.8</v>
      </c>
      <c r="X98" s="166"/>
      <c r="AA98" s="169">
        <v>89</v>
      </c>
      <c r="AB98" s="170">
        <v>22</v>
      </c>
      <c r="AC98" s="170">
        <v>0</v>
      </c>
      <c r="AD98" s="170">
        <v>0</v>
      </c>
      <c r="AE98" s="170">
        <v>11.472222222222221</v>
      </c>
      <c r="AF98" s="170">
        <v>0</v>
      </c>
      <c r="AG98" s="105">
        <v>720104</v>
      </c>
      <c r="AH98" s="105">
        <v>0</v>
      </c>
      <c r="AI98" s="105">
        <v>0</v>
      </c>
      <c r="AJ98" s="105">
        <v>720104</v>
      </c>
      <c r="AK98" s="105">
        <v>0</v>
      </c>
      <c r="AL98" s="105">
        <v>23936</v>
      </c>
      <c r="AM98" s="105">
        <v>744040</v>
      </c>
      <c r="AN98" s="105">
        <v>0</v>
      </c>
      <c r="AO98" s="105">
        <v>0</v>
      </c>
      <c r="AP98" s="105">
        <v>0</v>
      </c>
      <c r="AQ98" s="105">
        <v>0</v>
      </c>
      <c r="AR98" s="171">
        <v>744040</v>
      </c>
      <c r="AT98" s="169">
        <v>89</v>
      </c>
      <c r="AU98" s="170">
        <f t="shared" si="45"/>
        <v>11.472222222222221</v>
      </c>
      <c r="AV98" s="170">
        <f t="shared" si="45"/>
        <v>0</v>
      </c>
      <c r="AW98" s="105">
        <f t="shared" si="46"/>
        <v>0</v>
      </c>
      <c r="AX98" s="105">
        <f t="shared" si="46"/>
        <v>0</v>
      </c>
      <c r="AY98" s="105">
        <f t="shared" si="46"/>
        <v>0</v>
      </c>
      <c r="AZ98" s="171">
        <f t="shared" si="35"/>
        <v>0</v>
      </c>
      <c r="BB98" s="169"/>
      <c r="BC98" s="105"/>
      <c r="BD98" s="105"/>
      <c r="BE98" s="105"/>
      <c r="BF98" s="171"/>
      <c r="BH98" s="172"/>
      <c r="BI98" s="173"/>
      <c r="BJ98" s="174"/>
      <c r="BZ98" s="175"/>
      <c r="CA98" s="169">
        <v>89</v>
      </c>
      <c r="CB98" s="51">
        <v>89</v>
      </c>
      <c r="CC98" s="42" t="s">
        <v>186</v>
      </c>
      <c r="CD98" s="176">
        <f t="shared" si="36"/>
        <v>720104</v>
      </c>
      <c r="CE98" s="177">
        <v>700749</v>
      </c>
      <c r="CF98" s="159">
        <f t="shared" si="47"/>
        <v>19355</v>
      </c>
      <c r="CG98" s="159">
        <v>13039.8</v>
      </c>
      <c r="CH98" s="159">
        <v>0</v>
      </c>
      <c r="CI98" s="159">
        <f t="shared" si="48"/>
        <v>0</v>
      </c>
      <c r="CJ98" s="177">
        <f t="shared" si="49"/>
        <v>32394.799999999999</v>
      </c>
      <c r="CK98" s="178"/>
      <c r="CL98" s="179"/>
      <c r="CT98" s="105"/>
      <c r="CU98" s="105"/>
      <c r="CV98" s="105"/>
      <c r="CW98" s="105"/>
      <c r="CX98" s="105"/>
      <c r="CY98" s="105"/>
      <c r="CZ98" s="105"/>
      <c r="DA98" s="169">
        <v>89</v>
      </c>
      <c r="DB98" s="42" t="s">
        <v>186</v>
      </c>
      <c r="DC98" s="159"/>
      <c r="DD98" s="159"/>
      <c r="DE98" s="159"/>
      <c r="DF98" s="159"/>
      <c r="DG98" s="180">
        <f t="shared" si="50"/>
        <v>0</v>
      </c>
      <c r="DH98" s="159"/>
      <c r="DI98" s="159"/>
      <c r="DJ98" s="159"/>
      <c r="DK98" s="180">
        <f t="shared" si="51"/>
        <v>0</v>
      </c>
      <c r="DL98" s="188">
        <f t="shared" si="37"/>
        <v>0</v>
      </c>
      <c r="DM98" s="159"/>
      <c r="DN98" s="188">
        <f t="shared" si="38"/>
        <v>0</v>
      </c>
      <c r="DO98" s="159"/>
      <c r="DP98" s="165"/>
      <c r="DQ98" s="159"/>
      <c r="DR98" s="159"/>
      <c r="DS98" s="159"/>
      <c r="DT98" s="181">
        <f t="shared" si="52"/>
        <v>0</v>
      </c>
      <c r="DU98" s="159"/>
      <c r="DV98" s="182">
        <v>0</v>
      </c>
      <c r="DW98" s="183"/>
      <c r="DX98" s="183"/>
      <c r="DY98" s="183"/>
      <c r="DZ98" s="180"/>
      <c r="EA98" s="184"/>
      <c r="EB98" s="185"/>
      <c r="EC98" s="186">
        <f t="shared" si="53"/>
        <v>0</v>
      </c>
      <c r="ED98" s="184"/>
      <c r="EE98" s="187">
        <v>89</v>
      </c>
      <c r="EF98" s="184"/>
      <c r="EG98" s="184"/>
      <c r="EH98" s="183"/>
      <c r="EI98" s="184"/>
      <c r="EJ98" s="184"/>
      <c r="EK98" s="184"/>
      <c r="EL98" s="184"/>
      <c r="EM98" s="184"/>
    </row>
    <row r="99" spans="1:143" s="42" customFormat="1" ht="12" x14ac:dyDescent="0.2">
      <c r="A99" s="157">
        <v>90</v>
      </c>
      <c r="B99" s="51">
        <v>90</v>
      </c>
      <c r="C99" s="42" t="s">
        <v>187</v>
      </c>
      <c r="D99" s="158">
        <f t="shared" si="39"/>
        <v>0</v>
      </c>
      <c r="E99" s="159">
        <f t="shared" si="27"/>
        <v>0</v>
      </c>
      <c r="F99" s="159">
        <f t="shared" si="27"/>
        <v>0</v>
      </c>
      <c r="G99" s="159">
        <f t="shared" si="27"/>
        <v>0</v>
      </c>
      <c r="H99" s="160">
        <f t="shared" si="40"/>
        <v>0</v>
      </c>
      <c r="I99" s="159"/>
      <c r="J99" s="161">
        <f t="shared" si="41"/>
        <v>0</v>
      </c>
      <c r="K99" s="162">
        <f t="shared" si="42"/>
        <v>0</v>
      </c>
      <c r="L99" s="163">
        <f t="shared" si="28"/>
        <v>0</v>
      </c>
      <c r="M99" s="159"/>
      <c r="N99" s="164">
        <f t="shared" si="29"/>
        <v>0</v>
      </c>
      <c r="O99" s="159"/>
      <c r="P99" s="165">
        <f t="shared" si="30"/>
        <v>0</v>
      </c>
      <c r="Q99" s="158">
        <f t="shared" si="43"/>
        <v>0</v>
      </c>
      <c r="R99" s="159">
        <f t="shared" si="31"/>
        <v>0</v>
      </c>
      <c r="S99" s="159">
        <f t="shared" si="32"/>
        <v>0</v>
      </c>
      <c r="T99" s="159">
        <f t="shared" si="33"/>
        <v>0</v>
      </c>
      <c r="U99" s="160">
        <f t="shared" si="44"/>
        <v>0</v>
      </c>
      <c r="V99" s="159"/>
      <c r="W99" s="164">
        <f t="shared" si="34"/>
        <v>0</v>
      </c>
      <c r="X99" s="166"/>
      <c r="AA99" s="169">
        <v>90</v>
      </c>
      <c r="AB99" s="170"/>
      <c r="AC99" s="170"/>
      <c r="AD99" s="170"/>
      <c r="AE99" s="170"/>
      <c r="AF99" s="170"/>
      <c r="AG99" s="105"/>
      <c r="AH99" s="105"/>
      <c r="AI99" s="105"/>
      <c r="AJ99" s="105"/>
      <c r="AK99" s="105"/>
      <c r="AL99" s="105"/>
      <c r="AM99" s="105"/>
      <c r="AN99" s="105"/>
      <c r="AO99" s="105"/>
      <c r="AP99" s="105"/>
      <c r="AQ99" s="105"/>
      <c r="AR99" s="171"/>
      <c r="AT99" s="169">
        <v>90</v>
      </c>
      <c r="AU99" s="170">
        <f t="shared" si="45"/>
        <v>0</v>
      </c>
      <c r="AV99" s="170">
        <f t="shared" si="45"/>
        <v>0</v>
      </c>
      <c r="AW99" s="105">
        <f t="shared" si="46"/>
        <v>0</v>
      </c>
      <c r="AX99" s="105">
        <f t="shared" si="46"/>
        <v>0</v>
      </c>
      <c r="AY99" s="105">
        <f t="shared" si="46"/>
        <v>0</v>
      </c>
      <c r="AZ99" s="171">
        <f t="shared" si="35"/>
        <v>0</v>
      </c>
      <c r="BB99" s="169"/>
      <c r="BC99" s="105"/>
      <c r="BD99" s="105"/>
      <c r="BE99" s="105"/>
      <c r="BF99" s="171"/>
      <c r="BH99" s="172"/>
      <c r="BI99" s="173"/>
      <c r="BJ99" s="174"/>
      <c r="BZ99" s="175"/>
      <c r="CA99" s="169">
        <v>90</v>
      </c>
      <c r="CB99" s="51">
        <v>90</v>
      </c>
      <c r="CC99" s="42" t="s">
        <v>187</v>
      </c>
      <c r="CD99" s="176">
        <f t="shared" si="36"/>
        <v>0</v>
      </c>
      <c r="CE99" s="177">
        <v>0</v>
      </c>
      <c r="CF99" s="159">
        <f t="shared" si="47"/>
        <v>0</v>
      </c>
      <c r="CG99" s="159">
        <v>0</v>
      </c>
      <c r="CH99" s="159">
        <v>0</v>
      </c>
      <c r="CI99" s="159">
        <f t="shared" si="48"/>
        <v>0</v>
      </c>
      <c r="CJ99" s="177">
        <f t="shared" si="49"/>
        <v>0</v>
      </c>
      <c r="CK99" s="178"/>
      <c r="CL99" s="179"/>
      <c r="CT99" s="105"/>
      <c r="CU99" s="105"/>
      <c r="CV99" s="105"/>
      <c r="CW99" s="105"/>
      <c r="CX99" s="105"/>
      <c r="CY99" s="105"/>
      <c r="CZ99" s="105"/>
      <c r="DA99" s="169">
        <v>90</v>
      </c>
      <c r="DB99" s="42" t="s">
        <v>187</v>
      </c>
      <c r="DC99" s="159"/>
      <c r="DD99" s="159"/>
      <c r="DE99" s="159"/>
      <c r="DF99" s="159"/>
      <c r="DG99" s="180">
        <f t="shared" si="50"/>
        <v>0</v>
      </c>
      <c r="DH99" s="159"/>
      <c r="DI99" s="159"/>
      <c r="DJ99" s="159"/>
      <c r="DK99" s="180">
        <f t="shared" si="51"/>
        <v>0</v>
      </c>
      <c r="DL99" s="181">
        <f t="shared" si="37"/>
        <v>0</v>
      </c>
      <c r="DM99" s="159"/>
      <c r="DN99" s="181">
        <f t="shared" si="38"/>
        <v>0</v>
      </c>
      <c r="DO99" s="159"/>
      <c r="DP99" s="165"/>
      <c r="DQ99" s="159"/>
      <c r="DR99" s="159"/>
      <c r="DS99" s="159"/>
      <c r="DT99" s="181">
        <f t="shared" si="52"/>
        <v>0</v>
      </c>
      <c r="DU99" s="159"/>
      <c r="DV99" s="182">
        <v>0</v>
      </c>
      <c r="DW99" s="183"/>
      <c r="DX99" s="183"/>
      <c r="DY99" s="183"/>
      <c r="DZ99" s="180"/>
      <c r="EA99" s="184"/>
      <c r="EB99" s="185"/>
      <c r="EC99" s="186">
        <f t="shared" si="53"/>
        <v>0</v>
      </c>
      <c r="ED99" s="184"/>
      <c r="EE99" s="187">
        <v>90</v>
      </c>
      <c r="EF99" s="184"/>
      <c r="EG99" s="184"/>
      <c r="EH99" s="183"/>
      <c r="EI99" s="184"/>
      <c r="EJ99" s="184"/>
      <c r="EK99" s="184"/>
      <c r="EL99" s="184"/>
      <c r="EM99" s="184"/>
    </row>
    <row r="100" spans="1:143" s="42" customFormat="1" ht="12" x14ac:dyDescent="0.2">
      <c r="A100" s="157">
        <v>91</v>
      </c>
      <c r="B100" s="51">
        <v>91</v>
      </c>
      <c r="C100" s="42" t="s">
        <v>188</v>
      </c>
      <c r="D100" s="158">
        <f t="shared" si="39"/>
        <v>3</v>
      </c>
      <c r="E100" s="159">
        <f t="shared" si="27"/>
        <v>79950</v>
      </c>
      <c r="F100" s="159">
        <f t="shared" si="27"/>
        <v>0</v>
      </c>
      <c r="G100" s="159">
        <f t="shared" si="27"/>
        <v>3264</v>
      </c>
      <c r="H100" s="160">
        <f t="shared" si="40"/>
        <v>83214</v>
      </c>
      <c r="I100" s="159"/>
      <c r="J100" s="161">
        <f t="shared" si="41"/>
        <v>3264</v>
      </c>
      <c r="K100" s="162">
        <f t="shared" si="42"/>
        <v>25119.152000000002</v>
      </c>
      <c r="L100" s="163">
        <f t="shared" si="28"/>
        <v>28383.152000000002</v>
      </c>
      <c r="M100" s="159"/>
      <c r="N100" s="164">
        <f t="shared" si="29"/>
        <v>54830.847999999998</v>
      </c>
      <c r="O100" s="159"/>
      <c r="P100" s="165">
        <f t="shared" si="30"/>
        <v>3264</v>
      </c>
      <c r="Q100" s="158">
        <f t="shared" si="43"/>
        <v>0</v>
      </c>
      <c r="R100" s="159">
        <f t="shared" si="31"/>
        <v>0</v>
      </c>
      <c r="S100" s="159">
        <f t="shared" si="32"/>
        <v>0</v>
      </c>
      <c r="T100" s="159">
        <f t="shared" si="33"/>
        <v>25119.152000000002</v>
      </c>
      <c r="U100" s="160">
        <f t="shared" si="44"/>
        <v>28383.152000000002</v>
      </c>
      <c r="V100" s="159"/>
      <c r="W100" s="164">
        <f t="shared" si="34"/>
        <v>28383.152000000002</v>
      </c>
      <c r="X100" s="166"/>
      <c r="AA100" s="169">
        <v>91</v>
      </c>
      <c r="AB100" s="170">
        <v>3</v>
      </c>
      <c r="AC100" s="170">
        <v>0</v>
      </c>
      <c r="AD100" s="170">
        <v>0</v>
      </c>
      <c r="AE100" s="170">
        <v>1.6666666666666665</v>
      </c>
      <c r="AF100" s="170">
        <v>0</v>
      </c>
      <c r="AG100" s="105">
        <v>79950</v>
      </c>
      <c r="AH100" s="105">
        <v>0</v>
      </c>
      <c r="AI100" s="105">
        <v>0</v>
      </c>
      <c r="AJ100" s="105">
        <v>79950</v>
      </c>
      <c r="AK100" s="105">
        <v>0</v>
      </c>
      <c r="AL100" s="105">
        <v>3264</v>
      </c>
      <c r="AM100" s="105">
        <v>83214</v>
      </c>
      <c r="AN100" s="105">
        <v>0</v>
      </c>
      <c r="AO100" s="105">
        <v>0</v>
      </c>
      <c r="AP100" s="105">
        <v>0</v>
      </c>
      <c r="AQ100" s="105">
        <v>0</v>
      </c>
      <c r="AR100" s="171">
        <v>83214</v>
      </c>
      <c r="AT100" s="169">
        <v>91</v>
      </c>
      <c r="AU100" s="170">
        <f t="shared" si="45"/>
        <v>1.6666666666666665</v>
      </c>
      <c r="AV100" s="170">
        <f t="shared" si="45"/>
        <v>0</v>
      </c>
      <c r="AW100" s="105">
        <f t="shared" si="46"/>
        <v>0</v>
      </c>
      <c r="AX100" s="105">
        <f t="shared" si="46"/>
        <v>0</v>
      </c>
      <c r="AY100" s="105">
        <f t="shared" si="46"/>
        <v>0</v>
      </c>
      <c r="AZ100" s="171">
        <f t="shared" si="35"/>
        <v>0</v>
      </c>
      <c r="BB100" s="169"/>
      <c r="BC100" s="105"/>
      <c r="BD100" s="105"/>
      <c r="BE100" s="105"/>
      <c r="BF100" s="171"/>
      <c r="BH100" s="172"/>
      <c r="BI100" s="173"/>
      <c r="BJ100" s="174"/>
      <c r="BZ100" s="175"/>
      <c r="CA100" s="169">
        <v>91</v>
      </c>
      <c r="CB100" s="51">
        <v>91</v>
      </c>
      <c r="CC100" s="42" t="s">
        <v>188</v>
      </c>
      <c r="CD100" s="176">
        <f t="shared" si="36"/>
        <v>79950</v>
      </c>
      <c r="CE100" s="177">
        <v>59584</v>
      </c>
      <c r="CF100" s="159">
        <f t="shared" si="47"/>
        <v>20366</v>
      </c>
      <c r="CG100" s="159">
        <v>0</v>
      </c>
      <c r="CH100" s="159">
        <v>4753.152</v>
      </c>
      <c r="CI100" s="159">
        <f t="shared" si="48"/>
        <v>0</v>
      </c>
      <c r="CJ100" s="177">
        <f t="shared" si="49"/>
        <v>25119.152000000002</v>
      </c>
      <c r="CK100" s="178"/>
      <c r="CL100" s="179"/>
      <c r="CT100" s="105"/>
      <c r="CU100" s="105"/>
      <c r="CV100" s="105"/>
      <c r="CW100" s="105"/>
      <c r="CX100" s="105"/>
      <c r="CY100" s="105"/>
      <c r="CZ100" s="105"/>
      <c r="DA100" s="169">
        <v>91</v>
      </c>
      <c r="DB100" s="42" t="s">
        <v>188</v>
      </c>
      <c r="DC100" s="159"/>
      <c r="DD100" s="159"/>
      <c r="DE100" s="159"/>
      <c r="DF100" s="159"/>
      <c r="DG100" s="180">
        <f t="shared" si="50"/>
        <v>0</v>
      </c>
      <c r="DH100" s="159"/>
      <c r="DI100" s="159"/>
      <c r="DJ100" s="159"/>
      <c r="DK100" s="180">
        <f t="shared" si="51"/>
        <v>0</v>
      </c>
      <c r="DL100" s="181">
        <f t="shared" si="37"/>
        <v>0</v>
      </c>
      <c r="DM100" s="159"/>
      <c r="DN100" s="181">
        <f t="shared" si="38"/>
        <v>0</v>
      </c>
      <c r="DO100" s="159"/>
      <c r="DP100" s="165"/>
      <c r="DQ100" s="159"/>
      <c r="DR100" s="159"/>
      <c r="DS100" s="159"/>
      <c r="DT100" s="181">
        <f t="shared" si="52"/>
        <v>0</v>
      </c>
      <c r="DU100" s="159"/>
      <c r="DV100" s="182">
        <v>0</v>
      </c>
      <c r="DW100" s="183"/>
      <c r="DX100" s="183"/>
      <c r="DY100" s="183"/>
      <c r="DZ100" s="180"/>
      <c r="EA100" s="184"/>
      <c r="EB100" s="185"/>
      <c r="EC100" s="186">
        <f t="shared" si="53"/>
        <v>0</v>
      </c>
      <c r="ED100" s="184"/>
      <c r="EE100" s="187">
        <v>91</v>
      </c>
      <c r="EF100" s="184"/>
      <c r="EG100" s="184"/>
      <c r="EH100" s="183"/>
      <c r="EI100" s="184"/>
      <c r="EJ100" s="184"/>
      <c r="EK100" s="184"/>
      <c r="EL100" s="184"/>
      <c r="EM100" s="184"/>
    </row>
    <row r="101" spans="1:143" s="42" customFormat="1" ht="12" x14ac:dyDescent="0.2">
      <c r="A101" s="157">
        <v>92</v>
      </c>
      <c r="B101" s="51">
        <v>92</v>
      </c>
      <c r="C101" s="42" t="s">
        <v>189</v>
      </c>
      <c r="D101" s="158">
        <f t="shared" si="39"/>
        <v>0</v>
      </c>
      <c r="E101" s="159">
        <f t="shared" si="27"/>
        <v>0</v>
      </c>
      <c r="F101" s="159">
        <f t="shared" si="27"/>
        <v>0</v>
      </c>
      <c r="G101" s="159">
        <f t="shared" si="27"/>
        <v>0</v>
      </c>
      <c r="H101" s="160">
        <f t="shared" si="40"/>
        <v>0</v>
      </c>
      <c r="I101" s="159"/>
      <c r="J101" s="161">
        <f t="shared" si="41"/>
        <v>0</v>
      </c>
      <c r="K101" s="162">
        <f t="shared" si="42"/>
        <v>0</v>
      </c>
      <c r="L101" s="163">
        <f t="shared" si="28"/>
        <v>0</v>
      </c>
      <c r="M101" s="159"/>
      <c r="N101" s="164">
        <f t="shared" si="29"/>
        <v>0</v>
      </c>
      <c r="O101" s="159"/>
      <c r="P101" s="165">
        <f t="shared" si="30"/>
        <v>0</v>
      </c>
      <c r="Q101" s="158">
        <f t="shared" si="43"/>
        <v>0</v>
      </c>
      <c r="R101" s="159">
        <f t="shared" si="31"/>
        <v>0</v>
      </c>
      <c r="S101" s="159">
        <f t="shared" si="32"/>
        <v>0</v>
      </c>
      <c r="T101" s="159">
        <f t="shared" si="33"/>
        <v>0</v>
      </c>
      <c r="U101" s="160">
        <f t="shared" si="44"/>
        <v>0</v>
      </c>
      <c r="V101" s="159"/>
      <c r="W101" s="164">
        <f t="shared" si="34"/>
        <v>0</v>
      </c>
      <c r="X101" s="166"/>
      <c r="AA101" s="169">
        <v>92</v>
      </c>
      <c r="AB101" s="170"/>
      <c r="AC101" s="170"/>
      <c r="AD101" s="170"/>
      <c r="AE101" s="170"/>
      <c r="AF101" s="170"/>
      <c r="AG101" s="105"/>
      <c r="AH101" s="105"/>
      <c r="AI101" s="105"/>
      <c r="AJ101" s="105"/>
      <c r="AK101" s="105"/>
      <c r="AL101" s="105"/>
      <c r="AM101" s="105"/>
      <c r="AN101" s="105"/>
      <c r="AO101" s="105"/>
      <c r="AP101" s="105"/>
      <c r="AQ101" s="105"/>
      <c r="AR101" s="171"/>
      <c r="AT101" s="169">
        <v>92</v>
      </c>
      <c r="AU101" s="170">
        <f t="shared" si="45"/>
        <v>0</v>
      </c>
      <c r="AV101" s="170">
        <f t="shared" si="45"/>
        <v>0</v>
      </c>
      <c r="AW101" s="105">
        <f t="shared" si="46"/>
        <v>0</v>
      </c>
      <c r="AX101" s="105">
        <f t="shared" si="46"/>
        <v>0</v>
      </c>
      <c r="AY101" s="105">
        <f t="shared" si="46"/>
        <v>0</v>
      </c>
      <c r="AZ101" s="171">
        <f t="shared" si="35"/>
        <v>0</v>
      </c>
      <c r="BB101" s="169"/>
      <c r="BC101" s="105"/>
      <c r="BD101" s="105"/>
      <c r="BE101" s="105"/>
      <c r="BF101" s="171"/>
      <c r="BH101" s="172"/>
      <c r="BI101" s="173"/>
      <c r="BJ101" s="174"/>
      <c r="BZ101" s="175"/>
      <c r="CA101" s="169">
        <v>92</v>
      </c>
      <c r="CB101" s="51">
        <v>92</v>
      </c>
      <c r="CC101" s="42" t="s">
        <v>189</v>
      </c>
      <c r="CD101" s="176">
        <f t="shared" si="36"/>
        <v>0</v>
      </c>
      <c r="CE101" s="177">
        <v>0</v>
      </c>
      <c r="CF101" s="159">
        <f t="shared" si="47"/>
        <v>0</v>
      </c>
      <c r="CG101" s="159">
        <v>0</v>
      </c>
      <c r="CH101" s="159">
        <v>0</v>
      </c>
      <c r="CI101" s="159">
        <f t="shared" si="48"/>
        <v>0</v>
      </c>
      <c r="CJ101" s="177">
        <f t="shared" si="49"/>
        <v>0</v>
      </c>
      <c r="CK101" s="178"/>
      <c r="CL101" s="179"/>
      <c r="CT101" s="105"/>
      <c r="CU101" s="105"/>
      <c r="CV101" s="105"/>
      <c r="CW101" s="105"/>
      <c r="CX101" s="105"/>
      <c r="CY101" s="105"/>
      <c r="CZ101" s="105"/>
      <c r="DA101" s="169">
        <v>92</v>
      </c>
      <c r="DB101" s="42" t="s">
        <v>189</v>
      </c>
      <c r="DC101" s="159"/>
      <c r="DD101" s="159"/>
      <c r="DE101" s="159"/>
      <c r="DF101" s="159"/>
      <c r="DG101" s="180">
        <f t="shared" si="50"/>
        <v>0</v>
      </c>
      <c r="DH101" s="159"/>
      <c r="DI101" s="159"/>
      <c r="DJ101" s="159"/>
      <c r="DK101" s="180">
        <f t="shared" si="51"/>
        <v>0</v>
      </c>
      <c r="DL101" s="181">
        <f t="shared" si="37"/>
        <v>0</v>
      </c>
      <c r="DM101" s="159"/>
      <c r="DN101" s="181">
        <f t="shared" si="38"/>
        <v>0</v>
      </c>
      <c r="DO101" s="159"/>
      <c r="DP101" s="165"/>
      <c r="DQ101" s="159"/>
      <c r="DR101" s="159"/>
      <c r="DS101" s="159"/>
      <c r="DT101" s="181">
        <f t="shared" si="52"/>
        <v>0</v>
      </c>
      <c r="DU101" s="159"/>
      <c r="DV101" s="182">
        <v>0</v>
      </c>
      <c r="DW101" s="183"/>
      <c r="DX101" s="183"/>
      <c r="DY101" s="183"/>
      <c r="DZ101" s="180"/>
      <c r="EA101" s="184"/>
      <c r="EB101" s="185"/>
      <c r="EC101" s="186">
        <f t="shared" si="53"/>
        <v>0</v>
      </c>
      <c r="ED101" s="184"/>
      <c r="EE101" s="187">
        <v>92</v>
      </c>
      <c r="EF101" s="184"/>
      <c r="EG101" s="184"/>
      <c r="EH101" s="183"/>
      <c r="EI101" s="184"/>
      <c r="EJ101" s="184"/>
      <c r="EK101" s="184"/>
      <c r="EL101" s="184"/>
      <c r="EM101" s="184"/>
    </row>
    <row r="102" spans="1:143" s="42" customFormat="1" ht="12" x14ac:dyDescent="0.2">
      <c r="A102" s="157">
        <v>93</v>
      </c>
      <c r="B102" s="51">
        <v>93</v>
      </c>
      <c r="C102" s="42" t="s">
        <v>190</v>
      </c>
      <c r="D102" s="158">
        <f t="shared" si="39"/>
        <v>762</v>
      </c>
      <c r="E102" s="159">
        <f t="shared" si="27"/>
        <v>11642552</v>
      </c>
      <c r="F102" s="159">
        <f t="shared" si="27"/>
        <v>0</v>
      </c>
      <c r="G102" s="159">
        <f t="shared" si="27"/>
        <v>829056</v>
      </c>
      <c r="H102" s="160">
        <f t="shared" si="40"/>
        <v>12471608</v>
      </c>
      <c r="I102" s="159"/>
      <c r="J102" s="161">
        <f t="shared" si="41"/>
        <v>829056</v>
      </c>
      <c r="K102" s="162">
        <f t="shared" si="42"/>
        <v>3091408.6</v>
      </c>
      <c r="L102" s="163">
        <f t="shared" si="28"/>
        <v>3920464.6</v>
      </c>
      <c r="M102" s="159"/>
      <c r="N102" s="164">
        <f t="shared" si="29"/>
        <v>8551143.4000000004</v>
      </c>
      <c r="O102" s="159"/>
      <c r="P102" s="165">
        <f t="shared" si="30"/>
        <v>829056</v>
      </c>
      <c r="Q102" s="158">
        <f t="shared" si="43"/>
        <v>0</v>
      </c>
      <c r="R102" s="159">
        <f t="shared" si="31"/>
        <v>0</v>
      </c>
      <c r="S102" s="159">
        <f t="shared" si="32"/>
        <v>0</v>
      </c>
      <c r="T102" s="159">
        <f t="shared" si="33"/>
        <v>3091408.6</v>
      </c>
      <c r="U102" s="160">
        <f t="shared" si="44"/>
        <v>3920464.6</v>
      </c>
      <c r="V102" s="159"/>
      <c r="W102" s="164">
        <f t="shared" si="34"/>
        <v>3920464.6</v>
      </c>
      <c r="X102" s="166"/>
      <c r="AA102" s="169">
        <v>93</v>
      </c>
      <c r="AB102" s="170">
        <v>762</v>
      </c>
      <c r="AC102" s="170">
        <v>0</v>
      </c>
      <c r="AD102" s="170">
        <v>0</v>
      </c>
      <c r="AE102" s="170">
        <v>179.74532967032971</v>
      </c>
      <c r="AF102" s="170">
        <v>0</v>
      </c>
      <c r="AG102" s="105">
        <v>11642552</v>
      </c>
      <c r="AH102" s="105">
        <v>0</v>
      </c>
      <c r="AI102" s="105">
        <v>0</v>
      </c>
      <c r="AJ102" s="105">
        <v>11642552</v>
      </c>
      <c r="AK102" s="105">
        <v>0</v>
      </c>
      <c r="AL102" s="105">
        <v>829056</v>
      </c>
      <c r="AM102" s="105">
        <v>12471608</v>
      </c>
      <c r="AN102" s="105">
        <v>0</v>
      </c>
      <c r="AO102" s="105">
        <v>0</v>
      </c>
      <c r="AP102" s="105">
        <v>0</v>
      </c>
      <c r="AQ102" s="105">
        <v>0</v>
      </c>
      <c r="AR102" s="171">
        <v>12471608</v>
      </c>
      <c r="AT102" s="169">
        <v>93</v>
      </c>
      <c r="AU102" s="170">
        <f t="shared" si="45"/>
        <v>179.74532967032971</v>
      </c>
      <c r="AV102" s="170">
        <f t="shared" si="45"/>
        <v>0</v>
      </c>
      <c r="AW102" s="105">
        <f t="shared" si="46"/>
        <v>0</v>
      </c>
      <c r="AX102" s="105">
        <f t="shared" si="46"/>
        <v>0</v>
      </c>
      <c r="AY102" s="105">
        <f t="shared" si="46"/>
        <v>0</v>
      </c>
      <c r="AZ102" s="171">
        <f t="shared" si="35"/>
        <v>0</v>
      </c>
      <c r="BB102" s="169"/>
      <c r="BC102" s="105"/>
      <c r="BD102" s="105"/>
      <c r="BE102" s="105"/>
      <c r="BF102" s="171"/>
      <c r="BH102" s="172"/>
      <c r="BI102" s="173"/>
      <c r="BJ102" s="174"/>
      <c r="BZ102" s="175"/>
      <c r="CA102" s="169">
        <v>93</v>
      </c>
      <c r="CB102" s="51">
        <v>93</v>
      </c>
      <c r="CC102" s="42" t="s">
        <v>190</v>
      </c>
      <c r="CD102" s="176">
        <f t="shared" si="36"/>
        <v>11642552</v>
      </c>
      <c r="CE102" s="177">
        <v>9402190</v>
      </c>
      <c r="CF102" s="159">
        <f t="shared" si="47"/>
        <v>2240362</v>
      </c>
      <c r="CG102" s="159">
        <v>851046.6</v>
      </c>
      <c r="CH102" s="159">
        <v>0</v>
      </c>
      <c r="CI102" s="159">
        <f t="shared" si="48"/>
        <v>0</v>
      </c>
      <c r="CJ102" s="177">
        <f t="shared" si="49"/>
        <v>3091408.6</v>
      </c>
      <c r="CK102" s="178"/>
      <c r="CL102" s="179"/>
      <c r="CT102" s="105"/>
      <c r="CU102" s="105"/>
      <c r="CV102" s="105"/>
      <c r="CW102" s="105"/>
      <c r="CX102" s="105"/>
      <c r="CY102" s="105"/>
      <c r="CZ102" s="105"/>
      <c r="DA102" s="169">
        <v>93</v>
      </c>
      <c r="DB102" s="42" t="s">
        <v>190</v>
      </c>
      <c r="DC102" s="159"/>
      <c r="DD102" s="159"/>
      <c r="DE102" s="159"/>
      <c r="DF102" s="159"/>
      <c r="DG102" s="180">
        <f t="shared" si="50"/>
        <v>0</v>
      </c>
      <c r="DH102" s="159"/>
      <c r="DI102" s="159"/>
      <c r="DJ102" s="159"/>
      <c r="DK102" s="180">
        <f t="shared" si="51"/>
        <v>0</v>
      </c>
      <c r="DL102" s="188">
        <f t="shared" si="37"/>
        <v>0</v>
      </c>
      <c r="DM102" s="159"/>
      <c r="DN102" s="188">
        <f t="shared" si="38"/>
        <v>0</v>
      </c>
      <c r="DO102" s="159"/>
      <c r="DP102" s="165"/>
      <c r="DQ102" s="159"/>
      <c r="DR102" s="159"/>
      <c r="DS102" s="159"/>
      <c r="DT102" s="181">
        <f t="shared" si="52"/>
        <v>0</v>
      </c>
      <c r="DU102" s="159"/>
      <c r="DV102" s="182">
        <v>0</v>
      </c>
      <c r="DW102" s="183"/>
      <c r="DX102" s="183"/>
      <c r="DY102" s="183"/>
      <c r="DZ102" s="180"/>
      <c r="EA102" s="184"/>
      <c r="EB102" s="185"/>
      <c r="EC102" s="186">
        <f t="shared" si="53"/>
        <v>0</v>
      </c>
      <c r="ED102" s="184"/>
      <c r="EE102" s="187">
        <v>93</v>
      </c>
      <c r="EF102" s="184"/>
      <c r="EG102" s="184"/>
      <c r="EH102" s="183"/>
      <c r="EI102" s="184"/>
      <c r="EJ102" s="184"/>
      <c r="EK102" s="184"/>
      <c r="EL102" s="184"/>
      <c r="EM102" s="184"/>
    </row>
    <row r="103" spans="1:143" s="42" customFormat="1" ht="12" x14ac:dyDescent="0.2">
      <c r="A103" s="157">
        <v>94</v>
      </c>
      <c r="B103" s="51">
        <v>94</v>
      </c>
      <c r="C103" s="42" t="s">
        <v>191</v>
      </c>
      <c r="D103" s="158">
        <f t="shared" si="39"/>
        <v>2</v>
      </c>
      <c r="E103" s="159">
        <f t="shared" si="27"/>
        <v>29914</v>
      </c>
      <c r="F103" s="159">
        <f t="shared" si="27"/>
        <v>0</v>
      </c>
      <c r="G103" s="159">
        <f t="shared" si="27"/>
        <v>2176</v>
      </c>
      <c r="H103" s="160">
        <f t="shared" si="40"/>
        <v>32090</v>
      </c>
      <c r="I103" s="159"/>
      <c r="J103" s="161">
        <f t="shared" si="41"/>
        <v>2176</v>
      </c>
      <c r="K103" s="162">
        <f t="shared" si="42"/>
        <v>14247</v>
      </c>
      <c r="L103" s="163">
        <f t="shared" si="28"/>
        <v>16423</v>
      </c>
      <c r="M103" s="159"/>
      <c r="N103" s="164">
        <f t="shared" si="29"/>
        <v>15667</v>
      </c>
      <c r="O103" s="159"/>
      <c r="P103" s="165">
        <f t="shared" si="30"/>
        <v>2176</v>
      </c>
      <c r="Q103" s="158">
        <f t="shared" si="43"/>
        <v>0</v>
      </c>
      <c r="R103" s="159">
        <f t="shared" si="31"/>
        <v>0</v>
      </c>
      <c r="S103" s="159">
        <f t="shared" si="32"/>
        <v>0</v>
      </c>
      <c r="T103" s="159">
        <f t="shared" si="33"/>
        <v>14247</v>
      </c>
      <c r="U103" s="160">
        <f t="shared" si="44"/>
        <v>16423</v>
      </c>
      <c r="V103" s="159"/>
      <c r="W103" s="164">
        <f t="shared" si="34"/>
        <v>16423</v>
      </c>
      <c r="X103" s="166"/>
      <c r="AA103" s="169">
        <v>94</v>
      </c>
      <c r="AB103" s="170">
        <v>2</v>
      </c>
      <c r="AC103" s="170">
        <v>0</v>
      </c>
      <c r="AD103" s="170">
        <v>0</v>
      </c>
      <c r="AE103" s="170">
        <v>0</v>
      </c>
      <c r="AF103" s="170">
        <v>0</v>
      </c>
      <c r="AG103" s="105">
        <v>29914</v>
      </c>
      <c r="AH103" s="105">
        <v>0</v>
      </c>
      <c r="AI103" s="105">
        <v>0</v>
      </c>
      <c r="AJ103" s="105">
        <v>29914</v>
      </c>
      <c r="AK103" s="105">
        <v>0</v>
      </c>
      <c r="AL103" s="105">
        <v>2176</v>
      </c>
      <c r="AM103" s="105">
        <v>32090</v>
      </c>
      <c r="AN103" s="105">
        <v>0</v>
      </c>
      <c r="AO103" s="105">
        <v>0</v>
      </c>
      <c r="AP103" s="105">
        <v>0</v>
      </c>
      <c r="AQ103" s="105">
        <v>0</v>
      </c>
      <c r="AR103" s="171">
        <v>32090</v>
      </c>
      <c r="AT103" s="169">
        <v>94</v>
      </c>
      <c r="AU103" s="170">
        <f t="shared" si="45"/>
        <v>0</v>
      </c>
      <c r="AV103" s="170">
        <f t="shared" si="45"/>
        <v>0</v>
      </c>
      <c r="AW103" s="105">
        <f t="shared" si="46"/>
        <v>0</v>
      </c>
      <c r="AX103" s="105">
        <f t="shared" si="46"/>
        <v>0</v>
      </c>
      <c r="AY103" s="105">
        <f t="shared" si="46"/>
        <v>0</v>
      </c>
      <c r="AZ103" s="171">
        <f t="shared" si="35"/>
        <v>0</v>
      </c>
      <c r="BB103" s="169"/>
      <c r="BC103" s="105"/>
      <c r="BD103" s="105"/>
      <c r="BE103" s="105"/>
      <c r="BF103" s="171"/>
      <c r="BH103" s="172"/>
      <c r="BI103" s="173"/>
      <c r="BJ103" s="174"/>
      <c r="BZ103" s="175"/>
      <c r="CA103" s="169">
        <v>94</v>
      </c>
      <c r="CB103" s="51">
        <v>94</v>
      </c>
      <c r="CC103" s="42" t="s">
        <v>191</v>
      </c>
      <c r="CD103" s="176">
        <f t="shared" si="36"/>
        <v>29914</v>
      </c>
      <c r="CE103" s="177">
        <v>15667</v>
      </c>
      <c r="CF103" s="159">
        <f t="shared" si="47"/>
        <v>14247</v>
      </c>
      <c r="CG103" s="159">
        <v>0</v>
      </c>
      <c r="CH103" s="159">
        <v>0</v>
      </c>
      <c r="CI103" s="159">
        <f t="shared" si="48"/>
        <v>0</v>
      </c>
      <c r="CJ103" s="177">
        <f t="shared" si="49"/>
        <v>14247</v>
      </c>
      <c r="CK103" s="178"/>
      <c r="CL103" s="179"/>
      <c r="CT103" s="105"/>
      <c r="CU103" s="105"/>
      <c r="CV103" s="105"/>
      <c r="CW103" s="105"/>
      <c r="CX103" s="105"/>
      <c r="CY103" s="105"/>
      <c r="CZ103" s="105"/>
      <c r="DA103" s="169">
        <v>94</v>
      </c>
      <c r="DB103" s="42" t="s">
        <v>191</v>
      </c>
      <c r="DC103" s="159"/>
      <c r="DD103" s="159"/>
      <c r="DE103" s="159"/>
      <c r="DF103" s="159"/>
      <c r="DG103" s="180">
        <f t="shared" si="50"/>
        <v>0</v>
      </c>
      <c r="DH103" s="159"/>
      <c r="DI103" s="159"/>
      <c r="DJ103" s="159"/>
      <c r="DK103" s="180">
        <f t="shared" si="51"/>
        <v>0</v>
      </c>
      <c r="DL103" s="181">
        <f t="shared" si="37"/>
        <v>0</v>
      </c>
      <c r="DM103" s="159"/>
      <c r="DN103" s="181">
        <f t="shared" si="38"/>
        <v>0</v>
      </c>
      <c r="DO103" s="159"/>
      <c r="DP103" s="165"/>
      <c r="DQ103" s="159"/>
      <c r="DR103" s="159"/>
      <c r="DS103" s="159"/>
      <c r="DT103" s="181">
        <f t="shared" si="52"/>
        <v>0</v>
      </c>
      <c r="DU103" s="159"/>
      <c r="DV103" s="182">
        <v>0</v>
      </c>
      <c r="DW103" s="183"/>
      <c r="DX103" s="183"/>
      <c r="DY103" s="183"/>
      <c r="DZ103" s="180"/>
      <c r="EA103" s="184"/>
      <c r="EB103" s="185"/>
      <c r="EC103" s="186">
        <f t="shared" si="53"/>
        <v>0</v>
      </c>
      <c r="ED103" s="184"/>
      <c r="EE103" s="187">
        <v>94</v>
      </c>
      <c r="EF103" s="184"/>
      <c r="EG103" s="184"/>
      <c r="EH103" s="183"/>
      <c r="EI103" s="184"/>
      <c r="EJ103" s="184"/>
      <c r="EK103" s="184"/>
      <c r="EL103" s="184"/>
      <c r="EM103" s="184"/>
    </row>
    <row r="104" spans="1:143" s="42" customFormat="1" ht="12" x14ac:dyDescent="0.2">
      <c r="A104" s="157">
        <v>95</v>
      </c>
      <c r="B104" s="51">
        <v>95</v>
      </c>
      <c r="C104" s="42" t="s">
        <v>192</v>
      </c>
      <c r="D104" s="158">
        <f t="shared" si="39"/>
        <v>1827</v>
      </c>
      <c r="E104" s="159">
        <f t="shared" si="27"/>
        <v>28508387</v>
      </c>
      <c r="F104" s="159">
        <f t="shared" si="27"/>
        <v>0</v>
      </c>
      <c r="G104" s="159">
        <f t="shared" si="27"/>
        <v>1987776</v>
      </c>
      <c r="H104" s="160">
        <f t="shared" si="40"/>
        <v>30496163</v>
      </c>
      <c r="I104" s="159"/>
      <c r="J104" s="161">
        <f t="shared" si="41"/>
        <v>1987776</v>
      </c>
      <c r="K104" s="162">
        <f t="shared" si="42"/>
        <v>6095767.5440000007</v>
      </c>
      <c r="L104" s="163">
        <f t="shared" si="28"/>
        <v>8083543.5440000007</v>
      </c>
      <c r="M104" s="159"/>
      <c r="N104" s="164">
        <f t="shared" si="29"/>
        <v>22412619.456</v>
      </c>
      <c r="O104" s="159"/>
      <c r="P104" s="165">
        <f t="shared" si="30"/>
        <v>1987776</v>
      </c>
      <c r="Q104" s="158">
        <f t="shared" si="43"/>
        <v>0</v>
      </c>
      <c r="R104" s="159">
        <f t="shared" si="31"/>
        <v>0</v>
      </c>
      <c r="S104" s="159">
        <f t="shared" si="32"/>
        <v>0</v>
      </c>
      <c r="T104" s="159">
        <f t="shared" si="33"/>
        <v>6095767.5440000007</v>
      </c>
      <c r="U104" s="160">
        <f t="shared" si="44"/>
        <v>8083543.5440000007</v>
      </c>
      <c r="V104" s="159"/>
      <c r="W104" s="164">
        <f t="shared" si="34"/>
        <v>8083543.5440000007</v>
      </c>
      <c r="X104" s="166"/>
      <c r="AA104" s="169">
        <v>95</v>
      </c>
      <c r="AB104" s="170">
        <v>1827</v>
      </c>
      <c r="AC104" s="170">
        <v>0</v>
      </c>
      <c r="AD104" s="170">
        <v>0</v>
      </c>
      <c r="AE104" s="170">
        <v>19.976190476190474</v>
      </c>
      <c r="AF104" s="170">
        <v>0</v>
      </c>
      <c r="AG104" s="105">
        <v>28508387</v>
      </c>
      <c r="AH104" s="105">
        <v>0</v>
      </c>
      <c r="AI104" s="105">
        <v>0</v>
      </c>
      <c r="AJ104" s="105">
        <v>28508387</v>
      </c>
      <c r="AK104" s="105">
        <v>0</v>
      </c>
      <c r="AL104" s="105">
        <v>1987776</v>
      </c>
      <c r="AM104" s="105">
        <v>30496163</v>
      </c>
      <c r="AN104" s="105">
        <v>0</v>
      </c>
      <c r="AO104" s="105">
        <v>0</v>
      </c>
      <c r="AP104" s="105">
        <v>0</v>
      </c>
      <c r="AQ104" s="105">
        <v>0</v>
      </c>
      <c r="AR104" s="171">
        <v>30496163</v>
      </c>
      <c r="AT104" s="169">
        <v>95</v>
      </c>
      <c r="AU104" s="170">
        <f t="shared" si="45"/>
        <v>19.976190476190474</v>
      </c>
      <c r="AV104" s="170">
        <f t="shared" si="45"/>
        <v>0</v>
      </c>
      <c r="AW104" s="105">
        <f t="shared" si="46"/>
        <v>0</v>
      </c>
      <c r="AX104" s="105">
        <f t="shared" si="46"/>
        <v>0</v>
      </c>
      <c r="AY104" s="105">
        <f t="shared" si="46"/>
        <v>0</v>
      </c>
      <c r="AZ104" s="171">
        <f t="shared" si="35"/>
        <v>0</v>
      </c>
      <c r="BB104" s="169"/>
      <c r="BC104" s="105"/>
      <c r="BD104" s="105"/>
      <c r="BE104" s="105"/>
      <c r="BF104" s="171"/>
      <c r="BH104" s="172"/>
      <c r="BI104" s="173"/>
      <c r="BJ104" s="174"/>
      <c r="BZ104" s="175"/>
      <c r="CA104" s="169">
        <v>95</v>
      </c>
      <c r="CB104" s="51">
        <v>95</v>
      </c>
      <c r="CC104" s="42" t="s">
        <v>192</v>
      </c>
      <c r="CD104" s="176">
        <f t="shared" si="36"/>
        <v>28508387</v>
      </c>
      <c r="CE104" s="177">
        <v>23583975</v>
      </c>
      <c r="CF104" s="159">
        <f t="shared" si="47"/>
        <v>4924412</v>
      </c>
      <c r="CG104" s="159">
        <v>608213.4</v>
      </c>
      <c r="CH104" s="159">
        <v>563142.14400000009</v>
      </c>
      <c r="CI104" s="159">
        <f t="shared" si="48"/>
        <v>0</v>
      </c>
      <c r="CJ104" s="177">
        <f t="shared" si="49"/>
        <v>6095767.5440000007</v>
      </c>
      <c r="CK104" s="178"/>
      <c r="CL104" s="179"/>
      <c r="CT104" s="105"/>
      <c r="CU104" s="105"/>
      <c r="CV104" s="105"/>
      <c r="CW104" s="105"/>
      <c r="CX104" s="105"/>
      <c r="CY104" s="105"/>
      <c r="CZ104" s="105"/>
      <c r="DA104" s="169">
        <v>95</v>
      </c>
      <c r="DB104" s="42" t="s">
        <v>192</v>
      </c>
      <c r="DC104" s="159"/>
      <c r="DD104" s="159"/>
      <c r="DE104" s="159"/>
      <c r="DF104" s="159"/>
      <c r="DG104" s="180">
        <f t="shared" si="50"/>
        <v>0</v>
      </c>
      <c r="DH104" s="159"/>
      <c r="DI104" s="159"/>
      <c r="DJ104" s="159"/>
      <c r="DK104" s="180">
        <f t="shared" si="51"/>
        <v>0</v>
      </c>
      <c r="DL104" s="181">
        <f t="shared" si="37"/>
        <v>0</v>
      </c>
      <c r="DM104" s="159"/>
      <c r="DN104" s="181">
        <f t="shared" si="38"/>
        <v>0</v>
      </c>
      <c r="DO104" s="159"/>
      <c r="DP104" s="165"/>
      <c r="DQ104" s="159"/>
      <c r="DR104" s="159"/>
      <c r="DS104" s="159"/>
      <c r="DT104" s="181">
        <f t="shared" si="52"/>
        <v>0</v>
      </c>
      <c r="DU104" s="159"/>
      <c r="DV104" s="182">
        <v>0</v>
      </c>
      <c r="DW104" s="183"/>
      <c r="DX104" s="183"/>
      <c r="DY104" s="183"/>
      <c r="DZ104" s="180"/>
      <c r="EA104" s="184"/>
      <c r="EB104" s="185"/>
      <c r="EC104" s="186">
        <f t="shared" si="53"/>
        <v>0</v>
      </c>
      <c r="ED104" s="184"/>
      <c r="EE104" s="187">
        <v>95</v>
      </c>
      <c r="EF104" s="184"/>
      <c r="EG104" s="184"/>
      <c r="EH104" s="183"/>
      <c r="EI104" s="184"/>
      <c r="EJ104" s="184"/>
      <c r="EK104" s="184"/>
      <c r="EL104" s="184"/>
      <c r="EM104" s="184"/>
    </row>
    <row r="105" spans="1:143" s="42" customFormat="1" ht="12" x14ac:dyDescent="0.2">
      <c r="A105" s="157">
        <v>96</v>
      </c>
      <c r="B105" s="51">
        <v>96</v>
      </c>
      <c r="C105" s="42" t="s">
        <v>193</v>
      </c>
      <c r="D105" s="158">
        <f t="shared" si="39"/>
        <v>140</v>
      </c>
      <c r="E105" s="159">
        <f t="shared" si="27"/>
        <v>3082407</v>
      </c>
      <c r="F105" s="159">
        <f t="shared" si="27"/>
        <v>0</v>
      </c>
      <c r="G105" s="159">
        <f t="shared" si="27"/>
        <v>152320</v>
      </c>
      <c r="H105" s="160">
        <f t="shared" si="40"/>
        <v>3234727</v>
      </c>
      <c r="I105" s="159"/>
      <c r="J105" s="161">
        <f t="shared" si="41"/>
        <v>152320</v>
      </c>
      <c r="K105" s="162">
        <f t="shared" si="42"/>
        <v>910303.90399999998</v>
      </c>
      <c r="L105" s="163">
        <f t="shared" si="28"/>
        <v>1062623.9040000001</v>
      </c>
      <c r="M105" s="159"/>
      <c r="N105" s="164">
        <f t="shared" si="29"/>
        <v>2172103.0959999999</v>
      </c>
      <c r="O105" s="159"/>
      <c r="P105" s="165">
        <f t="shared" si="30"/>
        <v>152320</v>
      </c>
      <c r="Q105" s="158">
        <f t="shared" si="43"/>
        <v>0</v>
      </c>
      <c r="R105" s="159">
        <f t="shared" si="31"/>
        <v>0</v>
      </c>
      <c r="S105" s="159">
        <f t="shared" si="32"/>
        <v>0</v>
      </c>
      <c r="T105" s="159">
        <f t="shared" si="33"/>
        <v>910303.90399999998</v>
      </c>
      <c r="U105" s="160">
        <f t="shared" si="44"/>
        <v>1062623.9040000001</v>
      </c>
      <c r="V105" s="159"/>
      <c r="W105" s="164">
        <f t="shared" si="34"/>
        <v>1062623.9040000001</v>
      </c>
      <c r="X105" s="166"/>
      <c r="AA105" s="169">
        <v>96</v>
      </c>
      <c r="AB105" s="170">
        <v>140</v>
      </c>
      <c r="AC105" s="170">
        <v>0</v>
      </c>
      <c r="AD105" s="170">
        <v>0</v>
      </c>
      <c r="AE105" s="170">
        <v>24.366666666666667</v>
      </c>
      <c r="AF105" s="170">
        <v>0</v>
      </c>
      <c r="AG105" s="105">
        <v>3082407</v>
      </c>
      <c r="AH105" s="105">
        <v>0</v>
      </c>
      <c r="AI105" s="105">
        <v>0</v>
      </c>
      <c r="AJ105" s="105">
        <v>3082407</v>
      </c>
      <c r="AK105" s="105">
        <v>0</v>
      </c>
      <c r="AL105" s="105">
        <v>152320</v>
      </c>
      <c r="AM105" s="105">
        <v>3234727</v>
      </c>
      <c r="AN105" s="105">
        <v>0</v>
      </c>
      <c r="AO105" s="105">
        <v>0</v>
      </c>
      <c r="AP105" s="105">
        <v>0</v>
      </c>
      <c r="AQ105" s="105">
        <v>0</v>
      </c>
      <c r="AR105" s="171">
        <v>3234727</v>
      </c>
      <c r="AT105" s="169">
        <v>96</v>
      </c>
      <c r="AU105" s="170">
        <f t="shared" si="45"/>
        <v>24.366666666666667</v>
      </c>
      <c r="AV105" s="170">
        <f t="shared" si="45"/>
        <v>0</v>
      </c>
      <c r="AW105" s="105">
        <f t="shared" si="46"/>
        <v>0</v>
      </c>
      <c r="AX105" s="105">
        <f t="shared" si="46"/>
        <v>0</v>
      </c>
      <c r="AY105" s="105">
        <f t="shared" si="46"/>
        <v>0</v>
      </c>
      <c r="AZ105" s="171">
        <f t="shared" si="35"/>
        <v>0</v>
      </c>
      <c r="BB105" s="169"/>
      <c r="BC105" s="105"/>
      <c r="BD105" s="105"/>
      <c r="BE105" s="105"/>
      <c r="BF105" s="171"/>
      <c r="BH105" s="172"/>
      <c r="BI105" s="173"/>
      <c r="BJ105" s="174"/>
      <c r="BZ105" s="175"/>
      <c r="CA105" s="169">
        <v>96</v>
      </c>
      <c r="CB105" s="51">
        <v>96</v>
      </c>
      <c r="CC105" s="42" t="s">
        <v>193</v>
      </c>
      <c r="CD105" s="176">
        <f t="shared" si="36"/>
        <v>3082407</v>
      </c>
      <c r="CE105" s="177">
        <v>2578648</v>
      </c>
      <c r="CF105" s="159">
        <f t="shared" si="47"/>
        <v>503759</v>
      </c>
      <c r="CG105" s="159">
        <v>361182.6</v>
      </c>
      <c r="CH105" s="159">
        <v>45362.304000000004</v>
      </c>
      <c r="CI105" s="159">
        <f t="shared" si="48"/>
        <v>0</v>
      </c>
      <c r="CJ105" s="177">
        <f t="shared" si="49"/>
        <v>910303.90399999998</v>
      </c>
      <c r="CK105" s="178"/>
      <c r="CL105" s="179"/>
      <c r="CT105" s="105"/>
      <c r="CU105" s="105"/>
      <c r="CV105" s="105"/>
      <c r="CW105" s="105"/>
      <c r="CX105" s="105"/>
      <c r="CY105" s="105"/>
      <c r="CZ105" s="105"/>
      <c r="DA105" s="169">
        <v>96</v>
      </c>
      <c r="DB105" s="42" t="s">
        <v>193</v>
      </c>
      <c r="DC105" s="159"/>
      <c r="DD105" s="159"/>
      <c r="DE105" s="159"/>
      <c r="DF105" s="159"/>
      <c r="DG105" s="180">
        <f t="shared" si="50"/>
        <v>0</v>
      </c>
      <c r="DH105" s="159"/>
      <c r="DI105" s="159"/>
      <c r="DJ105" s="159"/>
      <c r="DK105" s="180">
        <f t="shared" si="51"/>
        <v>0</v>
      </c>
      <c r="DL105" s="181">
        <f t="shared" si="37"/>
        <v>0</v>
      </c>
      <c r="DM105" s="159"/>
      <c r="DN105" s="181">
        <f t="shared" si="38"/>
        <v>0</v>
      </c>
      <c r="DO105" s="159"/>
      <c r="DP105" s="165"/>
      <c r="DQ105" s="159"/>
      <c r="DR105" s="159"/>
      <c r="DS105" s="159"/>
      <c r="DT105" s="181">
        <f t="shared" si="52"/>
        <v>0</v>
      </c>
      <c r="DU105" s="159"/>
      <c r="DV105" s="182">
        <v>0</v>
      </c>
      <c r="DW105" s="183"/>
      <c r="DX105" s="183"/>
      <c r="DY105" s="183"/>
      <c r="DZ105" s="180"/>
      <c r="EA105" s="184"/>
      <c r="EB105" s="185"/>
      <c r="EC105" s="186">
        <f t="shared" si="53"/>
        <v>0</v>
      </c>
      <c r="ED105" s="184"/>
      <c r="EE105" s="187">
        <v>96</v>
      </c>
      <c r="EF105" s="184"/>
      <c r="EG105" s="184"/>
      <c r="EH105" s="183"/>
      <c r="EI105" s="184"/>
      <c r="EJ105" s="184"/>
      <c r="EK105" s="184"/>
      <c r="EL105" s="184"/>
      <c r="EM105" s="184"/>
    </row>
    <row r="106" spans="1:143" s="42" customFormat="1" ht="12" x14ac:dyDescent="0.2">
      <c r="A106" s="157">
        <v>97</v>
      </c>
      <c r="B106" s="51">
        <v>97</v>
      </c>
      <c r="C106" s="42" t="s">
        <v>194</v>
      </c>
      <c r="D106" s="158">
        <f t="shared" si="39"/>
        <v>262</v>
      </c>
      <c r="E106" s="159">
        <f t="shared" si="27"/>
        <v>3890075</v>
      </c>
      <c r="F106" s="159">
        <f t="shared" si="27"/>
        <v>0</v>
      </c>
      <c r="G106" s="159">
        <f t="shared" si="27"/>
        <v>285056</v>
      </c>
      <c r="H106" s="160">
        <f t="shared" si="40"/>
        <v>4175131</v>
      </c>
      <c r="I106" s="159"/>
      <c r="J106" s="161">
        <f t="shared" si="41"/>
        <v>285056</v>
      </c>
      <c r="K106" s="162">
        <f t="shared" si="42"/>
        <v>1050464.2320000001</v>
      </c>
      <c r="L106" s="163">
        <f t="shared" si="28"/>
        <v>1335520.2320000001</v>
      </c>
      <c r="M106" s="159"/>
      <c r="N106" s="164">
        <f t="shared" si="29"/>
        <v>2839610.7680000002</v>
      </c>
      <c r="O106" s="159"/>
      <c r="P106" s="165">
        <f t="shared" si="30"/>
        <v>285056</v>
      </c>
      <c r="Q106" s="158">
        <f t="shared" si="43"/>
        <v>0</v>
      </c>
      <c r="R106" s="159">
        <f t="shared" si="31"/>
        <v>0</v>
      </c>
      <c r="S106" s="159">
        <f t="shared" si="32"/>
        <v>0</v>
      </c>
      <c r="T106" s="159">
        <f t="shared" si="33"/>
        <v>1050464.2320000001</v>
      </c>
      <c r="U106" s="160">
        <f t="shared" si="44"/>
        <v>1335520.2320000001</v>
      </c>
      <c r="V106" s="159"/>
      <c r="W106" s="164">
        <f t="shared" si="34"/>
        <v>1335520.2320000001</v>
      </c>
      <c r="X106" s="166"/>
      <c r="AA106" s="169">
        <v>97</v>
      </c>
      <c r="AB106" s="170">
        <v>262</v>
      </c>
      <c r="AC106" s="170">
        <v>0</v>
      </c>
      <c r="AD106" s="170">
        <v>0</v>
      </c>
      <c r="AE106" s="170">
        <v>6.666666666666667</v>
      </c>
      <c r="AF106" s="170">
        <v>0</v>
      </c>
      <c r="AG106" s="105">
        <v>3890075</v>
      </c>
      <c r="AH106" s="105">
        <v>0</v>
      </c>
      <c r="AI106" s="105">
        <v>0</v>
      </c>
      <c r="AJ106" s="105">
        <v>3890075</v>
      </c>
      <c r="AK106" s="105">
        <v>0</v>
      </c>
      <c r="AL106" s="105">
        <v>285056</v>
      </c>
      <c r="AM106" s="105">
        <v>4175131</v>
      </c>
      <c r="AN106" s="105">
        <v>0</v>
      </c>
      <c r="AO106" s="105">
        <v>0</v>
      </c>
      <c r="AP106" s="105">
        <v>0</v>
      </c>
      <c r="AQ106" s="105">
        <v>0</v>
      </c>
      <c r="AR106" s="171">
        <v>4175131</v>
      </c>
      <c r="AT106" s="169">
        <v>97</v>
      </c>
      <c r="AU106" s="170">
        <f t="shared" si="45"/>
        <v>6.666666666666667</v>
      </c>
      <c r="AV106" s="170">
        <f t="shared" si="45"/>
        <v>0</v>
      </c>
      <c r="AW106" s="105">
        <f t="shared" si="46"/>
        <v>0</v>
      </c>
      <c r="AX106" s="105">
        <f t="shared" si="46"/>
        <v>0</v>
      </c>
      <c r="AY106" s="105">
        <f t="shared" si="46"/>
        <v>0</v>
      </c>
      <c r="AZ106" s="171">
        <f t="shared" si="35"/>
        <v>0</v>
      </c>
      <c r="BB106" s="169"/>
      <c r="BC106" s="105"/>
      <c r="BD106" s="105"/>
      <c r="BE106" s="105"/>
      <c r="BF106" s="171"/>
      <c r="BH106" s="172"/>
      <c r="BI106" s="173"/>
      <c r="BJ106" s="174"/>
      <c r="BZ106" s="175"/>
      <c r="CA106" s="169">
        <v>97</v>
      </c>
      <c r="CB106" s="51">
        <v>97</v>
      </c>
      <c r="CC106" s="42" t="s">
        <v>194</v>
      </c>
      <c r="CD106" s="176">
        <f t="shared" si="36"/>
        <v>3890075</v>
      </c>
      <c r="CE106" s="177">
        <v>3168251</v>
      </c>
      <c r="CF106" s="159">
        <f t="shared" si="47"/>
        <v>721824</v>
      </c>
      <c r="CG106" s="159">
        <v>240733.8</v>
      </c>
      <c r="CH106" s="159">
        <v>87906.432000000001</v>
      </c>
      <c r="CI106" s="159">
        <f t="shared" si="48"/>
        <v>0</v>
      </c>
      <c r="CJ106" s="177">
        <f t="shared" si="49"/>
        <v>1050464.2320000001</v>
      </c>
      <c r="CK106" s="178"/>
      <c r="CL106" s="179"/>
      <c r="CT106" s="105"/>
      <c r="CU106" s="105"/>
      <c r="CV106" s="105"/>
      <c r="CW106" s="105"/>
      <c r="CX106" s="105"/>
      <c r="CY106" s="105"/>
      <c r="CZ106" s="105"/>
      <c r="DA106" s="169">
        <v>97</v>
      </c>
      <c r="DB106" s="42" t="s">
        <v>194</v>
      </c>
      <c r="DC106" s="159"/>
      <c r="DD106" s="159"/>
      <c r="DE106" s="159"/>
      <c r="DF106" s="159"/>
      <c r="DG106" s="180">
        <f t="shared" si="50"/>
        <v>0</v>
      </c>
      <c r="DH106" s="159"/>
      <c r="DI106" s="159"/>
      <c r="DJ106" s="159"/>
      <c r="DK106" s="180">
        <f t="shared" si="51"/>
        <v>0</v>
      </c>
      <c r="DL106" s="181">
        <f t="shared" si="37"/>
        <v>0</v>
      </c>
      <c r="DM106" s="159"/>
      <c r="DN106" s="181">
        <f t="shared" si="38"/>
        <v>0</v>
      </c>
      <c r="DO106" s="159"/>
      <c r="DP106" s="165"/>
      <c r="DQ106" s="159"/>
      <c r="DR106" s="159"/>
      <c r="DS106" s="159"/>
      <c r="DT106" s="181">
        <f t="shared" si="52"/>
        <v>0</v>
      </c>
      <c r="DU106" s="159"/>
      <c r="DV106" s="182">
        <v>0</v>
      </c>
      <c r="DW106" s="183"/>
      <c r="DX106" s="183"/>
      <c r="DY106" s="183"/>
      <c r="DZ106" s="180"/>
      <c r="EA106" s="184"/>
      <c r="EB106" s="185"/>
      <c r="EC106" s="186">
        <f t="shared" si="53"/>
        <v>0</v>
      </c>
      <c r="ED106" s="184"/>
      <c r="EE106" s="187">
        <v>97</v>
      </c>
      <c r="EF106" s="184"/>
      <c r="EG106" s="184"/>
      <c r="EH106" s="183"/>
      <c r="EI106" s="184"/>
      <c r="EJ106" s="184"/>
      <c r="EK106" s="184"/>
      <c r="EL106" s="184"/>
      <c r="EM106" s="184"/>
    </row>
    <row r="107" spans="1:143" s="42" customFormat="1" ht="12" x14ac:dyDescent="0.2">
      <c r="A107" s="157">
        <v>98</v>
      </c>
      <c r="B107" s="51">
        <v>98</v>
      </c>
      <c r="C107" s="42" t="s">
        <v>195</v>
      </c>
      <c r="D107" s="158">
        <f t="shared" si="39"/>
        <v>0</v>
      </c>
      <c r="E107" s="159">
        <f t="shared" si="27"/>
        <v>0</v>
      </c>
      <c r="F107" s="159">
        <f t="shared" si="27"/>
        <v>0</v>
      </c>
      <c r="G107" s="159">
        <f t="shared" si="27"/>
        <v>0</v>
      </c>
      <c r="H107" s="160">
        <f t="shared" si="40"/>
        <v>0</v>
      </c>
      <c r="I107" s="159"/>
      <c r="J107" s="161">
        <f t="shared" si="41"/>
        <v>0</v>
      </c>
      <c r="K107" s="162">
        <f t="shared" si="42"/>
        <v>0</v>
      </c>
      <c r="L107" s="163">
        <f t="shared" si="28"/>
        <v>0</v>
      </c>
      <c r="M107" s="159"/>
      <c r="N107" s="164">
        <f t="shared" si="29"/>
        <v>0</v>
      </c>
      <c r="O107" s="159"/>
      <c r="P107" s="165">
        <f t="shared" si="30"/>
        <v>0</v>
      </c>
      <c r="Q107" s="158">
        <f t="shared" si="43"/>
        <v>0</v>
      </c>
      <c r="R107" s="159">
        <f t="shared" si="31"/>
        <v>0</v>
      </c>
      <c r="S107" s="159">
        <f t="shared" si="32"/>
        <v>0</v>
      </c>
      <c r="T107" s="159">
        <f t="shared" si="33"/>
        <v>0</v>
      </c>
      <c r="U107" s="160">
        <f t="shared" si="44"/>
        <v>0</v>
      </c>
      <c r="V107" s="159"/>
      <c r="W107" s="164">
        <f t="shared" si="34"/>
        <v>0</v>
      </c>
      <c r="X107" s="166"/>
      <c r="AA107" s="169">
        <v>98</v>
      </c>
      <c r="AB107" s="170"/>
      <c r="AC107" s="170"/>
      <c r="AD107" s="170"/>
      <c r="AE107" s="170"/>
      <c r="AF107" s="170"/>
      <c r="AG107" s="105"/>
      <c r="AH107" s="105"/>
      <c r="AI107" s="105"/>
      <c r="AJ107" s="105"/>
      <c r="AK107" s="105"/>
      <c r="AL107" s="105"/>
      <c r="AM107" s="105"/>
      <c r="AN107" s="105"/>
      <c r="AO107" s="105"/>
      <c r="AP107" s="105"/>
      <c r="AQ107" s="105"/>
      <c r="AR107" s="171"/>
      <c r="AT107" s="169">
        <v>98</v>
      </c>
      <c r="AU107" s="170">
        <f t="shared" si="45"/>
        <v>0</v>
      </c>
      <c r="AV107" s="170">
        <f t="shared" si="45"/>
        <v>0</v>
      </c>
      <c r="AW107" s="105">
        <f t="shared" si="46"/>
        <v>0</v>
      </c>
      <c r="AX107" s="105">
        <f t="shared" si="46"/>
        <v>0</v>
      </c>
      <c r="AY107" s="105">
        <f t="shared" si="46"/>
        <v>0</v>
      </c>
      <c r="AZ107" s="171">
        <f t="shared" si="35"/>
        <v>0</v>
      </c>
      <c r="BB107" s="169"/>
      <c r="BC107" s="105"/>
      <c r="BD107" s="105"/>
      <c r="BE107" s="105"/>
      <c r="BF107" s="171"/>
      <c r="BH107" s="172"/>
      <c r="BI107" s="173"/>
      <c r="BJ107" s="174"/>
      <c r="BZ107" s="175"/>
      <c r="CA107" s="169">
        <v>98</v>
      </c>
      <c r="CB107" s="51">
        <v>98</v>
      </c>
      <c r="CC107" s="42" t="s">
        <v>195</v>
      </c>
      <c r="CD107" s="176">
        <f t="shared" si="36"/>
        <v>0</v>
      </c>
      <c r="CE107" s="177">
        <v>24746</v>
      </c>
      <c r="CF107" s="159">
        <f t="shared" si="47"/>
        <v>0</v>
      </c>
      <c r="CG107" s="159">
        <v>0</v>
      </c>
      <c r="CH107" s="159">
        <v>0</v>
      </c>
      <c r="CI107" s="159">
        <f t="shared" si="48"/>
        <v>0</v>
      </c>
      <c r="CJ107" s="177">
        <f t="shared" si="49"/>
        <v>0</v>
      </c>
      <c r="CK107" s="178"/>
      <c r="CL107" s="179"/>
      <c r="CT107" s="105"/>
      <c r="CU107" s="105"/>
      <c r="CV107" s="105"/>
      <c r="CW107" s="105"/>
      <c r="CX107" s="105"/>
      <c r="CY107" s="105"/>
      <c r="CZ107" s="105"/>
      <c r="DA107" s="169">
        <v>98</v>
      </c>
      <c r="DB107" s="42" t="s">
        <v>195</v>
      </c>
      <c r="DC107" s="159"/>
      <c r="DD107" s="159"/>
      <c r="DE107" s="159"/>
      <c r="DF107" s="159"/>
      <c r="DG107" s="180">
        <f t="shared" si="50"/>
        <v>0</v>
      </c>
      <c r="DH107" s="159"/>
      <c r="DI107" s="159"/>
      <c r="DJ107" s="159"/>
      <c r="DK107" s="180">
        <f t="shared" si="51"/>
        <v>0</v>
      </c>
      <c r="DL107" s="181">
        <f t="shared" si="37"/>
        <v>0</v>
      </c>
      <c r="DM107" s="159"/>
      <c r="DN107" s="181">
        <f t="shared" si="38"/>
        <v>0</v>
      </c>
      <c r="DO107" s="159"/>
      <c r="DP107" s="165"/>
      <c r="DQ107" s="159"/>
      <c r="DR107" s="159"/>
      <c r="DS107" s="159"/>
      <c r="DT107" s="181">
        <f t="shared" si="52"/>
        <v>0</v>
      </c>
      <c r="DU107" s="159"/>
      <c r="DV107" s="182">
        <v>0</v>
      </c>
      <c r="DW107" s="183"/>
      <c r="DX107" s="183"/>
      <c r="DY107" s="183"/>
      <c r="DZ107" s="180"/>
      <c r="EA107" s="184"/>
      <c r="EB107" s="185"/>
      <c r="EC107" s="186">
        <f t="shared" si="53"/>
        <v>0</v>
      </c>
      <c r="ED107" s="184"/>
      <c r="EE107" s="187">
        <v>98</v>
      </c>
      <c r="EF107" s="184"/>
      <c r="EG107" s="184"/>
      <c r="EH107" s="183"/>
      <c r="EI107" s="184"/>
      <c r="EJ107" s="184"/>
      <c r="EK107" s="184"/>
      <c r="EL107" s="184"/>
      <c r="EM107" s="184"/>
    </row>
    <row r="108" spans="1:143" s="42" customFormat="1" ht="12" x14ac:dyDescent="0.2">
      <c r="A108" s="157">
        <v>99</v>
      </c>
      <c r="B108" s="51">
        <v>99</v>
      </c>
      <c r="C108" s="42" t="s">
        <v>196</v>
      </c>
      <c r="D108" s="158">
        <f t="shared" si="39"/>
        <v>104</v>
      </c>
      <c r="E108" s="159">
        <f t="shared" si="27"/>
        <v>2151136</v>
      </c>
      <c r="F108" s="159">
        <f t="shared" si="27"/>
        <v>0</v>
      </c>
      <c r="G108" s="159">
        <f t="shared" si="27"/>
        <v>113152</v>
      </c>
      <c r="H108" s="160">
        <f t="shared" si="40"/>
        <v>2264288</v>
      </c>
      <c r="I108" s="159"/>
      <c r="J108" s="161">
        <f t="shared" si="41"/>
        <v>113152</v>
      </c>
      <c r="K108" s="162">
        <f t="shared" si="42"/>
        <v>321546.12</v>
      </c>
      <c r="L108" s="163">
        <f t="shared" si="28"/>
        <v>434698.12</v>
      </c>
      <c r="M108" s="159"/>
      <c r="N108" s="164">
        <f t="shared" si="29"/>
        <v>1829589.88</v>
      </c>
      <c r="O108" s="159"/>
      <c r="P108" s="165">
        <f t="shared" si="30"/>
        <v>113152</v>
      </c>
      <c r="Q108" s="158">
        <f t="shared" si="43"/>
        <v>0</v>
      </c>
      <c r="R108" s="159">
        <f t="shared" si="31"/>
        <v>0</v>
      </c>
      <c r="S108" s="159">
        <f t="shared" si="32"/>
        <v>0</v>
      </c>
      <c r="T108" s="159">
        <f t="shared" si="33"/>
        <v>321546.12</v>
      </c>
      <c r="U108" s="160">
        <f t="shared" si="44"/>
        <v>434698.12</v>
      </c>
      <c r="V108" s="159"/>
      <c r="W108" s="164">
        <f t="shared" si="34"/>
        <v>434698.12</v>
      </c>
      <c r="X108" s="166"/>
      <c r="AA108" s="169">
        <v>99</v>
      </c>
      <c r="AB108" s="170">
        <v>104</v>
      </c>
      <c r="AC108" s="170">
        <v>0</v>
      </c>
      <c r="AD108" s="170">
        <v>0</v>
      </c>
      <c r="AE108" s="170">
        <v>6.1538461538461542</v>
      </c>
      <c r="AF108" s="170">
        <v>0</v>
      </c>
      <c r="AG108" s="105">
        <v>2151136</v>
      </c>
      <c r="AH108" s="105">
        <v>0</v>
      </c>
      <c r="AI108" s="105">
        <v>0</v>
      </c>
      <c r="AJ108" s="105">
        <v>2151136</v>
      </c>
      <c r="AK108" s="105">
        <v>0</v>
      </c>
      <c r="AL108" s="105">
        <v>113152</v>
      </c>
      <c r="AM108" s="105">
        <v>2264288</v>
      </c>
      <c r="AN108" s="105">
        <v>0</v>
      </c>
      <c r="AO108" s="105">
        <v>0</v>
      </c>
      <c r="AP108" s="105">
        <v>0</v>
      </c>
      <c r="AQ108" s="105">
        <v>0</v>
      </c>
      <c r="AR108" s="171">
        <v>2264288</v>
      </c>
      <c r="AT108" s="169">
        <v>99</v>
      </c>
      <c r="AU108" s="170">
        <f t="shared" si="45"/>
        <v>6.1538461538461542</v>
      </c>
      <c r="AV108" s="170">
        <f t="shared" si="45"/>
        <v>0</v>
      </c>
      <c r="AW108" s="105">
        <f t="shared" si="46"/>
        <v>0</v>
      </c>
      <c r="AX108" s="105">
        <f t="shared" si="46"/>
        <v>0</v>
      </c>
      <c r="AY108" s="105">
        <f t="shared" si="46"/>
        <v>0</v>
      </c>
      <c r="AZ108" s="171">
        <f t="shared" si="35"/>
        <v>0</v>
      </c>
      <c r="BB108" s="169"/>
      <c r="BC108" s="105"/>
      <c r="BD108" s="105"/>
      <c r="BE108" s="105"/>
      <c r="BF108" s="171"/>
      <c r="BH108" s="172"/>
      <c r="BI108" s="173"/>
      <c r="BJ108" s="174"/>
      <c r="BZ108" s="175"/>
      <c r="CA108" s="169">
        <v>99</v>
      </c>
      <c r="CB108" s="51">
        <v>99</v>
      </c>
      <c r="CC108" s="42" t="s">
        <v>196</v>
      </c>
      <c r="CD108" s="176">
        <f t="shared" si="36"/>
        <v>2151136</v>
      </c>
      <c r="CE108" s="177">
        <v>1860283</v>
      </c>
      <c r="CF108" s="159">
        <f t="shared" si="47"/>
        <v>290853</v>
      </c>
      <c r="CG108" s="159">
        <v>0</v>
      </c>
      <c r="CH108" s="159">
        <v>30693.120000000003</v>
      </c>
      <c r="CI108" s="159">
        <f t="shared" si="48"/>
        <v>0</v>
      </c>
      <c r="CJ108" s="177">
        <f t="shared" si="49"/>
        <v>321546.12</v>
      </c>
      <c r="CK108" s="178"/>
      <c r="CL108" s="179"/>
      <c r="CT108" s="105"/>
      <c r="CU108" s="105"/>
      <c r="CV108" s="105"/>
      <c r="CW108" s="105"/>
      <c r="CX108" s="105"/>
      <c r="CY108" s="105"/>
      <c r="CZ108" s="105"/>
      <c r="DA108" s="169">
        <v>99</v>
      </c>
      <c r="DB108" s="42" t="s">
        <v>196</v>
      </c>
      <c r="DC108" s="159"/>
      <c r="DD108" s="159"/>
      <c r="DE108" s="159"/>
      <c r="DF108" s="159"/>
      <c r="DG108" s="180">
        <f t="shared" si="50"/>
        <v>0</v>
      </c>
      <c r="DH108" s="159"/>
      <c r="DI108" s="159"/>
      <c r="DJ108" s="159"/>
      <c r="DK108" s="180">
        <f t="shared" si="51"/>
        <v>0</v>
      </c>
      <c r="DL108" s="181">
        <f t="shared" si="37"/>
        <v>0</v>
      </c>
      <c r="DM108" s="159"/>
      <c r="DN108" s="181">
        <f t="shared" si="38"/>
        <v>0</v>
      </c>
      <c r="DO108" s="159"/>
      <c r="DP108" s="165"/>
      <c r="DQ108" s="159"/>
      <c r="DR108" s="159"/>
      <c r="DS108" s="159"/>
      <c r="DT108" s="181">
        <f t="shared" si="52"/>
        <v>0</v>
      </c>
      <c r="DU108" s="159"/>
      <c r="DV108" s="182">
        <v>0</v>
      </c>
      <c r="DW108" s="183"/>
      <c r="DX108" s="183"/>
      <c r="DY108" s="183"/>
      <c r="DZ108" s="180"/>
      <c r="EA108" s="184"/>
      <c r="EB108" s="185"/>
      <c r="EC108" s="186">
        <f t="shared" si="53"/>
        <v>0</v>
      </c>
      <c r="ED108" s="184"/>
      <c r="EE108" s="187">
        <v>99</v>
      </c>
      <c r="EF108" s="184"/>
      <c r="EG108" s="184"/>
      <c r="EH108" s="183"/>
      <c r="EI108" s="184"/>
      <c r="EJ108" s="184"/>
      <c r="EK108" s="184"/>
      <c r="EL108" s="184"/>
      <c r="EM108" s="184"/>
    </row>
    <row r="109" spans="1:143" s="42" customFormat="1" ht="12" x14ac:dyDescent="0.2">
      <c r="A109" s="157">
        <v>100</v>
      </c>
      <c r="B109" s="51">
        <v>100</v>
      </c>
      <c r="C109" s="42" t="s">
        <v>197</v>
      </c>
      <c r="D109" s="158">
        <f t="shared" si="39"/>
        <v>370</v>
      </c>
      <c r="E109" s="159">
        <f t="shared" si="27"/>
        <v>6726656</v>
      </c>
      <c r="F109" s="159">
        <f t="shared" si="27"/>
        <v>0</v>
      </c>
      <c r="G109" s="159">
        <f t="shared" si="27"/>
        <v>402560</v>
      </c>
      <c r="H109" s="160">
        <f t="shared" si="40"/>
        <v>7129216</v>
      </c>
      <c r="I109" s="159"/>
      <c r="J109" s="161">
        <f t="shared" si="41"/>
        <v>402560</v>
      </c>
      <c r="K109" s="162">
        <f t="shared" si="42"/>
        <v>1186410.1439999999</v>
      </c>
      <c r="L109" s="163">
        <f t="shared" si="28"/>
        <v>1588970.1439999999</v>
      </c>
      <c r="M109" s="159"/>
      <c r="N109" s="164">
        <f t="shared" si="29"/>
        <v>5540245.8560000006</v>
      </c>
      <c r="O109" s="159"/>
      <c r="P109" s="165">
        <f t="shared" si="30"/>
        <v>402560</v>
      </c>
      <c r="Q109" s="158">
        <f t="shared" si="43"/>
        <v>0</v>
      </c>
      <c r="R109" s="159">
        <f t="shared" si="31"/>
        <v>0</v>
      </c>
      <c r="S109" s="159">
        <f t="shared" si="32"/>
        <v>0</v>
      </c>
      <c r="T109" s="159">
        <f t="shared" si="33"/>
        <v>1186410.1439999999</v>
      </c>
      <c r="U109" s="160">
        <f t="shared" si="44"/>
        <v>1588970.1439999999</v>
      </c>
      <c r="V109" s="159"/>
      <c r="W109" s="164">
        <f t="shared" si="34"/>
        <v>1588970.1439999999</v>
      </c>
      <c r="X109" s="166"/>
      <c r="AA109" s="169">
        <v>100</v>
      </c>
      <c r="AB109" s="170">
        <v>370</v>
      </c>
      <c r="AC109" s="170">
        <v>0</v>
      </c>
      <c r="AD109" s="170">
        <v>0</v>
      </c>
      <c r="AE109" s="170">
        <v>30.322222222222216</v>
      </c>
      <c r="AF109" s="170">
        <v>0</v>
      </c>
      <c r="AG109" s="105">
        <v>6726656</v>
      </c>
      <c r="AH109" s="105">
        <v>0</v>
      </c>
      <c r="AI109" s="105">
        <v>0</v>
      </c>
      <c r="AJ109" s="105">
        <v>6726656</v>
      </c>
      <c r="AK109" s="105">
        <v>0</v>
      </c>
      <c r="AL109" s="105">
        <v>402560</v>
      </c>
      <c r="AM109" s="105">
        <v>7129216</v>
      </c>
      <c r="AN109" s="105">
        <v>0</v>
      </c>
      <c r="AO109" s="105">
        <v>0</v>
      </c>
      <c r="AP109" s="105">
        <v>0</v>
      </c>
      <c r="AQ109" s="105">
        <v>0</v>
      </c>
      <c r="AR109" s="171">
        <v>7129216</v>
      </c>
      <c r="AT109" s="169">
        <v>100</v>
      </c>
      <c r="AU109" s="170">
        <f t="shared" si="45"/>
        <v>30.322222222222216</v>
      </c>
      <c r="AV109" s="170">
        <f t="shared" si="45"/>
        <v>0</v>
      </c>
      <c r="AW109" s="105">
        <f t="shared" si="46"/>
        <v>0</v>
      </c>
      <c r="AX109" s="105">
        <f t="shared" si="46"/>
        <v>0</v>
      </c>
      <c r="AY109" s="105">
        <f t="shared" si="46"/>
        <v>0</v>
      </c>
      <c r="AZ109" s="171">
        <f t="shared" si="35"/>
        <v>0</v>
      </c>
      <c r="BB109" s="169"/>
      <c r="BC109" s="105"/>
      <c r="BD109" s="105"/>
      <c r="BE109" s="105"/>
      <c r="BF109" s="171"/>
      <c r="BH109" s="172"/>
      <c r="BI109" s="173"/>
      <c r="BJ109" s="174"/>
      <c r="BZ109" s="175"/>
      <c r="CA109" s="169">
        <v>100</v>
      </c>
      <c r="CB109" s="51">
        <v>100</v>
      </c>
      <c r="CC109" s="42" t="s">
        <v>197</v>
      </c>
      <c r="CD109" s="176">
        <f t="shared" si="36"/>
        <v>6726656</v>
      </c>
      <c r="CE109" s="177">
        <v>5708189</v>
      </c>
      <c r="CF109" s="159">
        <f t="shared" si="47"/>
        <v>1018467</v>
      </c>
      <c r="CG109" s="159">
        <v>57508.2</v>
      </c>
      <c r="CH109" s="159">
        <v>110434.94400000002</v>
      </c>
      <c r="CI109" s="159">
        <f t="shared" si="48"/>
        <v>0</v>
      </c>
      <c r="CJ109" s="177">
        <f t="shared" si="49"/>
        <v>1186410.1439999999</v>
      </c>
      <c r="CK109" s="178"/>
      <c r="CL109" s="179"/>
      <c r="CT109" s="105"/>
      <c r="CU109" s="105"/>
      <c r="CV109" s="105"/>
      <c r="CW109" s="105"/>
      <c r="CX109" s="105"/>
      <c r="CY109" s="105"/>
      <c r="CZ109" s="105"/>
      <c r="DA109" s="169">
        <v>100</v>
      </c>
      <c r="DB109" s="42" t="s">
        <v>197</v>
      </c>
      <c r="DC109" s="159"/>
      <c r="DD109" s="159"/>
      <c r="DE109" s="159"/>
      <c r="DF109" s="159"/>
      <c r="DG109" s="180">
        <f t="shared" si="50"/>
        <v>0</v>
      </c>
      <c r="DH109" s="159"/>
      <c r="DI109" s="159"/>
      <c r="DJ109" s="159"/>
      <c r="DK109" s="180">
        <f t="shared" si="51"/>
        <v>0</v>
      </c>
      <c r="DL109" s="181">
        <f t="shared" si="37"/>
        <v>0</v>
      </c>
      <c r="DM109" s="159"/>
      <c r="DN109" s="181">
        <f t="shared" si="38"/>
        <v>0</v>
      </c>
      <c r="DO109" s="159"/>
      <c r="DP109" s="165"/>
      <c r="DQ109" s="159"/>
      <c r="DR109" s="159"/>
      <c r="DS109" s="159"/>
      <c r="DT109" s="181">
        <f t="shared" si="52"/>
        <v>0</v>
      </c>
      <c r="DU109" s="159"/>
      <c r="DV109" s="182">
        <v>0</v>
      </c>
      <c r="DW109" s="183"/>
      <c r="DX109" s="183"/>
      <c r="DY109" s="183"/>
      <c r="DZ109" s="180"/>
      <c r="EA109" s="184"/>
      <c r="EB109" s="185"/>
      <c r="EC109" s="186">
        <f t="shared" si="53"/>
        <v>0</v>
      </c>
      <c r="ED109" s="184"/>
      <c r="EE109" s="187">
        <v>100</v>
      </c>
      <c r="EF109" s="184"/>
      <c r="EG109" s="184"/>
      <c r="EH109" s="183"/>
      <c r="EI109" s="184"/>
      <c r="EJ109" s="184"/>
      <c r="EK109" s="184"/>
      <c r="EL109" s="184"/>
      <c r="EM109" s="184"/>
    </row>
    <row r="110" spans="1:143" s="42" customFormat="1" ht="12" x14ac:dyDescent="0.2">
      <c r="A110" s="157">
        <v>101</v>
      </c>
      <c r="B110" s="51">
        <v>101</v>
      </c>
      <c r="C110" s="42" t="s">
        <v>198</v>
      </c>
      <c r="D110" s="158">
        <f t="shared" si="39"/>
        <v>351</v>
      </c>
      <c r="E110" s="159">
        <f t="shared" si="27"/>
        <v>5162220</v>
      </c>
      <c r="F110" s="159">
        <f t="shared" si="27"/>
        <v>0</v>
      </c>
      <c r="G110" s="159">
        <f t="shared" si="27"/>
        <v>381888</v>
      </c>
      <c r="H110" s="160">
        <f t="shared" si="40"/>
        <v>5544108</v>
      </c>
      <c r="I110" s="159"/>
      <c r="J110" s="161">
        <f t="shared" si="41"/>
        <v>381888</v>
      </c>
      <c r="K110" s="162">
        <f t="shared" si="42"/>
        <v>590077.00800000003</v>
      </c>
      <c r="L110" s="163">
        <f t="shared" si="28"/>
        <v>971965.00800000003</v>
      </c>
      <c r="M110" s="159"/>
      <c r="N110" s="164">
        <f t="shared" si="29"/>
        <v>4572142.9919999996</v>
      </c>
      <c r="O110" s="159"/>
      <c r="P110" s="165">
        <f t="shared" si="30"/>
        <v>381888</v>
      </c>
      <c r="Q110" s="158">
        <f t="shared" si="43"/>
        <v>0</v>
      </c>
      <c r="R110" s="159">
        <f t="shared" si="31"/>
        <v>0</v>
      </c>
      <c r="S110" s="159">
        <f t="shared" si="32"/>
        <v>0</v>
      </c>
      <c r="T110" s="159">
        <f t="shared" si="33"/>
        <v>590077.00800000003</v>
      </c>
      <c r="U110" s="160">
        <f t="shared" si="44"/>
        <v>971965.00800000003</v>
      </c>
      <c r="V110" s="159"/>
      <c r="W110" s="164">
        <f t="shared" si="34"/>
        <v>971965.00800000003</v>
      </c>
      <c r="X110" s="166"/>
      <c r="AA110" s="169">
        <v>101</v>
      </c>
      <c r="AB110" s="170">
        <v>351</v>
      </c>
      <c r="AC110" s="170">
        <v>0</v>
      </c>
      <c r="AD110" s="170">
        <v>0</v>
      </c>
      <c r="AE110" s="170">
        <v>4.9358974358974361</v>
      </c>
      <c r="AF110" s="170">
        <v>0</v>
      </c>
      <c r="AG110" s="105">
        <v>5162220</v>
      </c>
      <c r="AH110" s="105">
        <v>0</v>
      </c>
      <c r="AI110" s="105">
        <v>0</v>
      </c>
      <c r="AJ110" s="105">
        <v>5162220</v>
      </c>
      <c r="AK110" s="105">
        <v>0</v>
      </c>
      <c r="AL110" s="105">
        <v>381888</v>
      </c>
      <c r="AM110" s="105">
        <v>5544108</v>
      </c>
      <c r="AN110" s="105">
        <v>0</v>
      </c>
      <c r="AO110" s="105">
        <v>0</v>
      </c>
      <c r="AP110" s="105">
        <v>0</v>
      </c>
      <c r="AQ110" s="105">
        <v>0</v>
      </c>
      <c r="AR110" s="171">
        <v>5544108</v>
      </c>
      <c r="AT110" s="169">
        <v>101</v>
      </c>
      <c r="AU110" s="170">
        <f t="shared" si="45"/>
        <v>4.9358974358974361</v>
      </c>
      <c r="AV110" s="170">
        <f t="shared" si="45"/>
        <v>0</v>
      </c>
      <c r="AW110" s="105">
        <f t="shared" si="46"/>
        <v>0</v>
      </c>
      <c r="AX110" s="105">
        <f t="shared" si="46"/>
        <v>0</v>
      </c>
      <c r="AY110" s="105">
        <f t="shared" si="46"/>
        <v>0</v>
      </c>
      <c r="AZ110" s="171">
        <f t="shared" si="35"/>
        <v>0</v>
      </c>
      <c r="BB110" s="169"/>
      <c r="BC110" s="105"/>
      <c r="BD110" s="105"/>
      <c r="BE110" s="105"/>
      <c r="BF110" s="171"/>
      <c r="BH110" s="172"/>
      <c r="BI110" s="173"/>
      <c r="BJ110" s="174"/>
      <c r="BZ110" s="175"/>
      <c r="CA110" s="169">
        <v>101</v>
      </c>
      <c r="CB110" s="51">
        <v>101</v>
      </c>
      <c r="CC110" s="42" t="s">
        <v>198</v>
      </c>
      <c r="CD110" s="176">
        <f t="shared" si="36"/>
        <v>5162220</v>
      </c>
      <c r="CE110" s="177">
        <v>4644762</v>
      </c>
      <c r="CF110" s="159">
        <f t="shared" si="47"/>
        <v>517458</v>
      </c>
      <c r="CG110" s="159">
        <v>0</v>
      </c>
      <c r="CH110" s="159">
        <v>72619.008000000016</v>
      </c>
      <c r="CI110" s="159">
        <f t="shared" si="48"/>
        <v>0</v>
      </c>
      <c r="CJ110" s="177">
        <f t="shared" si="49"/>
        <v>590077.00800000003</v>
      </c>
      <c r="CK110" s="178"/>
      <c r="CL110" s="179"/>
      <c r="CT110" s="105"/>
      <c r="CU110" s="105"/>
      <c r="CV110" s="105"/>
      <c r="CW110" s="105"/>
      <c r="CX110" s="105"/>
      <c r="CY110" s="105"/>
      <c r="CZ110" s="105"/>
      <c r="DA110" s="169">
        <v>101</v>
      </c>
      <c r="DB110" s="42" t="s">
        <v>198</v>
      </c>
      <c r="DC110" s="159"/>
      <c r="DD110" s="159"/>
      <c r="DE110" s="159"/>
      <c r="DF110" s="159"/>
      <c r="DG110" s="180">
        <f t="shared" si="50"/>
        <v>0</v>
      </c>
      <c r="DH110" s="159"/>
      <c r="DI110" s="159"/>
      <c r="DJ110" s="159"/>
      <c r="DK110" s="180">
        <f t="shared" si="51"/>
        <v>0</v>
      </c>
      <c r="DL110" s="181">
        <f t="shared" si="37"/>
        <v>0</v>
      </c>
      <c r="DM110" s="159"/>
      <c r="DN110" s="181">
        <f t="shared" si="38"/>
        <v>0</v>
      </c>
      <c r="DO110" s="159"/>
      <c r="DP110" s="165"/>
      <c r="DQ110" s="159"/>
      <c r="DR110" s="159"/>
      <c r="DS110" s="159"/>
      <c r="DT110" s="181">
        <f t="shared" si="52"/>
        <v>0</v>
      </c>
      <c r="DU110" s="159"/>
      <c r="DV110" s="182">
        <v>0</v>
      </c>
      <c r="DW110" s="183"/>
      <c r="DX110" s="183"/>
      <c r="DY110" s="183"/>
      <c r="DZ110" s="180"/>
      <c r="EA110" s="184"/>
      <c r="EB110" s="185"/>
      <c r="EC110" s="186">
        <f t="shared" si="53"/>
        <v>0</v>
      </c>
      <c r="ED110" s="184"/>
      <c r="EE110" s="187">
        <v>101</v>
      </c>
      <c r="EF110" s="184"/>
      <c r="EG110" s="184"/>
      <c r="EH110" s="183"/>
      <c r="EI110" s="184"/>
      <c r="EJ110" s="184"/>
      <c r="EK110" s="184"/>
      <c r="EL110" s="184"/>
      <c r="EM110" s="184"/>
    </row>
    <row r="111" spans="1:143" s="42" customFormat="1" ht="12" x14ac:dyDescent="0.2">
      <c r="A111" s="157">
        <v>102</v>
      </c>
      <c r="B111" s="51">
        <v>102</v>
      </c>
      <c r="C111" s="42" t="s">
        <v>199</v>
      </c>
      <c r="D111" s="158">
        <f t="shared" si="39"/>
        <v>0</v>
      </c>
      <c r="E111" s="159">
        <f t="shared" si="27"/>
        <v>0</v>
      </c>
      <c r="F111" s="159">
        <f t="shared" si="27"/>
        <v>0</v>
      </c>
      <c r="G111" s="159">
        <f t="shared" si="27"/>
        <v>0</v>
      </c>
      <c r="H111" s="160">
        <f t="shared" si="40"/>
        <v>0</v>
      </c>
      <c r="I111" s="159"/>
      <c r="J111" s="161">
        <f t="shared" si="41"/>
        <v>0</v>
      </c>
      <c r="K111" s="162">
        <f t="shared" si="42"/>
        <v>0</v>
      </c>
      <c r="L111" s="163">
        <f t="shared" si="28"/>
        <v>0</v>
      </c>
      <c r="M111" s="159"/>
      <c r="N111" s="164">
        <f t="shared" si="29"/>
        <v>0</v>
      </c>
      <c r="O111" s="159"/>
      <c r="P111" s="165">
        <f t="shared" si="30"/>
        <v>0</v>
      </c>
      <c r="Q111" s="158">
        <f t="shared" si="43"/>
        <v>0</v>
      </c>
      <c r="R111" s="159">
        <f t="shared" si="31"/>
        <v>0</v>
      </c>
      <c r="S111" s="159">
        <f t="shared" si="32"/>
        <v>0</v>
      </c>
      <c r="T111" s="159">
        <f t="shared" si="33"/>
        <v>0</v>
      </c>
      <c r="U111" s="160">
        <f t="shared" si="44"/>
        <v>0</v>
      </c>
      <c r="V111" s="159"/>
      <c r="W111" s="164">
        <f t="shared" si="34"/>
        <v>0</v>
      </c>
      <c r="X111" s="166"/>
      <c r="AA111" s="169">
        <v>102</v>
      </c>
      <c r="AB111" s="170"/>
      <c r="AC111" s="170"/>
      <c r="AD111" s="170"/>
      <c r="AE111" s="170"/>
      <c r="AF111" s="170"/>
      <c r="AG111" s="105"/>
      <c r="AH111" s="105"/>
      <c r="AI111" s="105"/>
      <c r="AJ111" s="105"/>
      <c r="AK111" s="105"/>
      <c r="AL111" s="105"/>
      <c r="AM111" s="105"/>
      <c r="AN111" s="105"/>
      <c r="AO111" s="105"/>
      <c r="AP111" s="105"/>
      <c r="AQ111" s="105"/>
      <c r="AR111" s="171"/>
      <c r="AT111" s="169">
        <v>102</v>
      </c>
      <c r="AU111" s="170">
        <f t="shared" si="45"/>
        <v>0</v>
      </c>
      <c r="AV111" s="170">
        <f t="shared" si="45"/>
        <v>0</v>
      </c>
      <c r="AW111" s="105">
        <f t="shared" si="46"/>
        <v>0</v>
      </c>
      <c r="AX111" s="105">
        <f t="shared" si="46"/>
        <v>0</v>
      </c>
      <c r="AY111" s="105">
        <f t="shared" si="46"/>
        <v>0</v>
      </c>
      <c r="AZ111" s="171">
        <f t="shared" si="35"/>
        <v>0</v>
      </c>
      <c r="BB111" s="169"/>
      <c r="BC111" s="105"/>
      <c r="BD111" s="105"/>
      <c r="BE111" s="105"/>
      <c r="BF111" s="171"/>
      <c r="BH111" s="172"/>
      <c r="BI111" s="173"/>
      <c r="BJ111" s="174"/>
      <c r="BZ111" s="175"/>
      <c r="CA111" s="169">
        <v>102</v>
      </c>
      <c r="CB111" s="51">
        <v>102</v>
      </c>
      <c r="CC111" s="42" t="s">
        <v>199</v>
      </c>
      <c r="CD111" s="176">
        <f t="shared" si="36"/>
        <v>0</v>
      </c>
      <c r="CE111" s="177">
        <v>0</v>
      </c>
      <c r="CF111" s="159">
        <f t="shared" si="47"/>
        <v>0</v>
      </c>
      <c r="CG111" s="159">
        <v>0</v>
      </c>
      <c r="CH111" s="159">
        <v>0</v>
      </c>
      <c r="CI111" s="159">
        <f t="shared" si="48"/>
        <v>0</v>
      </c>
      <c r="CJ111" s="177">
        <f t="shared" si="49"/>
        <v>0</v>
      </c>
      <c r="CK111" s="178"/>
      <c r="CL111" s="179"/>
      <c r="CT111" s="105"/>
      <c r="CU111" s="105"/>
      <c r="CV111" s="105"/>
      <c r="CW111" s="105"/>
      <c r="CX111" s="105"/>
      <c r="CY111" s="105"/>
      <c r="CZ111" s="105"/>
      <c r="DA111" s="169">
        <v>102</v>
      </c>
      <c r="DB111" s="42" t="s">
        <v>199</v>
      </c>
      <c r="DC111" s="159"/>
      <c r="DD111" s="159"/>
      <c r="DE111" s="159"/>
      <c r="DF111" s="159"/>
      <c r="DG111" s="180">
        <f t="shared" si="50"/>
        <v>0</v>
      </c>
      <c r="DH111" s="159"/>
      <c r="DI111" s="159"/>
      <c r="DJ111" s="159"/>
      <c r="DK111" s="180">
        <f t="shared" si="51"/>
        <v>0</v>
      </c>
      <c r="DL111" s="181">
        <f t="shared" si="37"/>
        <v>0</v>
      </c>
      <c r="DM111" s="159"/>
      <c r="DN111" s="181">
        <f t="shared" si="38"/>
        <v>0</v>
      </c>
      <c r="DO111" s="159"/>
      <c r="DP111" s="165"/>
      <c r="DQ111" s="159"/>
      <c r="DR111" s="159"/>
      <c r="DS111" s="159"/>
      <c r="DT111" s="181">
        <f t="shared" si="52"/>
        <v>0</v>
      </c>
      <c r="DU111" s="159"/>
      <c r="DV111" s="182">
        <v>0</v>
      </c>
      <c r="DW111" s="183"/>
      <c r="DX111" s="183"/>
      <c r="DY111" s="183"/>
      <c r="DZ111" s="180"/>
      <c r="EA111" s="184"/>
      <c r="EB111" s="185" t="s">
        <v>114</v>
      </c>
      <c r="EC111" s="186">
        <f t="shared" si="53"/>
        <v>0</v>
      </c>
      <c r="ED111" s="184"/>
      <c r="EE111" s="187">
        <v>102</v>
      </c>
      <c r="EF111" s="184"/>
      <c r="EG111" s="184"/>
      <c r="EH111" s="183"/>
      <c r="EI111" s="184"/>
      <c r="EJ111" s="184"/>
      <c r="EK111" s="184"/>
      <c r="EL111" s="184"/>
      <c r="EM111" s="184"/>
    </row>
    <row r="112" spans="1:143" s="42" customFormat="1" ht="12" x14ac:dyDescent="0.2">
      <c r="A112" s="157">
        <v>103</v>
      </c>
      <c r="B112" s="51">
        <v>103</v>
      </c>
      <c r="C112" s="42" t="s">
        <v>200</v>
      </c>
      <c r="D112" s="158">
        <f t="shared" si="39"/>
        <v>24</v>
      </c>
      <c r="E112" s="159">
        <f t="shared" si="27"/>
        <v>361504</v>
      </c>
      <c r="F112" s="159">
        <f t="shared" si="27"/>
        <v>0</v>
      </c>
      <c r="G112" s="159">
        <f t="shared" si="27"/>
        <v>26112</v>
      </c>
      <c r="H112" s="160">
        <f t="shared" si="40"/>
        <v>387616</v>
      </c>
      <c r="I112" s="159"/>
      <c r="J112" s="161">
        <f t="shared" si="41"/>
        <v>26112</v>
      </c>
      <c r="K112" s="162">
        <f t="shared" si="42"/>
        <v>77985.016000000003</v>
      </c>
      <c r="L112" s="163">
        <f t="shared" si="28"/>
        <v>104097.016</v>
      </c>
      <c r="M112" s="159"/>
      <c r="N112" s="164">
        <f t="shared" si="29"/>
        <v>283518.984</v>
      </c>
      <c r="O112" s="159"/>
      <c r="P112" s="165">
        <f t="shared" si="30"/>
        <v>26112</v>
      </c>
      <c r="Q112" s="158">
        <f t="shared" si="43"/>
        <v>0</v>
      </c>
      <c r="R112" s="159">
        <f t="shared" si="31"/>
        <v>0</v>
      </c>
      <c r="S112" s="159">
        <f t="shared" si="32"/>
        <v>0</v>
      </c>
      <c r="T112" s="159">
        <f t="shared" si="33"/>
        <v>77985.016000000003</v>
      </c>
      <c r="U112" s="160">
        <f t="shared" si="44"/>
        <v>104097.016</v>
      </c>
      <c r="V112" s="159"/>
      <c r="W112" s="164">
        <f t="shared" si="34"/>
        <v>104097.016</v>
      </c>
      <c r="X112" s="166"/>
      <c r="AA112" s="169">
        <v>103</v>
      </c>
      <c r="AB112" s="170">
        <v>24</v>
      </c>
      <c r="AC112" s="170">
        <v>0</v>
      </c>
      <c r="AD112" s="170">
        <v>0</v>
      </c>
      <c r="AE112" s="170">
        <v>5.7333333333333334</v>
      </c>
      <c r="AF112" s="170">
        <v>0</v>
      </c>
      <c r="AG112" s="105">
        <v>361504</v>
      </c>
      <c r="AH112" s="105">
        <v>0</v>
      </c>
      <c r="AI112" s="105">
        <v>0</v>
      </c>
      <c r="AJ112" s="105">
        <v>361504</v>
      </c>
      <c r="AK112" s="105">
        <v>0</v>
      </c>
      <c r="AL112" s="105">
        <v>26112</v>
      </c>
      <c r="AM112" s="105">
        <v>387616</v>
      </c>
      <c r="AN112" s="105">
        <v>0</v>
      </c>
      <c r="AO112" s="105">
        <v>0</v>
      </c>
      <c r="AP112" s="105">
        <v>0</v>
      </c>
      <c r="AQ112" s="105">
        <v>0</v>
      </c>
      <c r="AR112" s="171">
        <v>387616</v>
      </c>
      <c r="AT112" s="169">
        <v>103</v>
      </c>
      <c r="AU112" s="170">
        <f t="shared" si="45"/>
        <v>5.7333333333333334</v>
      </c>
      <c r="AV112" s="170">
        <f t="shared" si="45"/>
        <v>0</v>
      </c>
      <c r="AW112" s="105">
        <f t="shared" si="46"/>
        <v>0</v>
      </c>
      <c r="AX112" s="105">
        <f t="shared" si="46"/>
        <v>0</v>
      </c>
      <c r="AY112" s="105">
        <f t="shared" si="46"/>
        <v>0</v>
      </c>
      <c r="AZ112" s="171">
        <f t="shared" si="35"/>
        <v>0</v>
      </c>
      <c r="BB112" s="169"/>
      <c r="BC112" s="105"/>
      <c r="BD112" s="105"/>
      <c r="BE112" s="105"/>
      <c r="BF112" s="171"/>
      <c r="BH112" s="172"/>
      <c r="BI112" s="173"/>
      <c r="BJ112" s="174"/>
      <c r="BZ112" s="175"/>
      <c r="CA112" s="169">
        <v>103</v>
      </c>
      <c r="CB112" s="51">
        <v>103</v>
      </c>
      <c r="CC112" s="42" t="s">
        <v>200</v>
      </c>
      <c r="CD112" s="176">
        <f t="shared" si="36"/>
        <v>361504</v>
      </c>
      <c r="CE112" s="177">
        <v>308901</v>
      </c>
      <c r="CF112" s="159">
        <f t="shared" si="47"/>
        <v>52603</v>
      </c>
      <c r="CG112" s="159">
        <v>0</v>
      </c>
      <c r="CH112" s="159">
        <v>25382.016000000003</v>
      </c>
      <c r="CI112" s="159">
        <f t="shared" si="48"/>
        <v>0</v>
      </c>
      <c r="CJ112" s="177">
        <f t="shared" si="49"/>
        <v>77985.016000000003</v>
      </c>
      <c r="CK112" s="178"/>
      <c r="CL112" s="179"/>
      <c r="CT112" s="105"/>
      <c r="CU112" s="105"/>
      <c r="CV112" s="105"/>
      <c r="CW112" s="105"/>
      <c r="CX112" s="105"/>
      <c r="CY112" s="105"/>
      <c r="CZ112" s="105"/>
      <c r="DA112" s="169">
        <v>103</v>
      </c>
      <c r="DB112" s="42" t="s">
        <v>200</v>
      </c>
      <c r="DC112" s="159"/>
      <c r="DD112" s="159"/>
      <c r="DE112" s="159"/>
      <c r="DF112" s="159"/>
      <c r="DG112" s="180">
        <f t="shared" si="50"/>
        <v>0</v>
      </c>
      <c r="DH112" s="159"/>
      <c r="DI112" s="159"/>
      <c r="DJ112" s="159"/>
      <c r="DK112" s="180">
        <f t="shared" si="51"/>
        <v>0</v>
      </c>
      <c r="DL112" s="181">
        <f t="shared" si="37"/>
        <v>0</v>
      </c>
      <c r="DM112" s="159"/>
      <c r="DN112" s="181">
        <f t="shared" si="38"/>
        <v>0</v>
      </c>
      <c r="DO112" s="159"/>
      <c r="DP112" s="165"/>
      <c r="DQ112" s="159"/>
      <c r="DR112" s="159"/>
      <c r="DS112" s="159"/>
      <c r="DT112" s="181">
        <f t="shared" si="52"/>
        <v>0</v>
      </c>
      <c r="DU112" s="159"/>
      <c r="DV112" s="182">
        <v>0</v>
      </c>
      <c r="DW112" s="183"/>
      <c r="DX112" s="183"/>
      <c r="DY112" s="183"/>
      <c r="DZ112" s="180"/>
      <c r="EA112" s="184"/>
      <c r="EB112" s="185"/>
      <c r="EC112" s="186">
        <f t="shared" si="53"/>
        <v>0</v>
      </c>
      <c r="ED112" s="184"/>
      <c r="EE112" s="187">
        <v>103</v>
      </c>
      <c r="EF112" s="184"/>
      <c r="EG112" s="184"/>
      <c r="EH112" s="183"/>
      <c r="EI112" s="184"/>
      <c r="EJ112" s="184"/>
      <c r="EK112" s="184"/>
      <c r="EL112" s="184"/>
      <c r="EM112" s="184"/>
    </row>
    <row r="113" spans="1:143" s="42" customFormat="1" ht="12" x14ac:dyDescent="0.2">
      <c r="A113" s="157">
        <v>104</v>
      </c>
      <c r="B113" s="51">
        <v>104</v>
      </c>
      <c r="C113" s="42" t="s">
        <v>201</v>
      </c>
      <c r="D113" s="158">
        <f t="shared" si="39"/>
        <v>0</v>
      </c>
      <c r="E113" s="159">
        <f t="shared" si="27"/>
        <v>0</v>
      </c>
      <c r="F113" s="159">
        <f t="shared" si="27"/>
        <v>0</v>
      </c>
      <c r="G113" s="159">
        <f t="shared" si="27"/>
        <v>0</v>
      </c>
      <c r="H113" s="160">
        <f t="shared" si="40"/>
        <v>0</v>
      </c>
      <c r="I113" s="159"/>
      <c r="J113" s="161">
        <f t="shared" si="41"/>
        <v>0</v>
      </c>
      <c r="K113" s="162">
        <f t="shared" si="42"/>
        <v>0</v>
      </c>
      <c r="L113" s="163">
        <f t="shared" si="28"/>
        <v>0</v>
      </c>
      <c r="M113" s="159"/>
      <c r="N113" s="164">
        <f t="shared" si="29"/>
        <v>0</v>
      </c>
      <c r="O113" s="159"/>
      <c r="P113" s="165">
        <f t="shared" si="30"/>
        <v>0</v>
      </c>
      <c r="Q113" s="158">
        <f t="shared" si="43"/>
        <v>0</v>
      </c>
      <c r="R113" s="159">
        <f t="shared" si="31"/>
        <v>0</v>
      </c>
      <c r="S113" s="159">
        <f t="shared" si="32"/>
        <v>0</v>
      </c>
      <c r="T113" s="159">
        <f t="shared" si="33"/>
        <v>0</v>
      </c>
      <c r="U113" s="160">
        <f t="shared" si="44"/>
        <v>0</v>
      </c>
      <c r="V113" s="159"/>
      <c r="W113" s="164">
        <f t="shared" si="34"/>
        <v>0</v>
      </c>
      <c r="X113" s="166"/>
      <c r="AA113" s="169">
        <v>104</v>
      </c>
      <c r="AB113" s="170"/>
      <c r="AC113" s="170"/>
      <c r="AD113" s="170"/>
      <c r="AE113" s="170"/>
      <c r="AF113" s="170"/>
      <c r="AG113" s="105"/>
      <c r="AH113" s="105"/>
      <c r="AI113" s="105"/>
      <c r="AJ113" s="105"/>
      <c r="AK113" s="105"/>
      <c r="AL113" s="105"/>
      <c r="AM113" s="105"/>
      <c r="AN113" s="105"/>
      <c r="AO113" s="105"/>
      <c r="AP113" s="105"/>
      <c r="AQ113" s="105"/>
      <c r="AR113" s="171"/>
      <c r="AT113" s="169">
        <v>104</v>
      </c>
      <c r="AU113" s="170">
        <f t="shared" si="45"/>
        <v>0</v>
      </c>
      <c r="AV113" s="170">
        <f t="shared" si="45"/>
        <v>0</v>
      </c>
      <c r="AW113" s="105">
        <f t="shared" si="46"/>
        <v>0</v>
      </c>
      <c r="AX113" s="105">
        <f t="shared" si="46"/>
        <v>0</v>
      </c>
      <c r="AY113" s="105">
        <f t="shared" si="46"/>
        <v>0</v>
      </c>
      <c r="AZ113" s="171">
        <f t="shared" si="35"/>
        <v>0</v>
      </c>
      <c r="BB113" s="169"/>
      <c r="BC113" s="105"/>
      <c r="BD113" s="105"/>
      <c r="BE113" s="105"/>
      <c r="BF113" s="171"/>
      <c r="BH113" s="172"/>
      <c r="BI113" s="173"/>
      <c r="BJ113" s="174"/>
      <c r="BZ113" s="175"/>
      <c r="CA113" s="169">
        <v>104</v>
      </c>
      <c r="CB113" s="51">
        <v>104</v>
      </c>
      <c r="CC113" s="42" t="s">
        <v>201</v>
      </c>
      <c r="CD113" s="176">
        <f t="shared" si="36"/>
        <v>0</v>
      </c>
      <c r="CE113" s="177">
        <v>0</v>
      </c>
      <c r="CF113" s="159">
        <f t="shared" si="47"/>
        <v>0</v>
      </c>
      <c r="CG113" s="159">
        <v>0</v>
      </c>
      <c r="CH113" s="159">
        <v>0</v>
      </c>
      <c r="CI113" s="159">
        <f t="shared" si="48"/>
        <v>0</v>
      </c>
      <c r="CJ113" s="177">
        <f t="shared" si="49"/>
        <v>0</v>
      </c>
      <c r="CK113" s="178"/>
      <c r="CL113" s="179"/>
      <c r="CT113" s="105"/>
      <c r="CU113" s="105"/>
      <c r="CV113" s="105"/>
      <c r="CW113" s="105"/>
      <c r="CX113" s="105"/>
      <c r="CY113" s="105"/>
      <c r="CZ113" s="105"/>
      <c r="DA113" s="169">
        <v>104</v>
      </c>
      <c r="DB113" s="42" t="s">
        <v>201</v>
      </c>
      <c r="DC113" s="159"/>
      <c r="DD113" s="159"/>
      <c r="DE113" s="159"/>
      <c r="DF113" s="159"/>
      <c r="DG113" s="180">
        <f t="shared" si="50"/>
        <v>0</v>
      </c>
      <c r="DH113" s="159"/>
      <c r="DI113" s="159"/>
      <c r="DJ113" s="159"/>
      <c r="DK113" s="180">
        <f t="shared" si="51"/>
        <v>0</v>
      </c>
      <c r="DL113" s="181">
        <f t="shared" si="37"/>
        <v>0</v>
      </c>
      <c r="DM113" s="159"/>
      <c r="DN113" s="181">
        <f t="shared" si="38"/>
        <v>0</v>
      </c>
      <c r="DO113" s="159"/>
      <c r="DP113" s="165"/>
      <c r="DQ113" s="159"/>
      <c r="DR113" s="159"/>
      <c r="DS113" s="159"/>
      <c r="DT113" s="181">
        <f t="shared" si="52"/>
        <v>0</v>
      </c>
      <c r="DU113" s="159"/>
      <c r="DV113" s="182">
        <v>0</v>
      </c>
      <c r="DW113" s="183"/>
      <c r="DX113" s="183"/>
      <c r="DY113" s="183"/>
      <c r="DZ113" s="180"/>
      <c r="EA113" s="184"/>
      <c r="EB113" s="185"/>
      <c r="EC113" s="186">
        <f t="shared" si="53"/>
        <v>0</v>
      </c>
      <c r="ED113" s="184"/>
      <c r="EE113" s="187">
        <v>104</v>
      </c>
      <c r="EF113" s="184"/>
      <c r="EG113" s="184"/>
      <c r="EH113" s="183"/>
      <c r="EI113" s="184"/>
      <c r="EJ113" s="184"/>
      <c r="EK113" s="184"/>
      <c r="EL113" s="184"/>
      <c r="EM113" s="184"/>
    </row>
    <row r="114" spans="1:143" s="42" customFormat="1" ht="12" x14ac:dyDescent="0.2">
      <c r="A114" s="157">
        <v>105</v>
      </c>
      <c r="B114" s="51">
        <v>105</v>
      </c>
      <c r="C114" s="42" t="s">
        <v>202</v>
      </c>
      <c r="D114" s="158">
        <f t="shared" si="39"/>
        <v>2</v>
      </c>
      <c r="E114" s="159">
        <f t="shared" si="27"/>
        <v>28876</v>
      </c>
      <c r="F114" s="159">
        <f t="shared" si="27"/>
        <v>0</v>
      </c>
      <c r="G114" s="159">
        <f t="shared" si="27"/>
        <v>2176</v>
      </c>
      <c r="H114" s="160">
        <f t="shared" si="40"/>
        <v>31052</v>
      </c>
      <c r="I114" s="159"/>
      <c r="J114" s="161">
        <f t="shared" si="41"/>
        <v>2176</v>
      </c>
      <c r="K114" s="162">
        <f t="shared" si="42"/>
        <v>4353</v>
      </c>
      <c r="L114" s="163">
        <f t="shared" si="28"/>
        <v>6529</v>
      </c>
      <c r="M114" s="159"/>
      <c r="N114" s="164">
        <f t="shared" si="29"/>
        <v>24523</v>
      </c>
      <c r="O114" s="159"/>
      <c r="P114" s="165">
        <f t="shared" si="30"/>
        <v>2176</v>
      </c>
      <c r="Q114" s="158">
        <f t="shared" si="43"/>
        <v>0</v>
      </c>
      <c r="R114" s="159">
        <f t="shared" si="31"/>
        <v>0</v>
      </c>
      <c r="S114" s="159">
        <f t="shared" si="32"/>
        <v>0</v>
      </c>
      <c r="T114" s="159">
        <f t="shared" si="33"/>
        <v>4353</v>
      </c>
      <c r="U114" s="160">
        <f t="shared" si="44"/>
        <v>6529</v>
      </c>
      <c r="V114" s="159"/>
      <c r="W114" s="164">
        <f t="shared" si="34"/>
        <v>6529</v>
      </c>
      <c r="X114" s="166"/>
      <c r="AA114" s="169">
        <v>105</v>
      </c>
      <c r="AB114" s="170">
        <v>2</v>
      </c>
      <c r="AC114" s="170">
        <v>0</v>
      </c>
      <c r="AD114" s="170">
        <v>0</v>
      </c>
      <c r="AE114" s="170">
        <v>2</v>
      </c>
      <c r="AF114" s="170">
        <v>0</v>
      </c>
      <c r="AG114" s="105">
        <v>28876</v>
      </c>
      <c r="AH114" s="105">
        <v>0</v>
      </c>
      <c r="AI114" s="105">
        <v>0</v>
      </c>
      <c r="AJ114" s="105">
        <v>28876</v>
      </c>
      <c r="AK114" s="105">
        <v>0</v>
      </c>
      <c r="AL114" s="105">
        <v>2176</v>
      </c>
      <c r="AM114" s="105">
        <v>31052</v>
      </c>
      <c r="AN114" s="105">
        <v>0</v>
      </c>
      <c r="AO114" s="105">
        <v>0</v>
      </c>
      <c r="AP114" s="105">
        <v>0</v>
      </c>
      <c r="AQ114" s="105">
        <v>0</v>
      </c>
      <c r="AR114" s="171">
        <v>31052</v>
      </c>
      <c r="AT114" s="169">
        <v>105</v>
      </c>
      <c r="AU114" s="170">
        <f t="shared" si="45"/>
        <v>2</v>
      </c>
      <c r="AV114" s="170">
        <f t="shared" si="45"/>
        <v>0</v>
      </c>
      <c r="AW114" s="105">
        <f t="shared" si="46"/>
        <v>0</v>
      </c>
      <c r="AX114" s="105">
        <f t="shared" si="46"/>
        <v>0</v>
      </c>
      <c r="AY114" s="105">
        <f t="shared" si="46"/>
        <v>0</v>
      </c>
      <c r="AZ114" s="171">
        <f t="shared" si="35"/>
        <v>0</v>
      </c>
      <c r="BB114" s="169"/>
      <c r="BC114" s="105"/>
      <c r="BD114" s="105"/>
      <c r="BE114" s="105"/>
      <c r="BF114" s="171"/>
      <c r="BH114" s="172"/>
      <c r="BI114" s="173"/>
      <c r="BJ114" s="174"/>
      <c r="BZ114" s="175"/>
      <c r="CA114" s="169">
        <v>105</v>
      </c>
      <c r="CB114" s="51">
        <v>105</v>
      </c>
      <c r="CC114" s="42" t="s">
        <v>202</v>
      </c>
      <c r="CD114" s="176">
        <f t="shared" si="36"/>
        <v>28876</v>
      </c>
      <c r="CE114" s="177">
        <v>41964</v>
      </c>
      <c r="CF114" s="159">
        <f t="shared" si="47"/>
        <v>0</v>
      </c>
      <c r="CG114" s="159">
        <v>4353</v>
      </c>
      <c r="CH114" s="159">
        <v>0</v>
      </c>
      <c r="CI114" s="159">
        <f t="shared" si="48"/>
        <v>0</v>
      </c>
      <c r="CJ114" s="177">
        <f t="shared" si="49"/>
        <v>4353</v>
      </c>
      <c r="CK114" s="178"/>
      <c r="CL114" s="179"/>
      <c r="CT114" s="105"/>
      <c r="CU114" s="105"/>
      <c r="CV114" s="105"/>
      <c r="CW114" s="105"/>
      <c r="CX114" s="105"/>
      <c r="CY114" s="105"/>
      <c r="CZ114" s="105"/>
      <c r="DA114" s="169">
        <v>105</v>
      </c>
      <c r="DB114" s="42" t="s">
        <v>202</v>
      </c>
      <c r="DC114" s="159"/>
      <c r="DD114" s="159"/>
      <c r="DE114" s="159"/>
      <c r="DF114" s="159"/>
      <c r="DG114" s="180">
        <f t="shared" si="50"/>
        <v>0</v>
      </c>
      <c r="DH114" s="159"/>
      <c r="DI114" s="159"/>
      <c r="DJ114" s="159"/>
      <c r="DK114" s="180">
        <f t="shared" si="51"/>
        <v>0</v>
      </c>
      <c r="DL114" s="181">
        <f t="shared" si="37"/>
        <v>0</v>
      </c>
      <c r="DM114" s="159"/>
      <c r="DN114" s="181">
        <f t="shared" si="38"/>
        <v>0</v>
      </c>
      <c r="DO114" s="159"/>
      <c r="DP114" s="165"/>
      <c r="DQ114" s="159"/>
      <c r="DR114" s="159"/>
      <c r="DS114" s="159"/>
      <c r="DT114" s="181">
        <f t="shared" si="52"/>
        <v>0</v>
      </c>
      <c r="DU114" s="159"/>
      <c r="DV114" s="182">
        <v>0</v>
      </c>
      <c r="DW114" s="183"/>
      <c r="DX114" s="183"/>
      <c r="DY114" s="183"/>
      <c r="DZ114" s="180"/>
      <c r="EA114" s="184"/>
      <c r="EB114" s="185"/>
      <c r="EC114" s="186">
        <f t="shared" si="53"/>
        <v>0</v>
      </c>
      <c r="ED114" s="184"/>
      <c r="EE114" s="187">
        <v>105</v>
      </c>
      <c r="EF114" s="184"/>
      <c r="EG114" s="184"/>
      <c r="EH114" s="183"/>
      <c r="EI114" s="184"/>
      <c r="EJ114" s="184"/>
      <c r="EK114" s="184"/>
      <c r="EL114" s="184"/>
      <c r="EM114" s="184"/>
    </row>
    <row r="115" spans="1:143" s="42" customFormat="1" ht="12" x14ac:dyDescent="0.2">
      <c r="A115" s="157">
        <v>106</v>
      </c>
      <c r="B115" s="51">
        <v>106</v>
      </c>
      <c r="C115" s="42" t="s">
        <v>203</v>
      </c>
      <c r="D115" s="158">
        <f t="shared" si="39"/>
        <v>0</v>
      </c>
      <c r="E115" s="159">
        <f t="shared" si="27"/>
        <v>0</v>
      </c>
      <c r="F115" s="159">
        <f t="shared" si="27"/>
        <v>0</v>
      </c>
      <c r="G115" s="159">
        <f t="shared" si="27"/>
        <v>0</v>
      </c>
      <c r="H115" s="160">
        <f t="shared" si="40"/>
        <v>0</v>
      </c>
      <c r="I115" s="159"/>
      <c r="J115" s="161">
        <f t="shared" si="41"/>
        <v>0</v>
      </c>
      <c r="K115" s="162">
        <f t="shared" si="42"/>
        <v>0</v>
      </c>
      <c r="L115" s="163">
        <f t="shared" si="28"/>
        <v>0</v>
      </c>
      <c r="M115" s="159"/>
      <c r="N115" s="164">
        <f t="shared" si="29"/>
        <v>0</v>
      </c>
      <c r="O115" s="159"/>
      <c r="P115" s="165">
        <f t="shared" si="30"/>
        <v>0</v>
      </c>
      <c r="Q115" s="158">
        <f t="shared" si="43"/>
        <v>0</v>
      </c>
      <c r="R115" s="159">
        <f t="shared" si="31"/>
        <v>0</v>
      </c>
      <c r="S115" s="159">
        <f t="shared" si="32"/>
        <v>0</v>
      </c>
      <c r="T115" s="159">
        <f t="shared" si="33"/>
        <v>0</v>
      </c>
      <c r="U115" s="160">
        <f t="shared" si="44"/>
        <v>0</v>
      </c>
      <c r="V115" s="159"/>
      <c r="W115" s="164">
        <f t="shared" si="34"/>
        <v>0</v>
      </c>
      <c r="X115" s="166"/>
      <c r="AA115" s="169">
        <v>106</v>
      </c>
      <c r="AB115" s="170"/>
      <c r="AC115" s="170"/>
      <c r="AD115" s="170"/>
      <c r="AE115" s="170"/>
      <c r="AF115" s="170"/>
      <c r="AG115" s="105"/>
      <c r="AH115" s="105"/>
      <c r="AI115" s="105"/>
      <c r="AJ115" s="105"/>
      <c r="AK115" s="105"/>
      <c r="AL115" s="105"/>
      <c r="AM115" s="105"/>
      <c r="AN115" s="105"/>
      <c r="AO115" s="105"/>
      <c r="AP115" s="105"/>
      <c r="AQ115" s="105"/>
      <c r="AR115" s="171"/>
      <c r="AT115" s="169">
        <v>106</v>
      </c>
      <c r="AU115" s="170">
        <f t="shared" si="45"/>
        <v>0</v>
      </c>
      <c r="AV115" s="170">
        <f t="shared" si="45"/>
        <v>0</v>
      </c>
      <c r="AW115" s="105">
        <f t="shared" si="46"/>
        <v>0</v>
      </c>
      <c r="AX115" s="105">
        <f t="shared" si="46"/>
        <v>0</v>
      </c>
      <c r="AY115" s="105">
        <f t="shared" si="46"/>
        <v>0</v>
      </c>
      <c r="AZ115" s="171">
        <f t="shared" si="35"/>
        <v>0</v>
      </c>
      <c r="BB115" s="169"/>
      <c r="BC115" s="105"/>
      <c r="BD115" s="105"/>
      <c r="BE115" s="105"/>
      <c r="BF115" s="171"/>
      <c r="BH115" s="172"/>
      <c r="BI115" s="173"/>
      <c r="BJ115" s="174"/>
      <c r="BZ115" s="175"/>
      <c r="CA115" s="169">
        <v>106</v>
      </c>
      <c r="CB115" s="51">
        <v>106</v>
      </c>
      <c r="CC115" s="42" t="s">
        <v>203</v>
      </c>
      <c r="CD115" s="176">
        <f t="shared" si="36"/>
        <v>0</v>
      </c>
      <c r="CE115" s="177">
        <v>0</v>
      </c>
      <c r="CF115" s="159">
        <f t="shared" si="47"/>
        <v>0</v>
      </c>
      <c r="CG115" s="159">
        <v>0</v>
      </c>
      <c r="CH115" s="159">
        <v>0</v>
      </c>
      <c r="CI115" s="159">
        <f t="shared" si="48"/>
        <v>0</v>
      </c>
      <c r="CJ115" s="177">
        <f t="shared" si="49"/>
        <v>0</v>
      </c>
      <c r="CK115" s="178"/>
      <c r="CL115" s="179"/>
      <c r="CT115" s="105"/>
      <c r="CU115" s="105"/>
      <c r="CV115" s="105"/>
      <c r="CW115" s="105"/>
      <c r="CX115" s="105"/>
      <c r="CY115" s="105"/>
      <c r="CZ115" s="105"/>
      <c r="DA115" s="169">
        <v>106</v>
      </c>
      <c r="DB115" s="42" t="s">
        <v>203</v>
      </c>
      <c r="DC115" s="159"/>
      <c r="DD115" s="159"/>
      <c r="DE115" s="159"/>
      <c r="DF115" s="159"/>
      <c r="DG115" s="180">
        <f t="shared" si="50"/>
        <v>0</v>
      </c>
      <c r="DH115" s="159"/>
      <c r="DI115" s="159"/>
      <c r="DJ115" s="159"/>
      <c r="DK115" s="180">
        <f t="shared" si="51"/>
        <v>0</v>
      </c>
      <c r="DL115" s="181">
        <f t="shared" si="37"/>
        <v>0</v>
      </c>
      <c r="DM115" s="159"/>
      <c r="DN115" s="181">
        <f t="shared" si="38"/>
        <v>0</v>
      </c>
      <c r="DO115" s="159"/>
      <c r="DP115" s="165"/>
      <c r="DQ115" s="159"/>
      <c r="DR115" s="159"/>
      <c r="DS115" s="159"/>
      <c r="DT115" s="181">
        <f t="shared" si="52"/>
        <v>0</v>
      </c>
      <c r="DU115" s="159"/>
      <c r="DV115" s="182">
        <v>0</v>
      </c>
      <c r="DW115" s="183"/>
      <c r="DX115" s="183"/>
      <c r="DY115" s="183"/>
      <c r="DZ115" s="180"/>
      <c r="EA115" s="184"/>
      <c r="EB115" s="185"/>
      <c r="EC115" s="186">
        <f t="shared" si="53"/>
        <v>0</v>
      </c>
      <c r="ED115" s="184"/>
      <c r="EE115" s="187">
        <v>106</v>
      </c>
      <c r="EF115" s="184"/>
      <c r="EG115" s="184"/>
      <c r="EH115" s="183"/>
      <c r="EI115" s="184"/>
      <c r="EJ115" s="184"/>
      <c r="EK115" s="184"/>
      <c r="EL115" s="184"/>
      <c r="EM115" s="184"/>
    </row>
    <row r="116" spans="1:143" s="42" customFormat="1" ht="12" x14ac:dyDescent="0.2">
      <c r="A116" s="157">
        <v>107</v>
      </c>
      <c r="B116" s="51">
        <v>107</v>
      </c>
      <c r="C116" s="42" t="s">
        <v>204</v>
      </c>
      <c r="D116" s="158">
        <f t="shared" si="39"/>
        <v>1</v>
      </c>
      <c r="E116" s="159">
        <f t="shared" si="27"/>
        <v>14683</v>
      </c>
      <c r="F116" s="159">
        <f t="shared" si="27"/>
        <v>0</v>
      </c>
      <c r="G116" s="159">
        <f t="shared" si="27"/>
        <v>1088</v>
      </c>
      <c r="H116" s="160">
        <f t="shared" si="40"/>
        <v>15771</v>
      </c>
      <c r="I116" s="159"/>
      <c r="J116" s="161">
        <f t="shared" si="41"/>
        <v>1088</v>
      </c>
      <c r="K116" s="162">
        <f t="shared" si="42"/>
        <v>9918.3360000000011</v>
      </c>
      <c r="L116" s="163">
        <f t="shared" si="28"/>
        <v>11006.336000000001</v>
      </c>
      <c r="M116" s="159"/>
      <c r="N116" s="164">
        <f t="shared" si="29"/>
        <v>4764.6639999999989</v>
      </c>
      <c r="O116" s="159"/>
      <c r="P116" s="165">
        <f t="shared" si="30"/>
        <v>1088</v>
      </c>
      <c r="Q116" s="158">
        <f t="shared" si="43"/>
        <v>0</v>
      </c>
      <c r="R116" s="159">
        <f t="shared" si="31"/>
        <v>0</v>
      </c>
      <c r="S116" s="159">
        <f t="shared" si="32"/>
        <v>0</v>
      </c>
      <c r="T116" s="159">
        <f t="shared" si="33"/>
        <v>9918.3360000000011</v>
      </c>
      <c r="U116" s="160">
        <f t="shared" si="44"/>
        <v>11006.336000000001</v>
      </c>
      <c r="V116" s="159"/>
      <c r="W116" s="164">
        <f t="shared" si="34"/>
        <v>11006.336000000001</v>
      </c>
      <c r="X116" s="166"/>
      <c r="AA116" s="169">
        <v>107</v>
      </c>
      <c r="AB116" s="170">
        <v>1</v>
      </c>
      <c r="AC116" s="170">
        <v>0</v>
      </c>
      <c r="AD116" s="170">
        <v>0</v>
      </c>
      <c r="AE116" s="170">
        <v>0</v>
      </c>
      <c r="AF116" s="170">
        <v>0</v>
      </c>
      <c r="AG116" s="105">
        <v>14683</v>
      </c>
      <c r="AH116" s="105">
        <v>0</v>
      </c>
      <c r="AI116" s="105">
        <v>0</v>
      </c>
      <c r="AJ116" s="105">
        <v>14683</v>
      </c>
      <c r="AK116" s="105">
        <v>0</v>
      </c>
      <c r="AL116" s="105">
        <v>1088</v>
      </c>
      <c r="AM116" s="105">
        <v>15771</v>
      </c>
      <c r="AN116" s="105">
        <v>0</v>
      </c>
      <c r="AO116" s="105">
        <v>0</v>
      </c>
      <c r="AP116" s="105">
        <v>0</v>
      </c>
      <c r="AQ116" s="105">
        <v>0</v>
      </c>
      <c r="AR116" s="171">
        <v>15771</v>
      </c>
      <c r="AT116" s="169">
        <v>107</v>
      </c>
      <c r="AU116" s="170">
        <f t="shared" si="45"/>
        <v>0</v>
      </c>
      <c r="AV116" s="170">
        <f t="shared" si="45"/>
        <v>0</v>
      </c>
      <c r="AW116" s="105">
        <f t="shared" si="46"/>
        <v>0</v>
      </c>
      <c r="AX116" s="105">
        <f t="shared" si="46"/>
        <v>0</v>
      </c>
      <c r="AY116" s="105">
        <f t="shared" si="46"/>
        <v>0</v>
      </c>
      <c r="AZ116" s="171">
        <f t="shared" si="35"/>
        <v>0</v>
      </c>
      <c r="BB116" s="169"/>
      <c r="BC116" s="105"/>
      <c r="BD116" s="105"/>
      <c r="BE116" s="105"/>
      <c r="BF116" s="171"/>
      <c r="BH116" s="172"/>
      <c r="BI116" s="173"/>
      <c r="BJ116" s="174"/>
      <c r="BZ116" s="175"/>
      <c r="CA116" s="169">
        <v>107</v>
      </c>
      <c r="CB116" s="51">
        <v>107</v>
      </c>
      <c r="CC116" s="42" t="s">
        <v>204</v>
      </c>
      <c r="CD116" s="176">
        <f t="shared" si="36"/>
        <v>14683</v>
      </c>
      <c r="CE116" s="177">
        <v>36208</v>
      </c>
      <c r="CF116" s="159">
        <f t="shared" si="47"/>
        <v>0</v>
      </c>
      <c r="CG116" s="159">
        <v>0</v>
      </c>
      <c r="CH116" s="159">
        <v>9918.3360000000011</v>
      </c>
      <c r="CI116" s="159">
        <f t="shared" si="48"/>
        <v>0</v>
      </c>
      <c r="CJ116" s="177">
        <f t="shared" si="49"/>
        <v>9918.3360000000011</v>
      </c>
      <c r="CK116" s="178"/>
      <c r="CL116" s="179"/>
      <c r="CT116" s="105"/>
      <c r="CU116" s="105"/>
      <c r="CV116" s="105"/>
      <c r="CW116" s="105"/>
      <c r="CX116" s="105"/>
      <c r="CY116" s="105"/>
      <c r="CZ116" s="105"/>
      <c r="DA116" s="169">
        <v>107</v>
      </c>
      <c r="DB116" s="42" t="s">
        <v>204</v>
      </c>
      <c r="DC116" s="159"/>
      <c r="DD116" s="159"/>
      <c r="DE116" s="159"/>
      <c r="DF116" s="159"/>
      <c r="DG116" s="180">
        <f t="shared" si="50"/>
        <v>0</v>
      </c>
      <c r="DH116" s="159"/>
      <c r="DI116" s="159"/>
      <c r="DJ116" s="159"/>
      <c r="DK116" s="180">
        <f t="shared" si="51"/>
        <v>0</v>
      </c>
      <c r="DL116" s="181">
        <f t="shared" si="37"/>
        <v>0</v>
      </c>
      <c r="DM116" s="159"/>
      <c r="DN116" s="181">
        <f t="shared" si="38"/>
        <v>0</v>
      </c>
      <c r="DO116" s="159"/>
      <c r="DP116" s="165"/>
      <c r="DQ116" s="159"/>
      <c r="DR116" s="159"/>
      <c r="DS116" s="159"/>
      <c r="DT116" s="181">
        <f t="shared" si="52"/>
        <v>0</v>
      </c>
      <c r="DU116" s="159"/>
      <c r="DV116" s="182">
        <v>0</v>
      </c>
      <c r="DW116" s="183"/>
      <c r="DX116" s="183"/>
      <c r="DY116" s="183"/>
      <c r="DZ116" s="180"/>
      <c r="EA116" s="184"/>
      <c r="EB116" s="185"/>
      <c r="EC116" s="186">
        <f t="shared" si="53"/>
        <v>0</v>
      </c>
      <c r="ED116" s="184"/>
      <c r="EE116" s="187">
        <v>107</v>
      </c>
      <c r="EF116" s="184"/>
      <c r="EG116" s="184"/>
      <c r="EH116" s="183"/>
      <c r="EI116" s="184"/>
      <c r="EJ116" s="184"/>
      <c r="EK116" s="184"/>
      <c r="EL116" s="184"/>
      <c r="EM116" s="184"/>
    </row>
    <row r="117" spans="1:143" s="42" customFormat="1" ht="12" x14ac:dyDescent="0.2">
      <c r="A117" s="157">
        <v>108</v>
      </c>
      <c r="B117" s="51">
        <v>108</v>
      </c>
      <c r="C117" s="42" t="s">
        <v>205</v>
      </c>
      <c r="D117" s="158">
        <f t="shared" si="39"/>
        <v>0</v>
      </c>
      <c r="E117" s="159">
        <f t="shared" si="27"/>
        <v>0</v>
      </c>
      <c r="F117" s="159">
        <f t="shared" si="27"/>
        <v>0</v>
      </c>
      <c r="G117" s="159">
        <f t="shared" si="27"/>
        <v>0</v>
      </c>
      <c r="H117" s="160">
        <f t="shared" si="40"/>
        <v>0</v>
      </c>
      <c r="I117" s="159"/>
      <c r="J117" s="161">
        <f t="shared" si="41"/>
        <v>0</v>
      </c>
      <c r="K117" s="162">
        <f t="shared" si="42"/>
        <v>0</v>
      </c>
      <c r="L117" s="163">
        <f t="shared" si="28"/>
        <v>0</v>
      </c>
      <c r="M117" s="159"/>
      <c r="N117" s="164">
        <f t="shared" si="29"/>
        <v>0</v>
      </c>
      <c r="O117" s="159"/>
      <c r="P117" s="165">
        <f t="shared" si="30"/>
        <v>0</v>
      </c>
      <c r="Q117" s="158">
        <f t="shared" si="43"/>
        <v>0</v>
      </c>
      <c r="R117" s="159">
        <f t="shared" si="31"/>
        <v>0</v>
      </c>
      <c r="S117" s="159">
        <f t="shared" si="32"/>
        <v>0</v>
      </c>
      <c r="T117" s="159">
        <f t="shared" si="33"/>
        <v>0</v>
      </c>
      <c r="U117" s="160">
        <f t="shared" si="44"/>
        <v>0</v>
      </c>
      <c r="V117" s="159"/>
      <c r="W117" s="164">
        <f t="shared" si="34"/>
        <v>0</v>
      </c>
      <c r="X117" s="166"/>
      <c r="AA117" s="169">
        <v>108</v>
      </c>
      <c r="AB117" s="170"/>
      <c r="AC117" s="170"/>
      <c r="AD117" s="170"/>
      <c r="AE117" s="170"/>
      <c r="AF117" s="170"/>
      <c r="AG117" s="105"/>
      <c r="AH117" s="105"/>
      <c r="AI117" s="105"/>
      <c r="AJ117" s="105"/>
      <c r="AK117" s="105"/>
      <c r="AL117" s="105"/>
      <c r="AM117" s="105"/>
      <c r="AN117" s="105"/>
      <c r="AO117" s="105"/>
      <c r="AP117" s="105"/>
      <c r="AQ117" s="105"/>
      <c r="AR117" s="171"/>
      <c r="AT117" s="169">
        <v>108</v>
      </c>
      <c r="AU117" s="170">
        <f t="shared" si="45"/>
        <v>0</v>
      </c>
      <c r="AV117" s="170">
        <f t="shared" si="45"/>
        <v>0</v>
      </c>
      <c r="AW117" s="105">
        <f t="shared" si="46"/>
        <v>0</v>
      </c>
      <c r="AX117" s="105">
        <f t="shared" si="46"/>
        <v>0</v>
      </c>
      <c r="AY117" s="105">
        <f t="shared" si="46"/>
        <v>0</v>
      </c>
      <c r="AZ117" s="171">
        <f t="shared" si="35"/>
        <v>0</v>
      </c>
      <c r="BB117" s="169"/>
      <c r="BC117" s="105"/>
      <c r="BD117" s="105"/>
      <c r="BE117" s="105"/>
      <c r="BF117" s="171"/>
      <c r="BH117" s="172"/>
      <c r="BI117" s="173"/>
      <c r="BJ117" s="174"/>
      <c r="BZ117" s="175"/>
      <c r="CA117" s="169">
        <v>108</v>
      </c>
      <c r="CB117" s="51">
        <v>108</v>
      </c>
      <c r="CC117" s="42" t="s">
        <v>205</v>
      </c>
      <c r="CD117" s="176">
        <f t="shared" si="36"/>
        <v>0</v>
      </c>
      <c r="CE117" s="177">
        <v>0</v>
      </c>
      <c r="CF117" s="159">
        <f t="shared" si="47"/>
        <v>0</v>
      </c>
      <c r="CG117" s="159">
        <v>0</v>
      </c>
      <c r="CH117" s="159">
        <v>0</v>
      </c>
      <c r="CI117" s="159">
        <f t="shared" si="48"/>
        <v>0</v>
      </c>
      <c r="CJ117" s="177">
        <f t="shared" si="49"/>
        <v>0</v>
      </c>
      <c r="CK117" s="178"/>
      <c r="CL117" s="179"/>
      <c r="CT117" s="105"/>
      <c r="CU117" s="105"/>
      <c r="CV117" s="105"/>
      <c r="CW117" s="105"/>
      <c r="CX117" s="105"/>
      <c r="CY117" s="105"/>
      <c r="CZ117" s="105"/>
      <c r="DA117" s="169">
        <v>108</v>
      </c>
      <c r="DB117" s="42" t="s">
        <v>205</v>
      </c>
      <c r="DC117" s="159"/>
      <c r="DD117" s="159"/>
      <c r="DE117" s="159"/>
      <c r="DF117" s="159"/>
      <c r="DG117" s="180">
        <f t="shared" si="50"/>
        <v>0</v>
      </c>
      <c r="DH117" s="159"/>
      <c r="DI117" s="159"/>
      <c r="DJ117" s="159"/>
      <c r="DK117" s="180">
        <f t="shared" si="51"/>
        <v>0</v>
      </c>
      <c r="DL117" s="181">
        <f t="shared" si="37"/>
        <v>0</v>
      </c>
      <c r="DM117" s="159"/>
      <c r="DN117" s="181">
        <f t="shared" si="38"/>
        <v>0</v>
      </c>
      <c r="DO117" s="159"/>
      <c r="DP117" s="165"/>
      <c r="DQ117" s="159"/>
      <c r="DR117" s="159"/>
      <c r="DS117" s="159"/>
      <c r="DT117" s="181">
        <f t="shared" si="52"/>
        <v>0</v>
      </c>
      <c r="DU117" s="159"/>
      <c r="DV117" s="182">
        <v>0</v>
      </c>
      <c r="DW117" s="183"/>
      <c r="DX117" s="183"/>
      <c r="DY117" s="183"/>
      <c r="DZ117" s="180"/>
      <c r="EA117" s="184"/>
      <c r="EB117" s="185"/>
      <c r="EC117" s="186">
        <f t="shared" si="53"/>
        <v>0</v>
      </c>
      <c r="ED117" s="184"/>
      <c r="EE117" s="187">
        <v>108</v>
      </c>
      <c r="EF117" s="184"/>
      <c r="EG117" s="184"/>
      <c r="EH117" s="183"/>
      <c r="EI117" s="184"/>
      <c r="EJ117" s="184"/>
      <c r="EK117" s="184"/>
      <c r="EL117" s="184"/>
      <c r="EM117" s="184"/>
    </row>
    <row r="118" spans="1:143" s="42" customFormat="1" ht="12" x14ac:dyDescent="0.2">
      <c r="A118" s="157">
        <v>109</v>
      </c>
      <c r="B118" s="51">
        <v>109</v>
      </c>
      <c r="C118" s="42" t="s">
        <v>206</v>
      </c>
      <c r="D118" s="158">
        <f t="shared" si="39"/>
        <v>0</v>
      </c>
      <c r="E118" s="159">
        <f t="shared" si="27"/>
        <v>0</v>
      </c>
      <c r="F118" s="159">
        <f t="shared" si="27"/>
        <v>0</v>
      </c>
      <c r="G118" s="159">
        <f t="shared" si="27"/>
        <v>0</v>
      </c>
      <c r="H118" s="160">
        <f t="shared" si="40"/>
        <v>0</v>
      </c>
      <c r="I118" s="159"/>
      <c r="J118" s="161">
        <f t="shared" si="41"/>
        <v>0</v>
      </c>
      <c r="K118" s="162">
        <f t="shared" si="42"/>
        <v>0</v>
      </c>
      <c r="L118" s="163">
        <f t="shared" si="28"/>
        <v>0</v>
      </c>
      <c r="M118" s="159"/>
      <c r="N118" s="164">
        <f t="shared" si="29"/>
        <v>0</v>
      </c>
      <c r="O118" s="159"/>
      <c r="P118" s="165">
        <f t="shared" si="30"/>
        <v>0</v>
      </c>
      <c r="Q118" s="158">
        <f t="shared" si="43"/>
        <v>0</v>
      </c>
      <c r="R118" s="159">
        <f t="shared" si="31"/>
        <v>0</v>
      </c>
      <c r="S118" s="159">
        <f t="shared" si="32"/>
        <v>0</v>
      </c>
      <c r="T118" s="159">
        <f t="shared" si="33"/>
        <v>0</v>
      </c>
      <c r="U118" s="160">
        <f t="shared" si="44"/>
        <v>0</v>
      </c>
      <c r="V118" s="159"/>
      <c r="W118" s="164">
        <f t="shared" si="34"/>
        <v>0</v>
      </c>
      <c r="X118" s="166"/>
      <c r="AA118" s="169">
        <v>109</v>
      </c>
      <c r="AB118" s="170"/>
      <c r="AC118" s="170"/>
      <c r="AD118" s="170"/>
      <c r="AE118" s="170"/>
      <c r="AF118" s="170"/>
      <c r="AG118" s="105"/>
      <c r="AH118" s="105"/>
      <c r="AI118" s="105"/>
      <c r="AJ118" s="105"/>
      <c r="AK118" s="105"/>
      <c r="AL118" s="105"/>
      <c r="AM118" s="105"/>
      <c r="AN118" s="105"/>
      <c r="AO118" s="105"/>
      <c r="AP118" s="105"/>
      <c r="AQ118" s="105"/>
      <c r="AR118" s="171"/>
      <c r="AT118" s="169">
        <v>109</v>
      </c>
      <c r="AU118" s="170">
        <f t="shared" si="45"/>
        <v>0</v>
      </c>
      <c r="AV118" s="170">
        <f t="shared" si="45"/>
        <v>0</v>
      </c>
      <c r="AW118" s="105">
        <f t="shared" si="46"/>
        <v>0</v>
      </c>
      <c r="AX118" s="105">
        <f t="shared" si="46"/>
        <v>0</v>
      </c>
      <c r="AY118" s="105">
        <f t="shared" si="46"/>
        <v>0</v>
      </c>
      <c r="AZ118" s="171">
        <f t="shared" si="35"/>
        <v>0</v>
      </c>
      <c r="BB118" s="169"/>
      <c r="BC118" s="105"/>
      <c r="BD118" s="105"/>
      <c r="BE118" s="105"/>
      <c r="BF118" s="171"/>
      <c r="BH118" s="172"/>
      <c r="BI118" s="173"/>
      <c r="BJ118" s="174"/>
      <c r="BZ118" s="175"/>
      <c r="CA118" s="169">
        <v>109</v>
      </c>
      <c r="CB118" s="51">
        <v>109</v>
      </c>
      <c r="CC118" s="42" t="s">
        <v>206</v>
      </c>
      <c r="CD118" s="176">
        <f t="shared" si="36"/>
        <v>0</v>
      </c>
      <c r="CE118" s="177">
        <v>0</v>
      </c>
      <c r="CF118" s="159">
        <f t="shared" si="47"/>
        <v>0</v>
      </c>
      <c r="CG118" s="159">
        <v>0</v>
      </c>
      <c r="CH118" s="159">
        <v>0</v>
      </c>
      <c r="CI118" s="159">
        <f t="shared" si="48"/>
        <v>0</v>
      </c>
      <c r="CJ118" s="177">
        <f t="shared" si="49"/>
        <v>0</v>
      </c>
      <c r="CK118" s="178"/>
      <c r="CL118" s="179"/>
      <c r="CT118" s="105"/>
      <c r="CU118" s="105"/>
      <c r="CV118" s="105"/>
      <c r="CW118" s="105"/>
      <c r="CX118" s="105"/>
      <c r="CY118" s="105"/>
      <c r="CZ118" s="105"/>
      <c r="DA118" s="169">
        <v>109</v>
      </c>
      <c r="DB118" s="42" t="s">
        <v>206</v>
      </c>
      <c r="DC118" s="159"/>
      <c r="DD118" s="159"/>
      <c r="DE118" s="159"/>
      <c r="DF118" s="159"/>
      <c r="DG118" s="180">
        <f t="shared" si="50"/>
        <v>0</v>
      </c>
      <c r="DH118" s="159"/>
      <c r="DI118" s="159"/>
      <c r="DJ118" s="159"/>
      <c r="DK118" s="180">
        <f t="shared" si="51"/>
        <v>0</v>
      </c>
      <c r="DL118" s="181">
        <f t="shared" si="37"/>
        <v>0</v>
      </c>
      <c r="DM118" s="159"/>
      <c r="DN118" s="181">
        <f t="shared" si="38"/>
        <v>0</v>
      </c>
      <c r="DO118" s="159"/>
      <c r="DP118" s="165"/>
      <c r="DQ118" s="159"/>
      <c r="DR118" s="159"/>
      <c r="DS118" s="159"/>
      <c r="DT118" s="181">
        <f t="shared" si="52"/>
        <v>0</v>
      </c>
      <c r="DU118" s="159"/>
      <c r="DV118" s="182">
        <v>0</v>
      </c>
      <c r="DW118" s="183"/>
      <c r="DX118" s="183"/>
      <c r="DY118" s="183"/>
      <c r="DZ118" s="180"/>
      <c r="EA118" s="184"/>
      <c r="EB118" s="185"/>
      <c r="EC118" s="186">
        <f t="shared" si="53"/>
        <v>0</v>
      </c>
      <c r="ED118" s="184"/>
      <c r="EE118" s="187">
        <v>109</v>
      </c>
      <c r="EF118" s="184"/>
      <c r="EG118" s="184"/>
      <c r="EH118" s="183"/>
      <c r="EI118" s="184"/>
      <c r="EJ118" s="184"/>
      <c r="EK118" s="184"/>
      <c r="EL118" s="184"/>
      <c r="EM118" s="184"/>
    </row>
    <row r="119" spans="1:143" s="42" customFormat="1" ht="12" x14ac:dyDescent="0.2">
      <c r="A119" s="157">
        <v>110</v>
      </c>
      <c r="B119" s="51">
        <v>110</v>
      </c>
      <c r="C119" s="42" t="s">
        <v>207</v>
      </c>
      <c r="D119" s="158">
        <f t="shared" si="39"/>
        <v>9</v>
      </c>
      <c r="E119" s="159">
        <f t="shared" si="27"/>
        <v>140733</v>
      </c>
      <c r="F119" s="159">
        <f t="shared" si="27"/>
        <v>0</v>
      </c>
      <c r="G119" s="159">
        <f t="shared" si="27"/>
        <v>9792</v>
      </c>
      <c r="H119" s="160">
        <f t="shared" si="40"/>
        <v>150525</v>
      </c>
      <c r="I119" s="159"/>
      <c r="J119" s="161">
        <f t="shared" si="41"/>
        <v>9792</v>
      </c>
      <c r="K119" s="162">
        <f t="shared" si="42"/>
        <v>0</v>
      </c>
      <c r="L119" s="163">
        <f t="shared" si="28"/>
        <v>9792</v>
      </c>
      <c r="M119" s="159"/>
      <c r="N119" s="164">
        <f t="shared" si="29"/>
        <v>140733</v>
      </c>
      <c r="O119" s="159"/>
      <c r="P119" s="165">
        <f t="shared" si="30"/>
        <v>9792</v>
      </c>
      <c r="Q119" s="158">
        <f t="shared" si="43"/>
        <v>0</v>
      </c>
      <c r="R119" s="159">
        <f t="shared" si="31"/>
        <v>0</v>
      </c>
      <c r="S119" s="159">
        <f t="shared" si="32"/>
        <v>0</v>
      </c>
      <c r="T119" s="159">
        <f t="shared" si="33"/>
        <v>0</v>
      </c>
      <c r="U119" s="160">
        <f t="shared" si="44"/>
        <v>9792</v>
      </c>
      <c r="V119" s="159"/>
      <c r="W119" s="164">
        <f t="shared" si="34"/>
        <v>9792</v>
      </c>
      <c r="X119" s="166"/>
      <c r="AA119" s="169">
        <v>110</v>
      </c>
      <c r="AB119" s="170">
        <v>9</v>
      </c>
      <c r="AC119" s="170">
        <v>0</v>
      </c>
      <c r="AD119" s="170">
        <v>0</v>
      </c>
      <c r="AE119" s="170">
        <v>5.9</v>
      </c>
      <c r="AF119" s="170">
        <v>0</v>
      </c>
      <c r="AG119" s="105">
        <v>140733</v>
      </c>
      <c r="AH119" s="105">
        <v>0</v>
      </c>
      <c r="AI119" s="105">
        <v>0</v>
      </c>
      <c r="AJ119" s="105">
        <v>140733</v>
      </c>
      <c r="AK119" s="105">
        <v>0</v>
      </c>
      <c r="AL119" s="105">
        <v>9792</v>
      </c>
      <c r="AM119" s="105">
        <v>150525</v>
      </c>
      <c r="AN119" s="105">
        <v>0</v>
      </c>
      <c r="AO119" s="105">
        <v>0</v>
      </c>
      <c r="AP119" s="105">
        <v>0</v>
      </c>
      <c r="AQ119" s="105">
        <v>0</v>
      </c>
      <c r="AR119" s="171">
        <v>150525</v>
      </c>
      <c r="AT119" s="169">
        <v>110</v>
      </c>
      <c r="AU119" s="170">
        <f t="shared" si="45"/>
        <v>5.9</v>
      </c>
      <c r="AV119" s="170">
        <f t="shared" si="45"/>
        <v>0</v>
      </c>
      <c r="AW119" s="105">
        <f t="shared" si="46"/>
        <v>0</v>
      </c>
      <c r="AX119" s="105">
        <f t="shared" si="46"/>
        <v>0</v>
      </c>
      <c r="AY119" s="105">
        <f t="shared" si="46"/>
        <v>0</v>
      </c>
      <c r="AZ119" s="171">
        <f t="shared" si="35"/>
        <v>0</v>
      </c>
      <c r="BB119" s="169"/>
      <c r="BC119" s="105"/>
      <c r="BD119" s="105"/>
      <c r="BE119" s="105"/>
      <c r="BF119" s="171"/>
      <c r="BH119" s="172"/>
      <c r="BI119" s="173"/>
      <c r="BJ119" s="174"/>
      <c r="BZ119" s="175"/>
      <c r="CA119" s="169">
        <v>110</v>
      </c>
      <c r="CB119" s="51">
        <v>110</v>
      </c>
      <c r="CC119" s="42" t="s">
        <v>207</v>
      </c>
      <c r="CD119" s="176">
        <f t="shared" si="36"/>
        <v>140733</v>
      </c>
      <c r="CE119" s="177">
        <v>279364</v>
      </c>
      <c r="CF119" s="159">
        <f t="shared" si="47"/>
        <v>0</v>
      </c>
      <c r="CG119" s="159">
        <v>0</v>
      </c>
      <c r="CH119" s="159">
        <v>0</v>
      </c>
      <c r="CI119" s="159">
        <f t="shared" si="48"/>
        <v>0</v>
      </c>
      <c r="CJ119" s="177">
        <f t="shared" si="49"/>
        <v>0</v>
      </c>
      <c r="CK119" s="178"/>
      <c r="CL119" s="179"/>
      <c r="CT119" s="105"/>
      <c r="CU119" s="105"/>
      <c r="CV119" s="105"/>
      <c r="CW119" s="105"/>
      <c r="CX119" s="105"/>
      <c r="CY119" s="105"/>
      <c r="CZ119" s="105"/>
      <c r="DA119" s="169">
        <v>110</v>
      </c>
      <c r="DB119" s="42" t="s">
        <v>207</v>
      </c>
      <c r="DC119" s="159"/>
      <c r="DD119" s="159"/>
      <c r="DE119" s="159"/>
      <c r="DF119" s="159"/>
      <c r="DG119" s="180">
        <f t="shared" si="50"/>
        <v>0</v>
      </c>
      <c r="DH119" s="159"/>
      <c r="DI119" s="159"/>
      <c r="DJ119" s="159"/>
      <c r="DK119" s="180">
        <f t="shared" si="51"/>
        <v>0</v>
      </c>
      <c r="DL119" s="181">
        <f t="shared" si="37"/>
        <v>0</v>
      </c>
      <c r="DM119" s="159"/>
      <c r="DN119" s="181">
        <f t="shared" si="38"/>
        <v>0</v>
      </c>
      <c r="DO119" s="159"/>
      <c r="DP119" s="165"/>
      <c r="DQ119" s="159"/>
      <c r="DR119" s="159"/>
      <c r="DS119" s="159"/>
      <c r="DT119" s="181">
        <f t="shared" si="52"/>
        <v>0</v>
      </c>
      <c r="DU119" s="159"/>
      <c r="DV119" s="182">
        <v>0</v>
      </c>
      <c r="DW119" s="183"/>
      <c r="DX119" s="183"/>
      <c r="DY119" s="183"/>
      <c r="DZ119" s="180"/>
      <c r="EA119" s="184"/>
      <c r="EB119" s="185"/>
      <c r="EC119" s="186">
        <f t="shared" si="53"/>
        <v>0</v>
      </c>
      <c r="ED119" s="184"/>
      <c r="EE119" s="187">
        <v>110</v>
      </c>
      <c r="EF119" s="184"/>
      <c r="EG119" s="184"/>
      <c r="EH119" s="183"/>
      <c r="EI119" s="184"/>
      <c r="EJ119" s="184"/>
      <c r="EK119" s="184"/>
      <c r="EL119" s="184"/>
      <c r="EM119" s="184"/>
    </row>
    <row r="120" spans="1:143" s="42" customFormat="1" ht="12" x14ac:dyDescent="0.2">
      <c r="A120" s="157">
        <v>111</v>
      </c>
      <c r="B120" s="51">
        <v>111</v>
      </c>
      <c r="C120" s="42" t="s">
        <v>208</v>
      </c>
      <c r="D120" s="158">
        <f t="shared" si="39"/>
        <v>23</v>
      </c>
      <c r="E120" s="159">
        <f t="shared" si="27"/>
        <v>346901</v>
      </c>
      <c r="F120" s="159">
        <f t="shared" si="27"/>
        <v>0</v>
      </c>
      <c r="G120" s="159">
        <f t="shared" si="27"/>
        <v>25024</v>
      </c>
      <c r="H120" s="160">
        <f t="shared" si="40"/>
        <v>371925</v>
      </c>
      <c r="I120" s="159"/>
      <c r="J120" s="161">
        <f t="shared" si="41"/>
        <v>25024</v>
      </c>
      <c r="K120" s="162">
        <f t="shared" si="42"/>
        <v>85042.543999999994</v>
      </c>
      <c r="L120" s="163">
        <f t="shared" si="28"/>
        <v>110066.54399999999</v>
      </c>
      <c r="M120" s="159"/>
      <c r="N120" s="164">
        <f t="shared" si="29"/>
        <v>261858.45600000001</v>
      </c>
      <c r="O120" s="159"/>
      <c r="P120" s="165">
        <f t="shared" si="30"/>
        <v>25024</v>
      </c>
      <c r="Q120" s="158">
        <f t="shared" si="43"/>
        <v>0</v>
      </c>
      <c r="R120" s="159">
        <f t="shared" si="31"/>
        <v>0</v>
      </c>
      <c r="S120" s="159">
        <f t="shared" si="32"/>
        <v>0</v>
      </c>
      <c r="T120" s="159">
        <f t="shared" si="33"/>
        <v>85042.543999999994</v>
      </c>
      <c r="U120" s="160">
        <f t="shared" si="44"/>
        <v>110066.54399999999</v>
      </c>
      <c r="V120" s="159"/>
      <c r="W120" s="164">
        <f t="shared" si="34"/>
        <v>110066.54399999999</v>
      </c>
      <c r="X120" s="166"/>
      <c r="AA120" s="169">
        <v>111</v>
      </c>
      <c r="AB120" s="170">
        <v>23</v>
      </c>
      <c r="AC120" s="170">
        <v>0</v>
      </c>
      <c r="AD120" s="170">
        <v>0</v>
      </c>
      <c r="AE120" s="170">
        <v>2.3333333333333335</v>
      </c>
      <c r="AF120" s="170">
        <v>0</v>
      </c>
      <c r="AG120" s="105">
        <v>346901</v>
      </c>
      <c r="AH120" s="105">
        <v>0</v>
      </c>
      <c r="AI120" s="105">
        <v>0</v>
      </c>
      <c r="AJ120" s="105">
        <v>346901</v>
      </c>
      <c r="AK120" s="105">
        <v>0</v>
      </c>
      <c r="AL120" s="105">
        <v>25024</v>
      </c>
      <c r="AM120" s="105">
        <v>371925</v>
      </c>
      <c r="AN120" s="105">
        <v>0</v>
      </c>
      <c r="AO120" s="105">
        <v>0</v>
      </c>
      <c r="AP120" s="105">
        <v>0</v>
      </c>
      <c r="AQ120" s="105">
        <v>0</v>
      </c>
      <c r="AR120" s="171">
        <v>371925</v>
      </c>
      <c r="AT120" s="169">
        <v>111</v>
      </c>
      <c r="AU120" s="170">
        <f t="shared" si="45"/>
        <v>2.3333333333333335</v>
      </c>
      <c r="AV120" s="170">
        <f t="shared" si="45"/>
        <v>0</v>
      </c>
      <c r="AW120" s="105">
        <f t="shared" si="46"/>
        <v>0</v>
      </c>
      <c r="AX120" s="105">
        <f t="shared" si="46"/>
        <v>0</v>
      </c>
      <c r="AY120" s="105">
        <f t="shared" si="46"/>
        <v>0</v>
      </c>
      <c r="AZ120" s="171">
        <f t="shared" si="35"/>
        <v>0</v>
      </c>
      <c r="BB120" s="169"/>
      <c r="BC120" s="105"/>
      <c r="BD120" s="105"/>
      <c r="BE120" s="105"/>
      <c r="BF120" s="171"/>
      <c r="BH120" s="172"/>
      <c r="BI120" s="173"/>
      <c r="BJ120" s="174"/>
      <c r="BZ120" s="175"/>
      <c r="CA120" s="169">
        <v>111</v>
      </c>
      <c r="CB120" s="51">
        <v>111</v>
      </c>
      <c r="CC120" s="42" t="s">
        <v>208</v>
      </c>
      <c r="CD120" s="176">
        <f t="shared" si="36"/>
        <v>346901</v>
      </c>
      <c r="CE120" s="177">
        <v>297507</v>
      </c>
      <c r="CF120" s="159">
        <f t="shared" si="47"/>
        <v>49394</v>
      </c>
      <c r="CG120" s="159">
        <v>12045.6</v>
      </c>
      <c r="CH120" s="159">
        <v>23602.944000000003</v>
      </c>
      <c r="CI120" s="159">
        <f t="shared" si="48"/>
        <v>0</v>
      </c>
      <c r="CJ120" s="177">
        <f t="shared" si="49"/>
        <v>85042.543999999994</v>
      </c>
      <c r="CK120" s="178"/>
      <c r="CL120" s="179"/>
      <c r="CT120" s="105"/>
      <c r="CU120" s="105"/>
      <c r="CV120" s="105"/>
      <c r="CW120" s="105"/>
      <c r="CX120" s="105"/>
      <c r="CY120" s="105"/>
      <c r="CZ120" s="105"/>
      <c r="DA120" s="169">
        <v>111</v>
      </c>
      <c r="DB120" s="42" t="s">
        <v>208</v>
      </c>
      <c r="DC120" s="159"/>
      <c r="DD120" s="159"/>
      <c r="DE120" s="159"/>
      <c r="DF120" s="159"/>
      <c r="DG120" s="180">
        <f t="shared" si="50"/>
        <v>0</v>
      </c>
      <c r="DH120" s="159"/>
      <c r="DI120" s="159"/>
      <c r="DJ120" s="159"/>
      <c r="DK120" s="180">
        <f t="shared" si="51"/>
        <v>0</v>
      </c>
      <c r="DL120" s="181">
        <f t="shared" si="37"/>
        <v>0</v>
      </c>
      <c r="DM120" s="159"/>
      <c r="DN120" s="181">
        <f t="shared" si="38"/>
        <v>0</v>
      </c>
      <c r="DO120" s="159"/>
      <c r="DP120" s="165"/>
      <c r="DQ120" s="159"/>
      <c r="DR120" s="159"/>
      <c r="DS120" s="159"/>
      <c r="DT120" s="181">
        <f t="shared" si="52"/>
        <v>0</v>
      </c>
      <c r="DU120" s="159"/>
      <c r="DV120" s="182">
        <v>0</v>
      </c>
      <c r="DW120" s="183"/>
      <c r="DX120" s="183"/>
      <c r="DY120" s="183"/>
      <c r="DZ120" s="180"/>
      <c r="EA120" s="184"/>
      <c r="EB120" s="185"/>
      <c r="EC120" s="186">
        <f t="shared" si="53"/>
        <v>0</v>
      </c>
      <c r="ED120" s="184"/>
      <c r="EE120" s="187">
        <v>111</v>
      </c>
      <c r="EF120" s="184"/>
      <c r="EG120" s="184"/>
      <c r="EH120" s="183"/>
      <c r="EI120" s="184"/>
      <c r="EJ120" s="184"/>
      <c r="EK120" s="184"/>
      <c r="EL120" s="184"/>
      <c r="EM120" s="184"/>
    </row>
    <row r="121" spans="1:143" s="42" customFormat="1" ht="12" x14ac:dyDescent="0.2">
      <c r="A121" s="157">
        <v>112</v>
      </c>
      <c r="B121" s="51">
        <v>112</v>
      </c>
      <c r="C121" s="42" t="s">
        <v>209</v>
      </c>
      <c r="D121" s="158">
        <f t="shared" si="39"/>
        <v>0</v>
      </c>
      <c r="E121" s="159">
        <f t="shared" si="27"/>
        <v>0</v>
      </c>
      <c r="F121" s="159">
        <f t="shared" si="27"/>
        <v>0</v>
      </c>
      <c r="G121" s="159">
        <f t="shared" si="27"/>
        <v>0</v>
      </c>
      <c r="H121" s="160">
        <f t="shared" si="40"/>
        <v>0</v>
      </c>
      <c r="I121" s="159"/>
      <c r="J121" s="161">
        <f t="shared" si="41"/>
        <v>0</v>
      </c>
      <c r="K121" s="162">
        <f t="shared" si="42"/>
        <v>0</v>
      </c>
      <c r="L121" s="163">
        <f t="shared" si="28"/>
        <v>0</v>
      </c>
      <c r="M121" s="159"/>
      <c r="N121" s="164">
        <f t="shared" si="29"/>
        <v>0</v>
      </c>
      <c r="O121" s="159"/>
      <c r="P121" s="165">
        <f t="shared" si="30"/>
        <v>0</v>
      </c>
      <c r="Q121" s="158">
        <f t="shared" si="43"/>
        <v>0</v>
      </c>
      <c r="R121" s="159">
        <f t="shared" si="31"/>
        <v>0</v>
      </c>
      <c r="S121" s="159">
        <f t="shared" si="32"/>
        <v>0</v>
      </c>
      <c r="T121" s="159">
        <f t="shared" si="33"/>
        <v>0</v>
      </c>
      <c r="U121" s="160">
        <f t="shared" si="44"/>
        <v>0</v>
      </c>
      <c r="V121" s="159"/>
      <c r="W121" s="164">
        <f t="shared" si="34"/>
        <v>0</v>
      </c>
      <c r="X121" s="166"/>
      <c r="AA121" s="169">
        <v>112</v>
      </c>
      <c r="AB121" s="170"/>
      <c r="AC121" s="170"/>
      <c r="AD121" s="170"/>
      <c r="AE121" s="170"/>
      <c r="AF121" s="170"/>
      <c r="AG121" s="105"/>
      <c r="AH121" s="105"/>
      <c r="AI121" s="105"/>
      <c r="AJ121" s="105"/>
      <c r="AK121" s="105"/>
      <c r="AL121" s="105"/>
      <c r="AM121" s="105"/>
      <c r="AN121" s="105"/>
      <c r="AO121" s="105"/>
      <c r="AP121" s="105"/>
      <c r="AQ121" s="105"/>
      <c r="AR121" s="171"/>
      <c r="AT121" s="169">
        <v>112</v>
      </c>
      <c r="AU121" s="170">
        <f t="shared" si="45"/>
        <v>0</v>
      </c>
      <c r="AV121" s="170">
        <f t="shared" si="45"/>
        <v>0</v>
      </c>
      <c r="AW121" s="105">
        <f t="shared" si="46"/>
        <v>0</v>
      </c>
      <c r="AX121" s="105">
        <f t="shared" si="46"/>
        <v>0</v>
      </c>
      <c r="AY121" s="105">
        <f t="shared" si="46"/>
        <v>0</v>
      </c>
      <c r="AZ121" s="171">
        <f t="shared" si="35"/>
        <v>0</v>
      </c>
      <c r="BB121" s="169"/>
      <c r="BC121" s="105"/>
      <c r="BD121" s="105"/>
      <c r="BE121" s="105"/>
      <c r="BF121" s="171"/>
      <c r="BH121" s="172"/>
      <c r="BI121" s="173"/>
      <c r="BJ121" s="174"/>
      <c r="BZ121" s="175"/>
      <c r="CA121" s="169">
        <v>112</v>
      </c>
      <c r="CB121" s="51">
        <v>112</v>
      </c>
      <c r="CC121" s="42" t="s">
        <v>209</v>
      </c>
      <c r="CD121" s="176">
        <f t="shared" si="36"/>
        <v>0</v>
      </c>
      <c r="CE121" s="177">
        <v>0</v>
      </c>
      <c r="CF121" s="159">
        <f t="shared" si="47"/>
        <v>0</v>
      </c>
      <c r="CG121" s="159">
        <v>0</v>
      </c>
      <c r="CH121" s="159">
        <v>0</v>
      </c>
      <c r="CI121" s="159">
        <f t="shared" si="48"/>
        <v>0</v>
      </c>
      <c r="CJ121" s="177">
        <f t="shared" si="49"/>
        <v>0</v>
      </c>
      <c r="CK121" s="178"/>
      <c r="CL121" s="179"/>
      <c r="CT121" s="105"/>
      <c r="CU121" s="105"/>
      <c r="CV121" s="105"/>
      <c r="CW121" s="105"/>
      <c r="CX121" s="105"/>
      <c r="CY121" s="105"/>
      <c r="CZ121" s="105"/>
      <c r="DA121" s="169">
        <v>112</v>
      </c>
      <c r="DB121" s="42" t="s">
        <v>209</v>
      </c>
      <c r="DC121" s="159"/>
      <c r="DD121" s="159"/>
      <c r="DE121" s="159"/>
      <c r="DF121" s="159"/>
      <c r="DG121" s="180">
        <f t="shared" si="50"/>
        <v>0</v>
      </c>
      <c r="DH121" s="159"/>
      <c r="DI121" s="159"/>
      <c r="DJ121" s="159"/>
      <c r="DK121" s="180">
        <f t="shared" si="51"/>
        <v>0</v>
      </c>
      <c r="DL121" s="181">
        <f t="shared" si="37"/>
        <v>0</v>
      </c>
      <c r="DM121" s="159"/>
      <c r="DN121" s="181">
        <f t="shared" si="38"/>
        <v>0</v>
      </c>
      <c r="DO121" s="159"/>
      <c r="DP121" s="165"/>
      <c r="DQ121" s="159"/>
      <c r="DR121" s="159"/>
      <c r="DS121" s="159"/>
      <c r="DT121" s="181">
        <f t="shared" si="52"/>
        <v>0</v>
      </c>
      <c r="DU121" s="159"/>
      <c r="DV121" s="182">
        <v>0</v>
      </c>
      <c r="DW121" s="183"/>
      <c r="DX121" s="183"/>
      <c r="DY121" s="183"/>
      <c r="DZ121" s="180"/>
      <c r="EA121" s="184"/>
      <c r="EB121" s="185" t="s">
        <v>152</v>
      </c>
      <c r="EC121" s="186">
        <f t="shared" si="53"/>
        <v>0</v>
      </c>
      <c r="ED121" s="184"/>
      <c r="EE121" s="187">
        <v>112</v>
      </c>
      <c r="EF121" s="184"/>
      <c r="EG121" s="184"/>
      <c r="EH121" s="183"/>
      <c r="EI121" s="184"/>
      <c r="EJ121" s="184"/>
      <c r="EK121" s="184"/>
      <c r="EL121" s="184"/>
      <c r="EM121" s="184"/>
    </row>
    <row r="122" spans="1:143" s="42" customFormat="1" ht="12" x14ac:dyDescent="0.2">
      <c r="A122" s="157">
        <v>113</v>
      </c>
      <c r="B122" s="51">
        <v>113</v>
      </c>
      <c r="C122" s="42" t="s">
        <v>210</v>
      </c>
      <c r="D122" s="158">
        <f t="shared" si="39"/>
        <v>0</v>
      </c>
      <c r="E122" s="159">
        <f t="shared" si="27"/>
        <v>0</v>
      </c>
      <c r="F122" s="159">
        <f t="shared" si="27"/>
        <v>0</v>
      </c>
      <c r="G122" s="159">
        <f t="shared" si="27"/>
        <v>0</v>
      </c>
      <c r="H122" s="160">
        <f t="shared" si="40"/>
        <v>0</v>
      </c>
      <c r="I122" s="159"/>
      <c r="J122" s="161">
        <f t="shared" si="41"/>
        <v>0</v>
      </c>
      <c r="K122" s="162">
        <f t="shared" si="42"/>
        <v>0</v>
      </c>
      <c r="L122" s="163">
        <f t="shared" si="28"/>
        <v>0</v>
      </c>
      <c r="M122" s="159"/>
      <c r="N122" s="164">
        <f t="shared" si="29"/>
        <v>0</v>
      </c>
      <c r="O122" s="159"/>
      <c r="P122" s="165">
        <f t="shared" si="30"/>
        <v>0</v>
      </c>
      <c r="Q122" s="158">
        <f t="shared" si="43"/>
        <v>0</v>
      </c>
      <c r="R122" s="159">
        <f t="shared" si="31"/>
        <v>0</v>
      </c>
      <c r="S122" s="159">
        <f t="shared" si="32"/>
        <v>0</v>
      </c>
      <c r="T122" s="159">
        <f t="shared" si="33"/>
        <v>0</v>
      </c>
      <c r="U122" s="160">
        <f t="shared" si="44"/>
        <v>0</v>
      </c>
      <c r="V122" s="159"/>
      <c r="W122" s="164">
        <f t="shared" si="34"/>
        <v>0</v>
      </c>
      <c r="X122" s="166"/>
      <c r="AA122" s="169">
        <v>113</v>
      </c>
      <c r="AB122" s="170"/>
      <c r="AC122" s="170"/>
      <c r="AD122" s="170"/>
      <c r="AE122" s="170"/>
      <c r="AF122" s="170"/>
      <c r="AG122" s="105"/>
      <c r="AH122" s="105"/>
      <c r="AI122" s="105"/>
      <c r="AJ122" s="105"/>
      <c r="AK122" s="105"/>
      <c r="AL122" s="105"/>
      <c r="AM122" s="105"/>
      <c r="AN122" s="105"/>
      <c r="AO122" s="105"/>
      <c r="AP122" s="105"/>
      <c r="AQ122" s="105"/>
      <c r="AR122" s="171"/>
      <c r="AT122" s="169">
        <v>113</v>
      </c>
      <c r="AU122" s="170">
        <f t="shared" si="45"/>
        <v>0</v>
      </c>
      <c r="AV122" s="170">
        <f t="shared" si="45"/>
        <v>0</v>
      </c>
      <c r="AW122" s="105">
        <f t="shared" si="46"/>
        <v>0</v>
      </c>
      <c r="AX122" s="105">
        <f t="shared" si="46"/>
        <v>0</v>
      </c>
      <c r="AY122" s="105">
        <f t="shared" si="46"/>
        <v>0</v>
      </c>
      <c r="AZ122" s="171">
        <f t="shared" si="35"/>
        <v>0</v>
      </c>
      <c r="BB122" s="169"/>
      <c r="BC122" s="105"/>
      <c r="BD122" s="105"/>
      <c r="BE122" s="105"/>
      <c r="BF122" s="171"/>
      <c r="BH122" s="172"/>
      <c r="BI122" s="173"/>
      <c r="BJ122" s="174"/>
      <c r="BZ122" s="175"/>
      <c r="CA122" s="169">
        <v>113</v>
      </c>
      <c r="CB122" s="51">
        <v>113</v>
      </c>
      <c r="CC122" s="42" t="s">
        <v>210</v>
      </c>
      <c r="CD122" s="176">
        <f t="shared" si="36"/>
        <v>0</v>
      </c>
      <c r="CE122" s="177">
        <v>0</v>
      </c>
      <c r="CF122" s="159">
        <f t="shared" si="47"/>
        <v>0</v>
      </c>
      <c r="CG122" s="159">
        <v>0</v>
      </c>
      <c r="CH122" s="159">
        <v>0</v>
      </c>
      <c r="CI122" s="159">
        <f t="shared" si="48"/>
        <v>0</v>
      </c>
      <c r="CJ122" s="177">
        <f t="shared" si="49"/>
        <v>0</v>
      </c>
      <c r="CK122" s="178"/>
      <c r="CL122" s="179"/>
      <c r="CT122" s="105"/>
      <c r="CU122" s="105"/>
      <c r="CV122" s="105"/>
      <c r="CW122" s="105"/>
      <c r="CX122" s="105"/>
      <c r="CY122" s="105"/>
      <c r="CZ122" s="105"/>
      <c r="DA122" s="169">
        <v>113</v>
      </c>
      <c r="DB122" s="42" t="s">
        <v>210</v>
      </c>
      <c r="DC122" s="159"/>
      <c r="DD122" s="159"/>
      <c r="DE122" s="159"/>
      <c r="DF122" s="159"/>
      <c r="DG122" s="180">
        <f t="shared" si="50"/>
        <v>0</v>
      </c>
      <c r="DH122" s="159"/>
      <c r="DI122" s="159"/>
      <c r="DJ122" s="159"/>
      <c r="DK122" s="180">
        <f t="shared" si="51"/>
        <v>0</v>
      </c>
      <c r="DL122" s="181">
        <f t="shared" si="37"/>
        <v>0</v>
      </c>
      <c r="DM122" s="159"/>
      <c r="DN122" s="181">
        <f t="shared" si="38"/>
        <v>0</v>
      </c>
      <c r="DO122" s="159"/>
      <c r="DP122" s="165"/>
      <c r="DQ122" s="159"/>
      <c r="DR122" s="159"/>
      <c r="DS122" s="159"/>
      <c r="DT122" s="181">
        <f t="shared" si="52"/>
        <v>0</v>
      </c>
      <c r="DU122" s="159"/>
      <c r="DV122" s="182">
        <v>0</v>
      </c>
      <c r="DW122" s="183"/>
      <c r="DX122" s="183"/>
      <c r="DY122" s="183"/>
      <c r="DZ122" s="180"/>
      <c r="EA122" s="184"/>
      <c r="EB122" s="185"/>
      <c r="EC122" s="186">
        <f t="shared" si="53"/>
        <v>0</v>
      </c>
      <c r="ED122" s="184"/>
      <c r="EE122" s="187">
        <v>113</v>
      </c>
      <c r="EF122" s="184"/>
      <c r="EG122" s="184"/>
      <c r="EH122" s="183"/>
      <c r="EI122" s="184"/>
      <c r="EJ122" s="184"/>
      <c r="EK122" s="184"/>
      <c r="EL122" s="184"/>
      <c r="EM122" s="184"/>
    </row>
    <row r="123" spans="1:143" s="42" customFormat="1" ht="12" x14ac:dyDescent="0.2">
      <c r="A123" s="157">
        <v>114</v>
      </c>
      <c r="B123" s="51">
        <v>114</v>
      </c>
      <c r="C123" s="42" t="s">
        <v>211</v>
      </c>
      <c r="D123" s="158">
        <f t="shared" si="39"/>
        <v>100</v>
      </c>
      <c r="E123" s="159">
        <f t="shared" si="27"/>
        <v>1574115</v>
      </c>
      <c r="F123" s="159">
        <f t="shared" si="27"/>
        <v>0</v>
      </c>
      <c r="G123" s="159">
        <f t="shared" si="27"/>
        <v>108800</v>
      </c>
      <c r="H123" s="160">
        <f t="shared" si="40"/>
        <v>1682915</v>
      </c>
      <c r="I123" s="159"/>
      <c r="J123" s="161">
        <f t="shared" si="41"/>
        <v>108800</v>
      </c>
      <c r="K123" s="162">
        <f t="shared" si="42"/>
        <v>304232.14399999997</v>
      </c>
      <c r="L123" s="163">
        <f t="shared" si="28"/>
        <v>413032.14399999997</v>
      </c>
      <c r="M123" s="159"/>
      <c r="N123" s="164">
        <f t="shared" si="29"/>
        <v>1269882.8560000001</v>
      </c>
      <c r="O123" s="159"/>
      <c r="P123" s="165">
        <f t="shared" si="30"/>
        <v>108800</v>
      </c>
      <c r="Q123" s="158">
        <f t="shared" si="43"/>
        <v>0</v>
      </c>
      <c r="R123" s="159">
        <f t="shared" si="31"/>
        <v>0</v>
      </c>
      <c r="S123" s="159">
        <f t="shared" si="32"/>
        <v>0</v>
      </c>
      <c r="T123" s="159">
        <f t="shared" si="33"/>
        <v>304232.14399999997</v>
      </c>
      <c r="U123" s="160">
        <f t="shared" si="44"/>
        <v>413032.14399999997</v>
      </c>
      <c r="V123" s="159"/>
      <c r="W123" s="164">
        <f t="shared" si="34"/>
        <v>413032.14399999997</v>
      </c>
      <c r="X123" s="166"/>
      <c r="AA123" s="169">
        <v>114</v>
      </c>
      <c r="AB123" s="170">
        <v>100</v>
      </c>
      <c r="AC123" s="170">
        <v>0</v>
      </c>
      <c r="AD123" s="170">
        <v>0</v>
      </c>
      <c r="AE123" s="170">
        <v>17.000000000000007</v>
      </c>
      <c r="AF123" s="170">
        <v>0</v>
      </c>
      <c r="AG123" s="105">
        <v>1574115</v>
      </c>
      <c r="AH123" s="105">
        <v>0</v>
      </c>
      <c r="AI123" s="105">
        <v>0</v>
      </c>
      <c r="AJ123" s="105">
        <v>1574115</v>
      </c>
      <c r="AK123" s="105">
        <v>0</v>
      </c>
      <c r="AL123" s="105">
        <v>108800</v>
      </c>
      <c r="AM123" s="105">
        <v>1682915</v>
      </c>
      <c r="AN123" s="105">
        <v>0</v>
      </c>
      <c r="AO123" s="105">
        <v>0</v>
      </c>
      <c r="AP123" s="105">
        <v>0</v>
      </c>
      <c r="AQ123" s="105">
        <v>0</v>
      </c>
      <c r="AR123" s="171">
        <v>1682915</v>
      </c>
      <c r="AT123" s="169">
        <v>114</v>
      </c>
      <c r="AU123" s="170">
        <f t="shared" si="45"/>
        <v>17.000000000000007</v>
      </c>
      <c r="AV123" s="170">
        <f t="shared" si="45"/>
        <v>0</v>
      </c>
      <c r="AW123" s="105">
        <f t="shared" si="46"/>
        <v>0</v>
      </c>
      <c r="AX123" s="105">
        <f t="shared" si="46"/>
        <v>0</v>
      </c>
      <c r="AY123" s="105">
        <f t="shared" si="46"/>
        <v>0</v>
      </c>
      <c r="AZ123" s="171">
        <f t="shared" si="35"/>
        <v>0</v>
      </c>
      <c r="BB123" s="169"/>
      <c r="BC123" s="105"/>
      <c r="BD123" s="105"/>
      <c r="BE123" s="105"/>
      <c r="BF123" s="171"/>
      <c r="BH123" s="172"/>
      <c r="BI123" s="173"/>
      <c r="BJ123" s="174"/>
      <c r="BZ123" s="175"/>
      <c r="CA123" s="169">
        <v>114</v>
      </c>
      <c r="CB123" s="51">
        <v>114</v>
      </c>
      <c r="CC123" s="42" t="s">
        <v>211</v>
      </c>
      <c r="CD123" s="176">
        <f t="shared" si="36"/>
        <v>1574115</v>
      </c>
      <c r="CE123" s="177">
        <v>1335985</v>
      </c>
      <c r="CF123" s="159">
        <f t="shared" si="47"/>
        <v>238130</v>
      </c>
      <c r="CG123" s="159">
        <v>0</v>
      </c>
      <c r="CH123" s="159">
        <v>66102.144</v>
      </c>
      <c r="CI123" s="159">
        <f t="shared" si="48"/>
        <v>0</v>
      </c>
      <c r="CJ123" s="177">
        <f t="shared" si="49"/>
        <v>304232.14399999997</v>
      </c>
      <c r="CK123" s="178"/>
      <c r="CL123" s="179"/>
      <c r="CT123" s="105"/>
      <c r="CU123" s="105"/>
      <c r="CV123" s="105"/>
      <c r="CW123" s="105"/>
      <c r="CX123" s="105"/>
      <c r="CY123" s="105"/>
      <c r="CZ123" s="105"/>
      <c r="DA123" s="169">
        <v>114</v>
      </c>
      <c r="DB123" s="42" t="s">
        <v>211</v>
      </c>
      <c r="DC123" s="159"/>
      <c r="DD123" s="159"/>
      <c r="DE123" s="159"/>
      <c r="DF123" s="159"/>
      <c r="DG123" s="180">
        <f t="shared" si="50"/>
        <v>0</v>
      </c>
      <c r="DH123" s="159"/>
      <c r="DI123" s="159"/>
      <c r="DJ123" s="159"/>
      <c r="DK123" s="180">
        <f t="shared" si="51"/>
        <v>0</v>
      </c>
      <c r="DL123" s="181">
        <f t="shared" si="37"/>
        <v>0</v>
      </c>
      <c r="DM123" s="159"/>
      <c r="DN123" s="181">
        <f t="shared" si="38"/>
        <v>0</v>
      </c>
      <c r="DO123" s="159"/>
      <c r="DP123" s="165"/>
      <c r="DQ123" s="159"/>
      <c r="DR123" s="159"/>
      <c r="DS123" s="159"/>
      <c r="DT123" s="181">
        <f t="shared" si="52"/>
        <v>0</v>
      </c>
      <c r="DU123" s="159"/>
      <c r="DV123" s="182">
        <v>0</v>
      </c>
      <c r="DW123" s="183"/>
      <c r="DX123" s="183"/>
      <c r="DY123" s="183"/>
      <c r="DZ123" s="180"/>
      <c r="EA123" s="184"/>
      <c r="EB123" s="185"/>
      <c r="EC123" s="186">
        <f t="shared" si="53"/>
        <v>0</v>
      </c>
      <c r="ED123" s="184"/>
      <c r="EE123" s="187">
        <v>114</v>
      </c>
      <c r="EF123" s="184"/>
      <c r="EG123" s="184"/>
      <c r="EH123" s="183"/>
      <c r="EI123" s="184"/>
      <c r="EJ123" s="184"/>
      <c r="EK123" s="184"/>
      <c r="EL123" s="184"/>
      <c r="EM123" s="184"/>
    </row>
    <row r="124" spans="1:143" s="42" customFormat="1" ht="12" x14ac:dyDescent="0.2">
      <c r="A124" s="157">
        <v>115</v>
      </c>
      <c r="B124" s="51">
        <v>115</v>
      </c>
      <c r="C124" s="42" t="s">
        <v>212</v>
      </c>
      <c r="D124" s="158">
        <f t="shared" si="39"/>
        <v>0</v>
      </c>
      <c r="E124" s="159">
        <f t="shared" si="27"/>
        <v>0</v>
      </c>
      <c r="F124" s="159">
        <f t="shared" si="27"/>
        <v>0</v>
      </c>
      <c r="G124" s="159">
        <f t="shared" si="27"/>
        <v>0</v>
      </c>
      <c r="H124" s="160">
        <f t="shared" si="40"/>
        <v>0</v>
      </c>
      <c r="I124" s="159"/>
      <c r="J124" s="161">
        <f t="shared" si="41"/>
        <v>0</v>
      </c>
      <c r="K124" s="162">
        <f t="shared" si="42"/>
        <v>0</v>
      </c>
      <c r="L124" s="163">
        <f t="shared" si="28"/>
        <v>0</v>
      </c>
      <c r="M124" s="159"/>
      <c r="N124" s="164">
        <f t="shared" si="29"/>
        <v>0</v>
      </c>
      <c r="O124" s="159"/>
      <c r="P124" s="165">
        <f t="shared" si="30"/>
        <v>0</v>
      </c>
      <c r="Q124" s="158">
        <f t="shared" si="43"/>
        <v>0</v>
      </c>
      <c r="R124" s="159">
        <f t="shared" si="31"/>
        <v>0</v>
      </c>
      <c r="S124" s="159">
        <f t="shared" si="32"/>
        <v>0</v>
      </c>
      <c r="T124" s="159">
        <f t="shared" si="33"/>
        <v>0</v>
      </c>
      <c r="U124" s="160">
        <f t="shared" si="44"/>
        <v>0</v>
      </c>
      <c r="V124" s="159"/>
      <c r="W124" s="164">
        <f t="shared" si="34"/>
        <v>0</v>
      </c>
      <c r="X124" s="166"/>
      <c r="AA124" s="169">
        <v>115</v>
      </c>
      <c r="AB124" s="170"/>
      <c r="AC124" s="170"/>
      <c r="AD124" s="170"/>
      <c r="AE124" s="170"/>
      <c r="AF124" s="170"/>
      <c r="AG124" s="105"/>
      <c r="AH124" s="105"/>
      <c r="AI124" s="105"/>
      <c r="AJ124" s="105"/>
      <c r="AK124" s="105"/>
      <c r="AL124" s="105"/>
      <c r="AM124" s="105"/>
      <c r="AN124" s="105"/>
      <c r="AO124" s="105"/>
      <c r="AP124" s="105"/>
      <c r="AQ124" s="105"/>
      <c r="AR124" s="171"/>
      <c r="AT124" s="169">
        <v>115</v>
      </c>
      <c r="AU124" s="170">
        <f t="shared" si="45"/>
        <v>0</v>
      </c>
      <c r="AV124" s="170">
        <f t="shared" si="45"/>
        <v>0</v>
      </c>
      <c r="AW124" s="105">
        <f t="shared" si="46"/>
        <v>0</v>
      </c>
      <c r="AX124" s="105">
        <f t="shared" si="46"/>
        <v>0</v>
      </c>
      <c r="AY124" s="105">
        <f t="shared" si="46"/>
        <v>0</v>
      </c>
      <c r="AZ124" s="171">
        <f t="shared" si="35"/>
        <v>0</v>
      </c>
      <c r="BB124" s="169"/>
      <c r="BC124" s="105"/>
      <c r="BD124" s="105"/>
      <c r="BE124" s="105"/>
      <c r="BF124" s="171"/>
      <c r="BH124" s="172"/>
      <c r="BI124" s="173"/>
      <c r="BJ124" s="174"/>
      <c r="BZ124" s="175"/>
      <c r="CA124" s="169">
        <v>115</v>
      </c>
      <c r="CB124" s="51">
        <v>115</v>
      </c>
      <c r="CC124" s="42" t="s">
        <v>212</v>
      </c>
      <c r="CD124" s="176">
        <f t="shared" si="36"/>
        <v>0</v>
      </c>
      <c r="CE124" s="177">
        <v>0</v>
      </c>
      <c r="CF124" s="159">
        <f t="shared" si="47"/>
        <v>0</v>
      </c>
      <c r="CG124" s="159">
        <v>0</v>
      </c>
      <c r="CH124" s="159">
        <v>0</v>
      </c>
      <c r="CI124" s="159">
        <f t="shared" si="48"/>
        <v>0</v>
      </c>
      <c r="CJ124" s="177">
        <f t="shared" si="49"/>
        <v>0</v>
      </c>
      <c r="CK124" s="178"/>
      <c r="CL124" s="179"/>
      <c r="CT124" s="105"/>
      <c r="CU124" s="105"/>
      <c r="CV124" s="105"/>
      <c r="CW124" s="105"/>
      <c r="CX124" s="105"/>
      <c r="CY124" s="105"/>
      <c r="CZ124" s="105"/>
      <c r="DA124" s="169">
        <v>115</v>
      </c>
      <c r="DB124" s="42" t="s">
        <v>212</v>
      </c>
      <c r="DC124" s="159"/>
      <c r="DD124" s="159"/>
      <c r="DE124" s="159"/>
      <c r="DF124" s="159"/>
      <c r="DG124" s="180">
        <f t="shared" si="50"/>
        <v>0</v>
      </c>
      <c r="DH124" s="159"/>
      <c r="DI124" s="159"/>
      <c r="DJ124" s="159"/>
      <c r="DK124" s="180">
        <f t="shared" si="51"/>
        <v>0</v>
      </c>
      <c r="DL124" s="181">
        <f t="shared" si="37"/>
        <v>0</v>
      </c>
      <c r="DM124" s="159"/>
      <c r="DN124" s="181">
        <f t="shared" si="38"/>
        <v>0</v>
      </c>
      <c r="DO124" s="159"/>
      <c r="DP124" s="165"/>
      <c r="DQ124" s="159"/>
      <c r="DR124" s="159"/>
      <c r="DS124" s="159"/>
      <c r="DT124" s="181">
        <f t="shared" si="52"/>
        <v>0</v>
      </c>
      <c r="DU124" s="159"/>
      <c r="DV124" s="182">
        <v>0</v>
      </c>
      <c r="DW124" s="183"/>
      <c r="DX124" s="183"/>
      <c r="DY124" s="183"/>
      <c r="DZ124" s="180"/>
      <c r="EA124" s="184"/>
      <c r="EB124" s="185"/>
      <c r="EC124" s="186">
        <f t="shared" si="53"/>
        <v>0</v>
      </c>
      <c r="ED124" s="184"/>
      <c r="EE124" s="187">
        <v>115</v>
      </c>
      <c r="EF124" s="184"/>
      <c r="EG124" s="184"/>
      <c r="EH124" s="183"/>
      <c r="EI124" s="184"/>
      <c r="EJ124" s="184"/>
      <c r="EK124" s="184"/>
      <c r="EL124" s="184"/>
      <c r="EM124" s="184"/>
    </row>
    <row r="125" spans="1:143" s="42" customFormat="1" ht="12" x14ac:dyDescent="0.2">
      <c r="A125" s="157">
        <v>116</v>
      </c>
      <c r="B125" s="51">
        <v>116</v>
      </c>
      <c r="C125" s="42" t="s">
        <v>213</v>
      </c>
      <c r="D125" s="158">
        <f t="shared" si="39"/>
        <v>0</v>
      </c>
      <c r="E125" s="159">
        <f t="shared" si="27"/>
        <v>0</v>
      </c>
      <c r="F125" s="159">
        <f t="shared" si="27"/>
        <v>0</v>
      </c>
      <c r="G125" s="159">
        <f t="shared" si="27"/>
        <v>0</v>
      </c>
      <c r="H125" s="160">
        <f t="shared" si="40"/>
        <v>0</v>
      </c>
      <c r="I125" s="159"/>
      <c r="J125" s="161">
        <f t="shared" si="41"/>
        <v>0</v>
      </c>
      <c r="K125" s="162">
        <f t="shared" si="42"/>
        <v>0</v>
      </c>
      <c r="L125" s="163">
        <f t="shared" si="28"/>
        <v>0</v>
      </c>
      <c r="M125" s="159"/>
      <c r="N125" s="164">
        <f t="shared" si="29"/>
        <v>0</v>
      </c>
      <c r="O125" s="159"/>
      <c r="P125" s="165">
        <f t="shared" si="30"/>
        <v>0</v>
      </c>
      <c r="Q125" s="158">
        <f t="shared" si="43"/>
        <v>0</v>
      </c>
      <c r="R125" s="159">
        <f t="shared" si="31"/>
        <v>0</v>
      </c>
      <c r="S125" s="159">
        <f t="shared" si="32"/>
        <v>0</v>
      </c>
      <c r="T125" s="159">
        <f t="shared" si="33"/>
        <v>0</v>
      </c>
      <c r="U125" s="160">
        <f t="shared" si="44"/>
        <v>0</v>
      </c>
      <c r="V125" s="159"/>
      <c r="W125" s="164">
        <f t="shared" si="34"/>
        <v>0</v>
      </c>
      <c r="X125" s="166"/>
      <c r="AA125" s="169">
        <v>116</v>
      </c>
      <c r="AB125" s="170"/>
      <c r="AC125" s="170"/>
      <c r="AD125" s="170"/>
      <c r="AE125" s="170"/>
      <c r="AF125" s="170"/>
      <c r="AG125" s="105"/>
      <c r="AH125" s="105"/>
      <c r="AI125" s="105"/>
      <c r="AJ125" s="105"/>
      <c r="AK125" s="105"/>
      <c r="AL125" s="105"/>
      <c r="AM125" s="105"/>
      <c r="AN125" s="105"/>
      <c r="AO125" s="105"/>
      <c r="AP125" s="105"/>
      <c r="AQ125" s="105"/>
      <c r="AR125" s="171"/>
      <c r="AT125" s="169">
        <v>116</v>
      </c>
      <c r="AU125" s="170">
        <f t="shared" si="45"/>
        <v>0</v>
      </c>
      <c r="AV125" s="170">
        <f t="shared" si="45"/>
        <v>0</v>
      </c>
      <c r="AW125" s="105">
        <f t="shared" si="46"/>
        <v>0</v>
      </c>
      <c r="AX125" s="105">
        <f t="shared" si="46"/>
        <v>0</v>
      </c>
      <c r="AY125" s="105">
        <f t="shared" si="46"/>
        <v>0</v>
      </c>
      <c r="AZ125" s="171">
        <f t="shared" si="35"/>
        <v>0</v>
      </c>
      <c r="BB125" s="169"/>
      <c r="BC125" s="105"/>
      <c r="BD125" s="105"/>
      <c r="BE125" s="105"/>
      <c r="BF125" s="171"/>
      <c r="BH125" s="172"/>
      <c r="BI125" s="173"/>
      <c r="BJ125" s="174"/>
      <c r="BZ125" s="175"/>
      <c r="CA125" s="169">
        <v>116</v>
      </c>
      <c r="CB125" s="51">
        <v>116</v>
      </c>
      <c r="CC125" s="42" t="s">
        <v>213</v>
      </c>
      <c r="CD125" s="176">
        <f t="shared" si="36"/>
        <v>0</v>
      </c>
      <c r="CE125" s="177">
        <v>0</v>
      </c>
      <c r="CF125" s="159">
        <f t="shared" si="47"/>
        <v>0</v>
      </c>
      <c r="CG125" s="159">
        <v>0</v>
      </c>
      <c r="CH125" s="159">
        <v>0</v>
      </c>
      <c r="CI125" s="159">
        <f t="shared" si="48"/>
        <v>0</v>
      </c>
      <c r="CJ125" s="177">
        <f t="shared" si="49"/>
        <v>0</v>
      </c>
      <c r="CK125" s="178"/>
      <c r="CL125" s="179"/>
      <c r="CT125" s="105"/>
      <c r="CU125" s="105"/>
      <c r="CV125" s="105"/>
      <c r="CW125" s="105"/>
      <c r="CX125" s="105"/>
      <c r="CY125" s="105"/>
      <c r="CZ125" s="105"/>
      <c r="DA125" s="169">
        <v>116</v>
      </c>
      <c r="DB125" s="42" t="s">
        <v>213</v>
      </c>
      <c r="DC125" s="159"/>
      <c r="DD125" s="159"/>
      <c r="DE125" s="159"/>
      <c r="DF125" s="159"/>
      <c r="DG125" s="180">
        <f t="shared" si="50"/>
        <v>0</v>
      </c>
      <c r="DH125" s="159"/>
      <c r="DI125" s="159"/>
      <c r="DJ125" s="159"/>
      <c r="DK125" s="180">
        <f t="shared" si="51"/>
        <v>0</v>
      </c>
      <c r="DL125" s="181">
        <f t="shared" si="37"/>
        <v>0</v>
      </c>
      <c r="DM125" s="159"/>
      <c r="DN125" s="181">
        <f t="shared" si="38"/>
        <v>0</v>
      </c>
      <c r="DO125" s="159"/>
      <c r="DP125" s="165"/>
      <c r="DQ125" s="159"/>
      <c r="DR125" s="159"/>
      <c r="DS125" s="159"/>
      <c r="DT125" s="181">
        <f t="shared" si="52"/>
        <v>0</v>
      </c>
      <c r="DU125" s="159"/>
      <c r="DV125" s="182">
        <v>0</v>
      </c>
      <c r="DW125" s="183"/>
      <c r="DX125" s="183"/>
      <c r="DY125" s="183"/>
      <c r="DZ125" s="180"/>
      <c r="EA125" s="184"/>
      <c r="EB125" s="185"/>
      <c r="EC125" s="186">
        <f t="shared" si="53"/>
        <v>0</v>
      </c>
      <c r="ED125" s="184"/>
      <c r="EE125" s="187">
        <v>116</v>
      </c>
      <c r="EF125" s="184"/>
      <c r="EG125" s="184"/>
      <c r="EH125" s="183"/>
      <c r="EI125" s="184"/>
      <c r="EJ125" s="184"/>
      <c r="EK125" s="184"/>
      <c r="EL125" s="184"/>
      <c r="EM125" s="184"/>
    </row>
    <row r="126" spans="1:143" s="42" customFormat="1" ht="12" x14ac:dyDescent="0.2">
      <c r="A126" s="157">
        <v>117</v>
      </c>
      <c r="B126" s="51">
        <v>117</v>
      </c>
      <c r="C126" s="42" t="s">
        <v>214</v>
      </c>
      <c r="D126" s="158">
        <f t="shared" si="39"/>
        <v>44</v>
      </c>
      <c r="E126" s="159">
        <f t="shared" si="27"/>
        <v>726997</v>
      </c>
      <c r="F126" s="159">
        <f t="shared" si="27"/>
        <v>0</v>
      </c>
      <c r="G126" s="159">
        <f t="shared" si="27"/>
        <v>47872</v>
      </c>
      <c r="H126" s="160">
        <f t="shared" si="40"/>
        <v>774869</v>
      </c>
      <c r="I126" s="159"/>
      <c r="J126" s="161">
        <f t="shared" si="41"/>
        <v>47872</v>
      </c>
      <c r="K126" s="162">
        <f t="shared" si="42"/>
        <v>83682.191999999995</v>
      </c>
      <c r="L126" s="163">
        <f t="shared" si="28"/>
        <v>131554.19199999998</v>
      </c>
      <c r="M126" s="159"/>
      <c r="N126" s="164">
        <f t="shared" si="29"/>
        <v>643314.80799999996</v>
      </c>
      <c r="O126" s="159"/>
      <c r="P126" s="165">
        <f t="shared" si="30"/>
        <v>47872</v>
      </c>
      <c r="Q126" s="158">
        <f t="shared" si="43"/>
        <v>0</v>
      </c>
      <c r="R126" s="159">
        <f t="shared" si="31"/>
        <v>0</v>
      </c>
      <c r="S126" s="159">
        <f t="shared" si="32"/>
        <v>0</v>
      </c>
      <c r="T126" s="159">
        <f t="shared" si="33"/>
        <v>83682.191999999995</v>
      </c>
      <c r="U126" s="160">
        <f t="shared" si="44"/>
        <v>131554.19199999998</v>
      </c>
      <c r="V126" s="159"/>
      <c r="W126" s="164">
        <f t="shared" si="34"/>
        <v>131554.19199999998</v>
      </c>
      <c r="X126" s="166"/>
      <c r="AA126" s="169">
        <v>117</v>
      </c>
      <c r="AB126" s="170">
        <v>44</v>
      </c>
      <c r="AC126" s="170">
        <v>0</v>
      </c>
      <c r="AD126" s="170">
        <v>0</v>
      </c>
      <c r="AE126" s="170">
        <v>2.2575757575757578</v>
      </c>
      <c r="AF126" s="170">
        <v>0</v>
      </c>
      <c r="AG126" s="105">
        <v>726997</v>
      </c>
      <c r="AH126" s="105">
        <v>0</v>
      </c>
      <c r="AI126" s="105">
        <v>0</v>
      </c>
      <c r="AJ126" s="105">
        <v>726997</v>
      </c>
      <c r="AK126" s="105">
        <v>0</v>
      </c>
      <c r="AL126" s="105">
        <v>47872</v>
      </c>
      <c r="AM126" s="105">
        <v>774869</v>
      </c>
      <c r="AN126" s="105">
        <v>0</v>
      </c>
      <c r="AO126" s="105">
        <v>0</v>
      </c>
      <c r="AP126" s="105">
        <v>0</v>
      </c>
      <c r="AQ126" s="105">
        <v>0</v>
      </c>
      <c r="AR126" s="171">
        <v>774869</v>
      </c>
      <c r="AT126" s="169">
        <v>117</v>
      </c>
      <c r="AU126" s="170">
        <f t="shared" si="45"/>
        <v>2.2575757575757578</v>
      </c>
      <c r="AV126" s="170">
        <f t="shared" si="45"/>
        <v>0</v>
      </c>
      <c r="AW126" s="105">
        <f t="shared" si="46"/>
        <v>0</v>
      </c>
      <c r="AX126" s="105">
        <f t="shared" si="46"/>
        <v>0</v>
      </c>
      <c r="AY126" s="105">
        <f t="shared" si="46"/>
        <v>0</v>
      </c>
      <c r="AZ126" s="171">
        <f t="shared" si="35"/>
        <v>0</v>
      </c>
      <c r="BB126" s="169"/>
      <c r="BC126" s="105"/>
      <c r="BD126" s="105"/>
      <c r="BE126" s="105"/>
      <c r="BF126" s="171"/>
      <c r="BH126" s="172"/>
      <c r="BI126" s="173"/>
      <c r="BJ126" s="174"/>
      <c r="BZ126" s="175"/>
      <c r="CA126" s="169">
        <v>117</v>
      </c>
      <c r="CB126" s="51">
        <v>117</v>
      </c>
      <c r="CC126" s="42" t="s">
        <v>214</v>
      </c>
      <c r="CD126" s="176">
        <f t="shared" si="36"/>
        <v>726997</v>
      </c>
      <c r="CE126" s="177">
        <v>750657</v>
      </c>
      <c r="CF126" s="159">
        <f t="shared" si="47"/>
        <v>0</v>
      </c>
      <c r="CG126" s="159">
        <v>50989.2</v>
      </c>
      <c r="CH126" s="159">
        <v>32692.991999999998</v>
      </c>
      <c r="CI126" s="159">
        <f t="shared" si="48"/>
        <v>0</v>
      </c>
      <c r="CJ126" s="177">
        <f t="shared" si="49"/>
        <v>83682.191999999995</v>
      </c>
      <c r="CK126" s="178"/>
      <c r="CL126" s="179"/>
      <c r="CT126" s="105"/>
      <c r="CU126" s="105"/>
      <c r="CV126" s="105"/>
      <c r="CW126" s="105"/>
      <c r="CX126" s="105"/>
      <c r="CY126" s="105"/>
      <c r="CZ126" s="105"/>
      <c r="DA126" s="169">
        <v>117</v>
      </c>
      <c r="DB126" s="42" t="s">
        <v>214</v>
      </c>
      <c r="DC126" s="159"/>
      <c r="DD126" s="159"/>
      <c r="DE126" s="159"/>
      <c r="DF126" s="159"/>
      <c r="DG126" s="180">
        <f t="shared" si="50"/>
        <v>0</v>
      </c>
      <c r="DH126" s="159"/>
      <c r="DI126" s="159"/>
      <c r="DJ126" s="159"/>
      <c r="DK126" s="180">
        <f t="shared" si="51"/>
        <v>0</v>
      </c>
      <c r="DL126" s="181">
        <f t="shared" si="37"/>
        <v>0</v>
      </c>
      <c r="DM126" s="159"/>
      <c r="DN126" s="181">
        <f t="shared" si="38"/>
        <v>0</v>
      </c>
      <c r="DO126" s="159"/>
      <c r="DP126" s="165"/>
      <c r="DQ126" s="159"/>
      <c r="DR126" s="159"/>
      <c r="DS126" s="159"/>
      <c r="DT126" s="181">
        <f t="shared" si="52"/>
        <v>0</v>
      </c>
      <c r="DU126" s="159"/>
      <c r="DV126" s="182">
        <v>0</v>
      </c>
      <c r="DW126" s="183"/>
      <c r="DX126" s="183"/>
      <c r="DY126" s="183"/>
      <c r="DZ126" s="180"/>
      <c r="EA126" s="184"/>
      <c r="EB126" s="185"/>
      <c r="EC126" s="186">
        <f t="shared" si="53"/>
        <v>0</v>
      </c>
      <c r="ED126" s="184"/>
      <c r="EE126" s="187">
        <v>117</v>
      </c>
      <c r="EF126" s="184"/>
      <c r="EG126" s="184"/>
      <c r="EH126" s="183"/>
      <c r="EI126" s="184"/>
      <c r="EJ126" s="184"/>
      <c r="EK126" s="184"/>
      <c r="EL126" s="184"/>
      <c r="EM126" s="184"/>
    </row>
    <row r="127" spans="1:143" s="42" customFormat="1" ht="12" x14ac:dyDescent="0.2">
      <c r="A127" s="157">
        <v>118</v>
      </c>
      <c r="B127" s="51">
        <v>118</v>
      </c>
      <c r="C127" s="42" t="s">
        <v>215</v>
      </c>
      <c r="D127" s="158">
        <f t="shared" si="39"/>
        <v>3</v>
      </c>
      <c r="E127" s="159">
        <f t="shared" si="27"/>
        <v>44155</v>
      </c>
      <c r="F127" s="159">
        <f t="shared" si="27"/>
        <v>0</v>
      </c>
      <c r="G127" s="159">
        <f t="shared" si="27"/>
        <v>3264</v>
      </c>
      <c r="H127" s="160">
        <f t="shared" si="40"/>
        <v>47419</v>
      </c>
      <c r="I127" s="159"/>
      <c r="J127" s="161">
        <f t="shared" si="41"/>
        <v>3264</v>
      </c>
      <c r="K127" s="162">
        <f t="shared" si="42"/>
        <v>11801.944</v>
      </c>
      <c r="L127" s="163">
        <f t="shared" si="28"/>
        <v>15065.944</v>
      </c>
      <c r="M127" s="159"/>
      <c r="N127" s="164">
        <f t="shared" si="29"/>
        <v>32353.056</v>
      </c>
      <c r="O127" s="159"/>
      <c r="P127" s="165">
        <f t="shared" si="30"/>
        <v>3264</v>
      </c>
      <c r="Q127" s="158">
        <f t="shared" si="43"/>
        <v>0</v>
      </c>
      <c r="R127" s="159">
        <f t="shared" si="31"/>
        <v>0</v>
      </c>
      <c r="S127" s="159">
        <f t="shared" si="32"/>
        <v>0</v>
      </c>
      <c r="T127" s="159">
        <f t="shared" si="33"/>
        <v>11801.944</v>
      </c>
      <c r="U127" s="160">
        <f t="shared" si="44"/>
        <v>15065.944</v>
      </c>
      <c r="V127" s="159"/>
      <c r="W127" s="164">
        <f t="shared" si="34"/>
        <v>15065.944</v>
      </c>
      <c r="X127" s="166"/>
      <c r="AA127" s="169">
        <v>118</v>
      </c>
      <c r="AB127" s="170">
        <v>3</v>
      </c>
      <c r="AC127" s="170">
        <v>0</v>
      </c>
      <c r="AD127" s="170">
        <v>0</v>
      </c>
      <c r="AE127" s="170">
        <v>0</v>
      </c>
      <c r="AF127" s="170">
        <v>0</v>
      </c>
      <c r="AG127" s="105">
        <v>44155</v>
      </c>
      <c r="AH127" s="105">
        <v>0</v>
      </c>
      <c r="AI127" s="105">
        <v>0</v>
      </c>
      <c r="AJ127" s="105">
        <v>44155</v>
      </c>
      <c r="AK127" s="105">
        <v>0</v>
      </c>
      <c r="AL127" s="105">
        <v>3264</v>
      </c>
      <c r="AM127" s="105">
        <v>47419</v>
      </c>
      <c r="AN127" s="105">
        <v>0</v>
      </c>
      <c r="AO127" s="105">
        <v>0</v>
      </c>
      <c r="AP127" s="105">
        <v>0</v>
      </c>
      <c r="AQ127" s="105">
        <v>0</v>
      </c>
      <c r="AR127" s="171">
        <v>47419</v>
      </c>
      <c r="AT127" s="169">
        <v>118</v>
      </c>
      <c r="AU127" s="170">
        <f t="shared" si="45"/>
        <v>0</v>
      </c>
      <c r="AV127" s="170">
        <f t="shared" si="45"/>
        <v>0</v>
      </c>
      <c r="AW127" s="105">
        <f t="shared" si="46"/>
        <v>0</v>
      </c>
      <c r="AX127" s="105">
        <f t="shared" si="46"/>
        <v>0</v>
      </c>
      <c r="AY127" s="105">
        <f t="shared" si="46"/>
        <v>0</v>
      </c>
      <c r="AZ127" s="171">
        <f t="shared" si="35"/>
        <v>0</v>
      </c>
      <c r="BB127" s="169"/>
      <c r="BC127" s="105"/>
      <c r="BD127" s="105"/>
      <c r="BE127" s="105"/>
      <c r="BF127" s="171"/>
      <c r="BH127" s="172"/>
      <c r="BI127" s="173"/>
      <c r="BJ127" s="174"/>
      <c r="BZ127" s="175"/>
      <c r="CA127" s="169">
        <v>118</v>
      </c>
      <c r="CB127" s="51">
        <v>118</v>
      </c>
      <c r="CC127" s="42" t="s">
        <v>215</v>
      </c>
      <c r="CD127" s="176">
        <f t="shared" si="36"/>
        <v>44155</v>
      </c>
      <c r="CE127" s="177">
        <v>35646</v>
      </c>
      <c r="CF127" s="159">
        <f t="shared" si="47"/>
        <v>8509</v>
      </c>
      <c r="CG127" s="159">
        <v>1194</v>
      </c>
      <c r="CH127" s="159">
        <v>2098.9440000000004</v>
      </c>
      <c r="CI127" s="159">
        <f t="shared" si="48"/>
        <v>0</v>
      </c>
      <c r="CJ127" s="177">
        <f t="shared" si="49"/>
        <v>11801.944</v>
      </c>
      <c r="CK127" s="178"/>
      <c r="CL127" s="179"/>
      <c r="CT127" s="105"/>
      <c r="CU127" s="105"/>
      <c r="CV127" s="105"/>
      <c r="CW127" s="105"/>
      <c r="CX127" s="105"/>
      <c r="CY127" s="105"/>
      <c r="CZ127" s="105"/>
      <c r="DA127" s="169">
        <v>118</v>
      </c>
      <c r="DB127" s="42" t="s">
        <v>215</v>
      </c>
      <c r="DC127" s="159"/>
      <c r="DD127" s="159"/>
      <c r="DE127" s="159"/>
      <c r="DF127" s="159"/>
      <c r="DG127" s="180">
        <f t="shared" si="50"/>
        <v>0</v>
      </c>
      <c r="DH127" s="159"/>
      <c r="DI127" s="159"/>
      <c r="DJ127" s="159"/>
      <c r="DK127" s="180">
        <f t="shared" si="51"/>
        <v>0</v>
      </c>
      <c r="DL127" s="181">
        <f t="shared" si="37"/>
        <v>0</v>
      </c>
      <c r="DM127" s="159"/>
      <c r="DN127" s="181">
        <f t="shared" si="38"/>
        <v>0</v>
      </c>
      <c r="DO127" s="159"/>
      <c r="DP127" s="165"/>
      <c r="DQ127" s="159"/>
      <c r="DR127" s="159"/>
      <c r="DS127" s="159"/>
      <c r="DT127" s="181">
        <f t="shared" si="52"/>
        <v>0</v>
      </c>
      <c r="DU127" s="159"/>
      <c r="DV127" s="182">
        <v>0</v>
      </c>
      <c r="DW127" s="183"/>
      <c r="DX127" s="183"/>
      <c r="DY127" s="183"/>
      <c r="DZ127" s="180"/>
      <c r="EA127" s="184"/>
      <c r="EB127" s="185"/>
      <c r="EC127" s="186">
        <f t="shared" si="53"/>
        <v>0</v>
      </c>
      <c r="ED127" s="184"/>
      <c r="EE127" s="187">
        <v>118</v>
      </c>
      <c r="EF127" s="184"/>
      <c r="EG127" s="184"/>
      <c r="EH127" s="183"/>
      <c r="EI127" s="184"/>
      <c r="EJ127" s="184"/>
      <c r="EK127" s="184"/>
      <c r="EL127" s="184"/>
      <c r="EM127" s="184"/>
    </row>
    <row r="128" spans="1:143" s="42" customFormat="1" ht="12" x14ac:dyDescent="0.2">
      <c r="A128" s="157">
        <v>119</v>
      </c>
      <c r="B128" s="51">
        <v>119</v>
      </c>
      <c r="C128" s="42" t="s">
        <v>216</v>
      </c>
      <c r="D128" s="158">
        <f t="shared" si="39"/>
        <v>0</v>
      </c>
      <c r="E128" s="159">
        <f t="shared" si="27"/>
        <v>0</v>
      </c>
      <c r="F128" s="159">
        <f t="shared" si="27"/>
        <v>0</v>
      </c>
      <c r="G128" s="159">
        <f t="shared" si="27"/>
        <v>0</v>
      </c>
      <c r="H128" s="160">
        <f t="shared" si="40"/>
        <v>0</v>
      </c>
      <c r="I128" s="159"/>
      <c r="J128" s="161">
        <f t="shared" si="41"/>
        <v>0</v>
      </c>
      <c r="K128" s="162">
        <f t="shared" si="42"/>
        <v>0</v>
      </c>
      <c r="L128" s="163">
        <f t="shared" si="28"/>
        <v>0</v>
      </c>
      <c r="M128" s="159"/>
      <c r="N128" s="164">
        <f t="shared" si="29"/>
        <v>0</v>
      </c>
      <c r="O128" s="159"/>
      <c r="P128" s="165">
        <f t="shared" si="30"/>
        <v>0</v>
      </c>
      <c r="Q128" s="158">
        <f t="shared" si="43"/>
        <v>0</v>
      </c>
      <c r="R128" s="159">
        <f t="shared" si="31"/>
        <v>0</v>
      </c>
      <c r="S128" s="159">
        <f t="shared" si="32"/>
        <v>0</v>
      </c>
      <c r="T128" s="159">
        <f t="shared" si="33"/>
        <v>0</v>
      </c>
      <c r="U128" s="160">
        <f t="shared" si="44"/>
        <v>0</v>
      </c>
      <c r="V128" s="159"/>
      <c r="W128" s="164">
        <f t="shared" si="34"/>
        <v>0</v>
      </c>
      <c r="X128" s="166"/>
      <c r="AA128" s="169">
        <v>119</v>
      </c>
      <c r="AB128" s="170"/>
      <c r="AC128" s="170"/>
      <c r="AD128" s="170"/>
      <c r="AE128" s="170"/>
      <c r="AF128" s="170"/>
      <c r="AG128" s="105"/>
      <c r="AH128" s="105"/>
      <c r="AI128" s="105"/>
      <c r="AJ128" s="105"/>
      <c r="AK128" s="105"/>
      <c r="AL128" s="105"/>
      <c r="AM128" s="105"/>
      <c r="AN128" s="105"/>
      <c r="AO128" s="105"/>
      <c r="AP128" s="105"/>
      <c r="AQ128" s="105"/>
      <c r="AR128" s="171"/>
      <c r="AT128" s="169">
        <v>119</v>
      </c>
      <c r="AU128" s="170">
        <f t="shared" si="45"/>
        <v>0</v>
      </c>
      <c r="AV128" s="170">
        <f t="shared" si="45"/>
        <v>0</v>
      </c>
      <c r="AW128" s="105">
        <f t="shared" si="46"/>
        <v>0</v>
      </c>
      <c r="AX128" s="105">
        <f t="shared" si="46"/>
        <v>0</v>
      </c>
      <c r="AY128" s="105">
        <f t="shared" si="46"/>
        <v>0</v>
      </c>
      <c r="AZ128" s="171">
        <f t="shared" si="35"/>
        <v>0</v>
      </c>
      <c r="BB128" s="169"/>
      <c r="BC128" s="105"/>
      <c r="BD128" s="105"/>
      <c r="BE128" s="105"/>
      <c r="BF128" s="171"/>
      <c r="BH128" s="172"/>
      <c r="BI128" s="173"/>
      <c r="BJ128" s="174"/>
      <c r="BZ128" s="175"/>
      <c r="CA128" s="169">
        <v>119</v>
      </c>
      <c r="CB128" s="51">
        <v>119</v>
      </c>
      <c r="CC128" s="42" t="s">
        <v>216</v>
      </c>
      <c r="CD128" s="176">
        <f t="shared" si="36"/>
        <v>0</v>
      </c>
      <c r="CE128" s="177">
        <v>0</v>
      </c>
      <c r="CF128" s="159">
        <f t="shared" si="47"/>
        <v>0</v>
      </c>
      <c r="CG128" s="159">
        <v>0</v>
      </c>
      <c r="CH128" s="159">
        <v>0</v>
      </c>
      <c r="CI128" s="159">
        <f t="shared" si="48"/>
        <v>0</v>
      </c>
      <c r="CJ128" s="177">
        <f t="shared" si="49"/>
        <v>0</v>
      </c>
      <c r="CK128" s="178"/>
      <c r="CL128" s="179"/>
      <c r="CT128" s="105"/>
      <c r="CU128" s="105"/>
      <c r="CV128" s="105"/>
      <c r="CW128" s="105"/>
      <c r="CX128" s="105"/>
      <c r="CY128" s="105"/>
      <c r="CZ128" s="105"/>
      <c r="DA128" s="169">
        <v>119</v>
      </c>
      <c r="DB128" s="42" t="s">
        <v>216</v>
      </c>
      <c r="DC128" s="159"/>
      <c r="DD128" s="159"/>
      <c r="DE128" s="159"/>
      <c r="DF128" s="159"/>
      <c r="DG128" s="180">
        <f t="shared" si="50"/>
        <v>0</v>
      </c>
      <c r="DH128" s="159"/>
      <c r="DI128" s="159"/>
      <c r="DJ128" s="159"/>
      <c r="DK128" s="180">
        <f t="shared" si="51"/>
        <v>0</v>
      </c>
      <c r="DL128" s="181">
        <f t="shared" si="37"/>
        <v>0</v>
      </c>
      <c r="DM128" s="159"/>
      <c r="DN128" s="181">
        <f t="shared" si="38"/>
        <v>0</v>
      </c>
      <c r="DO128" s="159"/>
      <c r="DP128" s="165"/>
      <c r="DQ128" s="159"/>
      <c r="DR128" s="159"/>
      <c r="DS128" s="159"/>
      <c r="DT128" s="181">
        <f t="shared" si="52"/>
        <v>0</v>
      </c>
      <c r="DU128" s="159"/>
      <c r="DV128" s="182">
        <v>0</v>
      </c>
      <c r="DW128" s="183"/>
      <c r="DX128" s="183"/>
      <c r="DY128" s="183"/>
      <c r="DZ128" s="180"/>
      <c r="EA128" s="184"/>
      <c r="EB128" s="185"/>
      <c r="EC128" s="186">
        <f t="shared" si="53"/>
        <v>0</v>
      </c>
      <c r="ED128" s="184"/>
      <c r="EE128" s="187">
        <v>119</v>
      </c>
      <c r="EF128" s="184"/>
      <c r="EG128" s="184"/>
      <c r="EH128" s="183"/>
      <c r="EI128" s="184"/>
      <c r="EJ128" s="184"/>
      <c r="EK128" s="184"/>
      <c r="EL128" s="184"/>
      <c r="EM128" s="184"/>
    </row>
    <row r="129" spans="1:143" s="42" customFormat="1" ht="12" x14ac:dyDescent="0.2">
      <c r="A129" s="157">
        <v>120</v>
      </c>
      <c r="B129" s="51">
        <v>120</v>
      </c>
      <c r="C129" s="42" t="s">
        <v>217</v>
      </c>
      <c r="D129" s="158">
        <f t="shared" si="39"/>
        <v>0</v>
      </c>
      <c r="E129" s="159">
        <f t="shared" si="27"/>
        <v>0</v>
      </c>
      <c r="F129" s="159">
        <f t="shared" si="27"/>
        <v>0</v>
      </c>
      <c r="G129" s="159">
        <f t="shared" si="27"/>
        <v>0</v>
      </c>
      <c r="H129" s="160">
        <f t="shared" si="40"/>
        <v>0</v>
      </c>
      <c r="I129" s="159"/>
      <c r="J129" s="161">
        <f t="shared" si="41"/>
        <v>0</v>
      </c>
      <c r="K129" s="162">
        <f t="shared" si="42"/>
        <v>0</v>
      </c>
      <c r="L129" s="163">
        <f t="shared" si="28"/>
        <v>0</v>
      </c>
      <c r="M129" s="159"/>
      <c r="N129" s="164">
        <f t="shared" si="29"/>
        <v>0</v>
      </c>
      <c r="O129" s="159"/>
      <c r="P129" s="165">
        <f t="shared" si="30"/>
        <v>0</v>
      </c>
      <c r="Q129" s="158">
        <f t="shared" si="43"/>
        <v>0</v>
      </c>
      <c r="R129" s="159">
        <f t="shared" si="31"/>
        <v>0</v>
      </c>
      <c r="S129" s="159">
        <f t="shared" si="32"/>
        <v>0</v>
      </c>
      <c r="T129" s="159">
        <f t="shared" si="33"/>
        <v>0</v>
      </c>
      <c r="U129" s="160">
        <f t="shared" si="44"/>
        <v>0</v>
      </c>
      <c r="V129" s="159"/>
      <c r="W129" s="164">
        <f t="shared" si="34"/>
        <v>0</v>
      </c>
      <c r="X129" s="166"/>
      <c r="AA129" s="169">
        <v>120</v>
      </c>
      <c r="AB129" s="170"/>
      <c r="AC129" s="170"/>
      <c r="AD129" s="170"/>
      <c r="AE129" s="170"/>
      <c r="AF129" s="170"/>
      <c r="AG129" s="105"/>
      <c r="AH129" s="105"/>
      <c r="AI129" s="105"/>
      <c r="AJ129" s="105"/>
      <c r="AK129" s="105"/>
      <c r="AL129" s="105"/>
      <c r="AM129" s="105"/>
      <c r="AN129" s="105"/>
      <c r="AO129" s="105"/>
      <c r="AP129" s="105"/>
      <c r="AQ129" s="105"/>
      <c r="AR129" s="171"/>
      <c r="AT129" s="169">
        <v>120</v>
      </c>
      <c r="AU129" s="170">
        <f t="shared" si="45"/>
        <v>0</v>
      </c>
      <c r="AV129" s="170">
        <f t="shared" si="45"/>
        <v>0</v>
      </c>
      <c r="AW129" s="105">
        <f t="shared" si="46"/>
        <v>0</v>
      </c>
      <c r="AX129" s="105">
        <f t="shared" si="46"/>
        <v>0</v>
      </c>
      <c r="AY129" s="105">
        <f t="shared" si="46"/>
        <v>0</v>
      </c>
      <c r="AZ129" s="171">
        <f t="shared" si="35"/>
        <v>0</v>
      </c>
      <c r="BB129" s="169"/>
      <c r="BC129" s="105"/>
      <c r="BD129" s="105"/>
      <c r="BE129" s="105"/>
      <c r="BF129" s="171"/>
      <c r="BH129" s="172"/>
      <c r="BI129" s="173"/>
      <c r="BJ129" s="174"/>
      <c r="BZ129" s="175"/>
      <c r="CA129" s="169">
        <v>120</v>
      </c>
      <c r="CB129" s="51">
        <v>120</v>
      </c>
      <c r="CC129" s="42" t="s">
        <v>217</v>
      </c>
      <c r="CD129" s="176">
        <f t="shared" si="36"/>
        <v>0</v>
      </c>
      <c r="CE129" s="177">
        <v>0</v>
      </c>
      <c r="CF129" s="159">
        <f t="shared" si="47"/>
        <v>0</v>
      </c>
      <c r="CG129" s="159">
        <v>0</v>
      </c>
      <c r="CH129" s="159">
        <v>0</v>
      </c>
      <c r="CI129" s="159">
        <f t="shared" si="48"/>
        <v>0</v>
      </c>
      <c r="CJ129" s="177">
        <f t="shared" si="49"/>
        <v>0</v>
      </c>
      <c r="CK129" s="178"/>
      <c r="CL129" s="179"/>
      <c r="CT129" s="105"/>
      <c r="CU129" s="105"/>
      <c r="CV129" s="105"/>
      <c r="CW129" s="105"/>
      <c r="CX129" s="105"/>
      <c r="CY129" s="105"/>
      <c r="CZ129" s="105"/>
      <c r="DA129" s="169">
        <v>120</v>
      </c>
      <c r="DB129" s="42" t="s">
        <v>217</v>
      </c>
      <c r="DC129" s="159"/>
      <c r="DD129" s="159"/>
      <c r="DE129" s="159"/>
      <c r="DF129" s="159"/>
      <c r="DG129" s="180">
        <f t="shared" si="50"/>
        <v>0</v>
      </c>
      <c r="DH129" s="159"/>
      <c r="DI129" s="159"/>
      <c r="DJ129" s="159"/>
      <c r="DK129" s="180">
        <f t="shared" si="51"/>
        <v>0</v>
      </c>
      <c r="DL129" s="181">
        <f t="shared" si="37"/>
        <v>0</v>
      </c>
      <c r="DM129" s="159"/>
      <c r="DN129" s="181">
        <f t="shared" si="38"/>
        <v>0</v>
      </c>
      <c r="DO129" s="159"/>
      <c r="DP129" s="165"/>
      <c r="DQ129" s="159"/>
      <c r="DR129" s="159"/>
      <c r="DS129" s="159"/>
      <c r="DT129" s="181">
        <f t="shared" si="52"/>
        <v>0</v>
      </c>
      <c r="DU129" s="159"/>
      <c r="DV129" s="182">
        <v>0</v>
      </c>
      <c r="DW129" s="183"/>
      <c r="DX129" s="183"/>
      <c r="DY129" s="183"/>
      <c r="DZ129" s="180"/>
      <c r="EA129" s="184"/>
      <c r="EB129" s="185"/>
      <c r="EC129" s="186">
        <f t="shared" si="53"/>
        <v>0</v>
      </c>
      <c r="ED129" s="184"/>
      <c r="EE129" s="187">
        <v>120</v>
      </c>
      <c r="EF129" s="184"/>
      <c r="EG129" s="184"/>
      <c r="EH129" s="183"/>
      <c r="EI129" s="184"/>
      <c r="EJ129" s="184"/>
      <c r="EK129" s="184"/>
      <c r="EL129" s="184"/>
      <c r="EM129" s="184"/>
    </row>
    <row r="130" spans="1:143" s="42" customFormat="1" ht="12" x14ac:dyDescent="0.2">
      <c r="A130" s="157">
        <v>121</v>
      </c>
      <c r="B130" s="51">
        <v>121</v>
      </c>
      <c r="C130" s="42" t="s">
        <v>218</v>
      </c>
      <c r="D130" s="158">
        <f t="shared" si="39"/>
        <v>0</v>
      </c>
      <c r="E130" s="159">
        <f t="shared" si="27"/>
        <v>0</v>
      </c>
      <c r="F130" s="159">
        <f t="shared" si="27"/>
        <v>0</v>
      </c>
      <c r="G130" s="159">
        <f t="shared" si="27"/>
        <v>0</v>
      </c>
      <c r="H130" s="160">
        <f t="shared" si="40"/>
        <v>0</v>
      </c>
      <c r="I130" s="159"/>
      <c r="J130" s="161">
        <f t="shared" si="41"/>
        <v>0</v>
      </c>
      <c r="K130" s="162">
        <f t="shared" si="42"/>
        <v>0</v>
      </c>
      <c r="L130" s="163">
        <f t="shared" si="28"/>
        <v>0</v>
      </c>
      <c r="M130" s="159"/>
      <c r="N130" s="164">
        <f t="shared" si="29"/>
        <v>0</v>
      </c>
      <c r="O130" s="159"/>
      <c r="P130" s="165">
        <f t="shared" si="30"/>
        <v>0</v>
      </c>
      <c r="Q130" s="158">
        <f t="shared" si="43"/>
        <v>0</v>
      </c>
      <c r="R130" s="159">
        <f t="shared" si="31"/>
        <v>0</v>
      </c>
      <c r="S130" s="159">
        <f t="shared" si="32"/>
        <v>0</v>
      </c>
      <c r="T130" s="159">
        <f t="shared" si="33"/>
        <v>0</v>
      </c>
      <c r="U130" s="160">
        <f t="shared" si="44"/>
        <v>0</v>
      </c>
      <c r="V130" s="159"/>
      <c r="W130" s="164">
        <f t="shared" si="34"/>
        <v>0</v>
      </c>
      <c r="X130" s="166"/>
      <c r="AA130" s="169">
        <v>121</v>
      </c>
      <c r="AB130" s="170"/>
      <c r="AC130" s="170"/>
      <c r="AD130" s="170"/>
      <c r="AE130" s="170"/>
      <c r="AF130" s="170"/>
      <c r="AG130" s="105"/>
      <c r="AH130" s="105"/>
      <c r="AI130" s="105"/>
      <c r="AJ130" s="105"/>
      <c r="AK130" s="105"/>
      <c r="AL130" s="105"/>
      <c r="AM130" s="105"/>
      <c r="AN130" s="105"/>
      <c r="AO130" s="105"/>
      <c r="AP130" s="105"/>
      <c r="AQ130" s="105"/>
      <c r="AR130" s="171"/>
      <c r="AT130" s="169">
        <v>121</v>
      </c>
      <c r="AU130" s="170">
        <f t="shared" si="45"/>
        <v>0</v>
      </c>
      <c r="AV130" s="170">
        <f t="shared" si="45"/>
        <v>0</v>
      </c>
      <c r="AW130" s="105">
        <f t="shared" si="46"/>
        <v>0</v>
      </c>
      <c r="AX130" s="105">
        <f t="shared" si="46"/>
        <v>0</v>
      </c>
      <c r="AY130" s="105">
        <f t="shared" si="46"/>
        <v>0</v>
      </c>
      <c r="AZ130" s="171">
        <f t="shared" si="35"/>
        <v>0</v>
      </c>
      <c r="BB130" s="169"/>
      <c r="BC130" s="105"/>
      <c r="BD130" s="105"/>
      <c r="BE130" s="105"/>
      <c r="BF130" s="171"/>
      <c r="BH130" s="172"/>
      <c r="BI130" s="173"/>
      <c r="BJ130" s="174"/>
      <c r="BZ130" s="175"/>
      <c r="CA130" s="169">
        <v>121</v>
      </c>
      <c r="CB130" s="51">
        <v>121</v>
      </c>
      <c r="CC130" s="42" t="s">
        <v>218</v>
      </c>
      <c r="CD130" s="176">
        <f t="shared" si="36"/>
        <v>0</v>
      </c>
      <c r="CE130" s="177">
        <v>0</v>
      </c>
      <c r="CF130" s="159">
        <f t="shared" si="47"/>
        <v>0</v>
      </c>
      <c r="CG130" s="159">
        <v>0</v>
      </c>
      <c r="CH130" s="159">
        <v>0</v>
      </c>
      <c r="CI130" s="159">
        <f t="shared" si="48"/>
        <v>0</v>
      </c>
      <c r="CJ130" s="177">
        <f t="shared" si="49"/>
        <v>0</v>
      </c>
      <c r="CK130" s="178"/>
      <c r="CL130" s="179"/>
      <c r="CT130" s="105"/>
      <c r="CU130" s="105"/>
      <c r="CV130" s="105"/>
      <c r="CW130" s="105"/>
      <c r="CX130" s="105"/>
      <c r="CY130" s="105"/>
      <c r="CZ130" s="105"/>
      <c r="DA130" s="169">
        <v>121</v>
      </c>
      <c r="DB130" s="42" t="s">
        <v>218</v>
      </c>
      <c r="DC130" s="159"/>
      <c r="DD130" s="159"/>
      <c r="DE130" s="159"/>
      <c r="DF130" s="159"/>
      <c r="DG130" s="180">
        <f t="shared" si="50"/>
        <v>0</v>
      </c>
      <c r="DH130" s="159"/>
      <c r="DI130" s="159"/>
      <c r="DJ130" s="159"/>
      <c r="DK130" s="180">
        <f t="shared" si="51"/>
        <v>0</v>
      </c>
      <c r="DL130" s="181">
        <f t="shared" si="37"/>
        <v>0</v>
      </c>
      <c r="DM130" s="159"/>
      <c r="DN130" s="181">
        <f t="shared" si="38"/>
        <v>0</v>
      </c>
      <c r="DO130" s="159"/>
      <c r="DP130" s="165"/>
      <c r="DQ130" s="159"/>
      <c r="DR130" s="159"/>
      <c r="DS130" s="159"/>
      <c r="DT130" s="181">
        <f t="shared" si="52"/>
        <v>0</v>
      </c>
      <c r="DU130" s="159"/>
      <c r="DV130" s="182">
        <v>0</v>
      </c>
      <c r="DW130" s="183"/>
      <c r="DX130" s="183"/>
      <c r="DY130" s="183"/>
      <c r="DZ130" s="180"/>
      <c r="EA130" s="184"/>
      <c r="EB130" s="185"/>
      <c r="EC130" s="186">
        <f t="shared" si="53"/>
        <v>0</v>
      </c>
      <c r="ED130" s="184"/>
      <c r="EE130" s="187">
        <v>121</v>
      </c>
      <c r="EF130" s="184"/>
      <c r="EG130" s="184"/>
      <c r="EH130" s="183"/>
      <c r="EI130" s="184"/>
      <c r="EJ130" s="184"/>
      <c r="EK130" s="184"/>
      <c r="EL130" s="184"/>
      <c r="EM130" s="184"/>
    </row>
    <row r="131" spans="1:143" s="42" customFormat="1" ht="12" x14ac:dyDescent="0.2">
      <c r="A131" s="157">
        <v>122</v>
      </c>
      <c r="B131" s="51">
        <v>122</v>
      </c>
      <c r="C131" s="42" t="s">
        <v>219</v>
      </c>
      <c r="D131" s="158">
        <f t="shared" si="39"/>
        <v>25</v>
      </c>
      <c r="E131" s="159">
        <f t="shared" si="27"/>
        <v>430775</v>
      </c>
      <c r="F131" s="159">
        <f t="shared" si="27"/>
        <v>0</v>
      </c>
      <c r="G131" s="159">
        <f t="shared" si="27"/>
        <v>27200</v>
      </c>
      <c r="H131" s="160">
        <f t="shared" si="40"/>
        <v>457975</v>
      </c>
      <c r="I131" s="159"/>
      <c r="J131" s="161">
        <f t="shared" si="41"/>
        <v>27200</v>
      </c>
      <c r="K131" s="162">
        <f t="shared" si="42"/>
        <v>13747.776000000002</v>
      </c>
      <c r="L131" s="163">
        <f t="shared" si="28"/>
        <v>40947.775999999998</v>
      </c>
      <c r="M131" s="159"/>
      <c r="N131" s="164">
        <f t="shared" si="29"/>
        <v>417027.22399999999</v>
      </c>
      <c r="O131" s="159"/>
      <c r="P131" s="165">
        <f t="shared" si="30"/>
        <v>27200</v>
      </c>
      <c r="Q131" s="158">
        <f t="shared" si="43"/>
        <v>0</v>
      </c>
      <c r="R131" s="159">
        <f t="shared" si="31"/>
        <v>0</v>
      </c>
      <c r="S131" s="159">
        <f t="shared" si="32"/>
        <v>0</v>
      </c>
      <c r="T131" s="159">
        <f t="shared" si="33"/>
        <v>13747.776000000002</v>
      </c>
      <c r="U131" s="160">
        <f t="shared" si="44"/>
        <v>40947.775999999998</v>
      </c>
      <c r="V131" s="159"/>
      <c r="W131" s="164">
        <f t="shared" si="34"/>
        <v>40947.775999999998</v>
      </c>
      <c r="X131" s="166"/>
      <c r="AA131" s="169">
        <v>122</v>
      </c>
      <c r="AB131" s="170">
        <v>25</v>
      </c>
      <c r="AC131" s="170">
        <v>0</v>
      </c>
      <c r="AD131" s="170">
        <v>0</v>
      </c>
      <c r="AE131" s="170">
        <v>0</v>
      </c>
      <c r="AF131" s="170">
        <v>0</v>
      </c>
      <c r="AG131" s="105">
        <v>430775</v>
      </c>
      <c r="AH131" s="105">
        <v>0</v>
      </c>
      <c r="AI131" s="105">
        <v>0</v>
      </c>
      <c r="AJ131" s="105">
        <v>430775</v>
      </c>
      <c r="AK131" s="105">
        <v>0</v>
      </c>
      <c r="AL131" s="105">
        <v>27200</v>
      </c>
      <c r="AM131" s="105">
        <v>457975</v>
      </c>
      <c r="AN131" s="105">
        <v>0</v>
      </c>
      <c r="AO131" s="105">
        <v>0</v>
      </c>
      <c r="AP131" s="105">
        <v>0</v>
      </c>
      <c r="AQ131" s="105">
        <v>0</v>
      </c>
      <c r="AR131" s="171">
        <v>457975</v>
      </c>
      <c r="AT131" s="169">
        <v>122</v>
      </c>
      <c r="AU131" s="170">
        <f t="shared" si="45"/>
        <v>0</v>
      </c>
      <c r="AV131" s="170">
        <f t="shared" si="45"/>
        <v>0</v>
      </c>
      <c r="AW131" s="105">
        <f t="shared" si="46"/>
        <v>0</v>
      </c>
      <c r="AX131" s="105">
        <f t="shared" si="46"/>
        <v>0</v>
      </c>
      <c r="AY131" s="105">
        <f t="shared" si="46"/>
        <v>0</v>
      </c>
      <c r="AZ131" s="171">
        <f t="shared" si="35"/>
        <v>0</v>
      </c>
      <c r="BB131" s="169"/>
      <c r="BC131" s="105"/>
      <c r="BD131" s="105"/>
      <c r="BE131" s="105"/>
      <c r="BF131" s="171"/>
      <c r="BH131" s="172"/>
      <c r="BI131" s="173"/>
      <c r="BJ131" s="174"/>
      <c r="BZ131" s="175"/>
      <c r="CA131" s="169">
        <v>122</v>
      </c>
      <c r="CB131" s="51">
        <v>122</v>
      </c>
      <c r="CC131" s="42" t="s">
        <v>219</v>
      </c>
      <c r="CD131" s="176">
        <f t="shared" si="36"/>
        <v>430775</v>
      </c>
      <c r="CE131" s="177">
        <v>426095</v>
      </c>
      <c r="CF131" s="159">
        <f t="shared" si="47"/>
        <v>4680</v>
      </c>
      <c r="CG131" s="159">
        <v>0</v>
      </c>
      <c r="CH131" s="159">
        <v>9067.7760000000017</v>
      </c>
      <c r="CI131" s="159">
        <f t="shared" si="48"/>
        <v>0</v>
      </c>
      <c r="CJ131" s="177">
        <f t="shared" si="49"/>
        <v>13747.776000000002</v>
      </c>
      <c r="CK131" s="178"/>
      <c r="CL131" s="179"/>
      <c r="CT131" s="105"/>
      <c r="CU131" s="105"/>
      <c r="CV131" s="105"/>
      <c r="CW131" s="105"/>
      <c r="CX131" s="105"/>
      <c r="CY131" s="105"/>
      <c r="CZ131" s="105"/>
      <c r="DA131" s="169">
        <v>122</v>
      </c>
      <c r="DB131" s="42" t="s">
        <v>219</v>
      </c>
      <c r="DC131" s="159"/>
      <c r="DD131" s="159"/>
      <c r="DE131" s="159"/>
      <c r="DF131" s="159"/>
      <c r="DG131" s="180">
        <f t="shared" si="50"/>
        <v>0</v>
      </c>
      <c r="DH131" s="159"/>
      <c r="DI131" s="159"/>
      <c r="DJ131" s="159"/>
      <c r="DK131" s="180">
        <f t="shared" si="51"/>
        <v>0</v>
      </c>
      <c r="DL131" s="181">
        <f t="shared" si="37"/>
        <v>0</v>
      </c>
      <c r="DM131" s="159"/>
      <c r="DN131" s="181">
        <f t="shared" si="38"/>
        <v>0</v>
      </c>
      <c r="DO131" s="159"/>
      <c r="DP131" s="165"/>
      <c r="DQ131" s="159"/>
      <c r="DR131" s="159"/>
      <c r="DS131" s="159"/>
      <c r="DT131" s="181">
        <f t="shared" si="52"/>
        <v>0</v>
      </c>
      <c r="DU131" s="159"/>
      <c r="DV131" s="182">
        <v>0</v>
      </c>
      <c r="DW131" s="183"/>
      <c r="DX131" s="183"/>
      <c r="DY131" s="183"/>
      <c r="DZ131" s="180"/>
      <c r="EA131" s="184"/>
      <c r="EB131" s="185"/>
      <c r="EC131" s="186">
        <f t="shared" si="53"/>
        <v>0</v>
      </c>
      <c r="ED131" s="184"/>
      <c r="EE131" s="187">
        <v>122</v>
      </c>
      <c r="EF131" s="184"/>
      <c r="EG131" s="184"/>
      <c r="EH131" s="183"/>
      <c r="EI131" s="184"/>
      <c r="EJ131" s="184"/>
      <c r="EK131" s="184"/>
      <c r="EL131" s="184"/>
      <c r="EM131" s="184"/>
    </row>
    <row r="132" spans="1:143" s="42" customFormat="1" ht="12" x14ac:dyDescent="0.2">
      <c r="A132" s="157">
        <v>123</v>
      </c>
      <c r="B132" s="51">
        <v>123</v>
      </c>
      <c r="C132" s="42" t="s">
        <v>220</v>
      </c>
      <c r="D132" s="158">
        <f t="shared" si="39"/>
        <v>0</v>
      </c>
      <c r="E132" s="159">
        <f t="shared" si="27"/>
        <v>0</v>
      </c>
      <c r="F132" s="159">
        <f t="shared" si="27"/>
        <v>0</v>
      </c>
      <c r="G132" s="159">
        <f t="shared" si="27"/>
        <v>0</v>
      </c>
      <c r="H132" s="160">
        <f t="shared" si="40"/>
        <v>0</v>
      </c>
      <c r="I132" s="159"/>
      <c r="J132" s="161">
        <f t="shared" si="41"/>
        <v>0</v>
      </c>
      <c r="K132" s="162">
        <f t="shared" si="42"/>
        <v>0</v>
      </c>
      <c r="L132" s="163">
        <f t="shared" si="28"/>
        <v>0</v>
      </c>
      <c r="M132" s="159"/>
      <c r="N132" s="164">
        <f t="shared" si="29"/>
        <v>0</v>
      </c>
      <c r="O132" s="159"/>
      <c r="P132" s="165">
        <f t="shared" si="30"/>
        <v>0</v>
      </c>
      <c r="Q132" s="158">
        <f t="shared" si="43"/>
        <v>0</v>
      </c>
      <c r="R132" s="159">
        <f t="shared" si="31"/>
        <v>0</v>
      </c>
      <c r="S132" s="159">
        <f t="shared" si="32"/>
        <v>0</v>
      </c>
      <c r="T132" s="159">
        <f t="shared" si="33"/>
        <v>0</v>
      </c>
      <c r="U132" s="160">
        <f t="shared" si="44"/>
        <v>0</v>
      </c>
      <c r="V132" s="159"/>
      <c r="W132" s="164">
        <f t="shared" si="34"/>
        <v>0</v>
      </c>
      <c r="X132" s="166"/>
      <c r="AA132" s="169">
        <v>123</v>
      </c>
      <c r="AB132" s="170"/>
      <c r="AC132" s="170"/>
      <c r="AD132" s="170"/>
      <c r="AE132" s="170"/>
      <c r="AF132" s="170"/>
      <c r="AG132" s="105"/>
      <c r="AH132" s="105"/>
      <c r="AI132" s="105"/>
      <c r="AJ132" s="105"/>
      <c r="AK132" s="105"/>
      <c r="AL132" s="105"/>
      <c r="AM132" s="105"/>
      <c r="AN132" s="105"/>
      <c r="AO132" s="105"/>
      <c r="AP132" s="105"/>
      <c r="AQ132" s="105"/>
      <c r="AR132" s="171"/>
      <c r="AT132" s="169">
        <v>123</v>
      </c>
      <c r="AU132" s="170">
        <f t="shared" si="45"/>
        <v>0</v>
      </c>
      <c r="AV132" s="170">
        <f t="shared" si="45"/>
        <v>0</v>
      </c>
      <c r="AW132" s="105">
        <f t="shared" si="46"/>
        <v>0</v>
      </c>
      <c r="AX132" s="105">
        <f t="shared" si="46"/>
        <v>0</v>
      </c>
      <c r="AY132" s="105">
        <f t="shared" si="46"/>
        <v>0</v>
      </c>
      <c r="AZ132" s="171">
        <f t="shared" si="35"/>
        <v>0</v>
      </c>
      <c r="BB132" s="169"/>
      <c r="BC132" s="105"/>
      <c r="BD132" s="105"/>
      <c r="BE132" s="105"/>
      <c r="BF132" s="171"/>
      <c r="BH132" s="172"/>
      <c r="BI132" s="173"/>
      <c r="BJ132" s="174"/>
      <c r="BZ132" s="175"/>
      <c r="CA132" s="169">
        <v>123</v>
      </c>
      <c r="CB132" s="51">
        <v>123</v>
      </c>
      <c r="CC132" s="42" t="s">
        <v>220</v>
      </c>
      <c r="CD132" s="176">
        <f t="shared" si="36"/>
        <v>0</v>
      </c>
      <c r="CE132" s="177">
        <v>0</v>
      </c>
      <c r="CF132" s="159">
        <f t="shared" si="47"/>
        <v>0</v>
      </c>
      <c r="CG132" s="159">
        <v>0</v>
      </c>
      <c r="CH132" s="159">
        <v>0</v>
      </c>
      <c r="CI132" s="159">
        <f t="shared" si="48"/>
        <v>0</v>
      </c>
      <c r="CJ132" s="177">
        <f t="shared" si="49"/>
        <v>0</v>
      </c>
      <c r="CK132" s="178"/>
      <c r="CL132" s="179"/>
      <c r="CT132" s="105"/>
      <c r="CU132" s="105"/>
      <c r="CV132" s="105"/>
      <c r="CW132" s="105"/>
      <c r="CX132" s="105"/>
      <c r="CY132" s="105"/>
      <c r="CZ132" s="105"/>
      <c r="DA132" s="169">
        <v>123</v>
      </c>
      <c r="DB132" s="42" t="s">
        <v>220</v>
      </c>
      <c r="DC132" s="159"/>
      <c r="DD132" s="159"/>
      <c r="DE132" s="159"/>
      <c r="DF132" s="159"/>
      <c r="DG132" s="180">
        <f t="shared" si="50"/>
        <v>0</v>
      </c>
      <c r="DH132" s="159"/>
      <c r="DI132" s="159"/>
      <c r="DJ132" s="159"/>
      <c r="DK132" s="180">
        <f t="shared" si="51"/>
        <v>0</v>
      </c>
      <c r="DL132" s="181">
        <f t="shared" si="37"/>
        <v>0</v>
      </c>
      <c r="DM132" s="159"/>
      <c r="DN132" s="181">
        <f t="shared" si="38"/>
        <v>0</v>
      </c>
      <c r="DO132" s="159"/>
      <c r="DP132" s="165"/>
      <c r="DQ132" s="159"/>
      <c r="DR132" s="159"/>
      <c r="DS132" s="159"/>
      <c r="DT132" s="181">
        <f t="shared" si="52"/>
        <v>0</v>
      </c>
      <c r="DU132" s="159"/>
      <c r="DV132" s="182">
        <v>0</v>
      </c>
      <c r="DW132" s="183"/>
      <c r="DX132" s="183"/>
      <c r="DY132" s="183"/>
      <c r="DZ132" s="180"/>
      <c r="EA132" s="184"/>
      <c r="EB132" s="185"/>
      <c r="EC132" s="186">
        <f t="shared" si="53"/>
        <v>0</v>
      </c>
      <c r="ED132" s="184"/>
      <c r="EE132" s="187">
        <v>123</v>
      </c>
      <c r="EF132" s="184"/>
      <c r="EG132" s="184"/>
      <c r="EH132" s="183"/>
      <c r="EI132" s="184"/>
      <c r="EJ132" s="184"/>
      <c r="EK132" s="184"/>
      <c r="EL132" s="184"/>
      <c r="EM132" s="184"/>
    </row>
    <row r="133" spans="1:143" s="42" customFormat="1" ht="12" x14ac:dyDescent="0.2">
      <c r="A133" s="157">
        <v>124</v>
      </c>
      <c r="B133" s="51">
        <v>124</v>
      </c>
      <c r="C133" s="42" t="s">
        <v>221</v>
      </c>
      <c r="D133" s="158">
        <f t="shared" si="39"/>
        <v>0</v>
      </c>
      <c r="E133" s="159">
        <f t="shared" si="27"/>
        <v>0</v>
      </c>
      <c r="F133" s="159">
        <f t="shared" si="27"/>
        <v>0</v>
      </c>
      <c r="G133" s="159">
        <f t="shared" si="27"/>
        <v>0</v>
      </c>
      <c r="H133" s="160">
        <f t="shared" si="40"/>
        <v>0</v>
      </c>
      <c r="I133" s="159"/>
      <c r="J133" s="161">
        <f t="shared" si="41"/>
        <v>0</v>
      </c>
      <c r="K133" s="162">
        <f t="shared" si="42"/>
        <v>0</v>
      </c>
      <c r="L133" s="163">
        <f t="shared" si="28"/>
        <v>0</v>
      </c>
      <c r="M133" s="159"/>
      <c r="N133" s="164">
        <f t="shared" si="29"/>
        <v>0</v>
      </c>
      <c r="O133" s="159"/>
      <c r="P133" s="165">
        <f t="shared" si="30"/>
        <v>0</v>
      </c>
      <c r="Q133" s="158">
        <f t="shared" si="43"/>
        <v>0</v>
      </c>
      <c r="R133" s="159">
        <f t="shared" si="31"/>
        <v>0</v>
      </c>
      <c r="S133" s="159">
        <f t="shared" si="32"/>
        <v>0</v>
      </c>
      <c r="T133" s="159">
        <f t="shared" si="33"/>
        <v>0</v>
      </c>
      <c r="U133" s="160">
        <f t="shared" si="44"/>
        <v>0</v>
      </c>
      <c r="V133" s="159"/>
      <c r="W133" s="164">
        <f t="shared" si="34"/>
        <v>0</v>
      </c>
      <c r="X133" s="166"/>
      <c r="AA133" s="169">
        <v>124</v>
      </c>
      <c r="AB133" s="170"/>
      <c r="AC133" s="170"/>
      <c r="AD133" s="170"/>
      <c r="AE133" s="170"/>
      <c r="AF133" s="170"/>
      <c r="AG133" s="105"/>
      <c r="AH133" s="105"/>
      <c r="AI133" s="105"/>
      <c r="AJ133" s="105"/>
      <c r="AK133" s="105"/>
      <c r="AL133" s="105"/>
      <c r="AM133" s="105"/>
      <c r="AN133" s="105"/>
      <c r="AO133" s="105"/>
      <c r="AP133" s="105"/>
      <c r="AQ133" s="105"/>
      <c r="AR133" s="171"/>
      <c r="AT133" s="169">
        <v>124</v>
      </c>
      <c r="AU133" s="170">
        <f t="shared" si="45"/>
        <v>0</v>
      </c>
      <c r="AV133" s="170">
        <f t="shared" si="45"/>
        <v>0</v>
      </c>
      <c r="AW133" s="105">
        <f t="shared" si="46"/>
        <v>0</v>
      </c>
      <c r="AX133" s="105">
        <f t="shared" si="46"/>
        <v>0</v>
      </c>
      <c r="AY133" s="105">
        <f t="shared" si="46"/>
        <v>0</v>
      </c>
      <c r="AZ133" s="171">
        <f t="shared" si="35"/>
        <v>0</v>
      </c>
      <c r="BB133" s="169"/>
      <c r="BC133" s="105"/>
      <c r="BD133" s="105"/>
      <c r="BE133" s="105"/>
      <c r="BF133" s="171"/>
      <c r="BH133" s="172"/>
      <c r="BI133" s="173"/>
      <c r="BJ133" s="174"/>
      <c r="BZ133" s="175"/>
      <c r="CA133" s="169">
        <v>124</v>
      </c>
      <c r="CB133" s="51">
        <v>124</v>
      </c>
      <c r="CC133" s="42" t="s">
        <v>221</v>
      </c>
      <c r="CD133" s="176">
        <f t="shared" si="36"/>
        <v>0</v>
      </c>
      <c r="CE133" s="177">
        <v>0</v>
      </c>
      <c r="CF133" s="159">
        <f t="shared" si="47"/>
        <v>0</v>
      </c>
      <c r="CG133" s="159">
        <v>0</v>
      </c>
      <c r="CH133" s="159">
        <v>0</v>
      </c>
      <c r="CI133" s="159">
        <f t="shared" si="48"/>
        <v>0</v>
      </c>
      <c r="CJ133" s="177">
        <f t="shared" si="49"/>
        <v>0</v>
      </c>
      <c r="CK133" s="178"/>
      <c r="CL133" s="179"/>
      <c r="CT133" s="105"/>
      <c r="CU133" s="105"/>
      <c r="CV133" s="105"/>
      <c r="CW133" s="105"/>
      <c r="CX133" s="105"/>
      <c r="CY133" s="105"/>
      <c r="CZ133" s="105"/>
      <c r="DA133" s="169">
        <v>124</v>
      </c>
      <c r="DB133" s="42" t="s">
        <v>221</v>
      </c>
      <c r="DC133" s="159"/>
      <c r="DD133" s="159"/>
      <c r="DE133" s="159"/>
      <c r="DF133" s="159"/>
      <c r="DG133" s="180">
        <f t="shared" si="50"/>
        <v>0</v>
      </c>
      <c r="DH133" s="159"/>
      <c r="DI133" s="159"/>
      <c r="DJ133" s="159"/>
      <c r="DK133" s="180">
        <f t="shared" si="51"/>
        <v>0</v>
      </c>
      <c r="DL133" s="181">
        <f t="shared" si="37"/>
        <v>0</v>
      </c>
      <c r="DM133" s="159"/>
      <c r="DN133" s="181">
        <f t="shared" si="38"/>
        <v>0</v>
      </c>
      <c r="DO133" s="159"/>
      <c r="DP133" s="165"/>
      <c r="DQ133" s="159"/>
      <c r="DR133" s="159"/>
      <c r="DS133" s="159"/>
      <c r="DT133" s="181">
        <f t="shared" si="52"/>
        <v>0</v>
      </c>
      <c r="DU133" s="159"/>
      <c r="DV133" s="182">
        <v>0</v>
      </c>
      <c r="DW133" s="183"/>
      <c r="DX133" s="183"/>
      <c r="DY133" s="183"/>
      <c r="DZ133" s="180"/>
      <c r="EA133" s="184"/>
      <c r="EB133" s="185"/>
      <c r="EC133" s="186">
        <f t="shared" si="53"/>
        <v>0</v>
      </c>
      <c r="ED133" s="184"/>
      <c r="EE133" s="187">
        <v>124</v>
      </c>
      <c r="EF133" s="184"/>
      <c r="EG133" s="184"/>
      <c r="EH133" s="183"/>
      <c r="EI133" s="184"/>
      <c r="EJ133" s="184"/>
      <c r="EK133" s="184"/>
      <c r="EL133" s="184"/>
      <c r="EM133" s="184"/>
    </row>
    <row r="134" spans="1:143" s="42" customFormat="1" ht="12" x14ac:dyDescent="0.2">
      <c r="A134" s="157">
        <v>125</v>
      </c>
      <c r="B134" s="51">
        <v>125</v>
      </c>
      <c r="C134" s="42" t="s">
        <v>222</v>
      </c>
      <c r="D134" s="158">
        <f t="shared" si="39"/>
        <v>29</v>
      </c>
      <c r="E134" s="159">
        <f t="shared" si="27"/>
        <v>517331</v>
      </c>
      <c r="F134" s="159">
        <f t="shared" si="27"/>
        <v>0</v>
      </c>
      <c r="G134" s="159">
        <f t="shared" si="27"/>
        <v>31552</v>
      </c>
      <c r="H134" s="160">
        <f t="shared" si="40"/>
        <v>548883</v>
      </c>
      <c r="I134" s="159"/>
      <c r="J134" s="161">
        <f t="shared" si="41"/>
        <v>31552</v>
      </c>
      <c r="K134" s="162">
        <f t="shared" si="42"/>
        <v>136825.88800000001</v>
      </c>
      <c r="L134" s="163">
        <f t="shared" si="28"/>
        <v>168377.88800000001</v>
      </c>
      <c r="M134" s="159"/>
      <c r="N134" s="164">
        <f t="shared" si="29"/>
        <v>380505.11199999996</v>
      </c>
      <c r="O134" s="159"/>
      <c r="P134" s="165">
        <f t="shared" si="30"/>
        <v>31552</v>
      </c>
      <c r="Q134" s="158">
        <f t="shared" si="43"/>
        <v>0</v>
      </c>
      <c r="R134" s="159">
        <f t="shared" si="31"/>
        <v>0</v>
      </c>
      <c r="S134" s="159">
        <f t="shared" si="32"/>
        <v>0</v>
      </c>
      <c r="T134" s="159">
        <f t="shared" si="33"/>
        <v>136825.88800000001</v>
      </c>
      <c r="U134" s="160">
        <f t="shared" si="44"/>
        <v>168377.88800000001</v>
      </c>
      <c r="V134" s="159"/>
      <c r="W134" s="164">
        <f t="shared" si="34"/>
        <v>168377.88800000001</v>
      </c>
      <c r="X134" s="166"/>
      <c r="AA134" s="169">
        <v>125</v>
      </c>
      <c r="AB134" s="170">
        <v>29</v>
      </c>
      <c r="AC134" s="170">
        <v>0</v>
      </c>
      <c r="AD134" s="170">
        <v>0</v>
      </c>
      <c r="AE134" s="170">
        <v>6</v>
      </c>
      <c r="AF134" s="170">
        <v>0</v>
      </c>
      <c r="AG134" s="105">
        <v>517331</v>
      </c>
      <c r="AH134" s="105">
        <v>0</v>
      </c>
      <c r="AI134" s="105">
        <v>0</v>
      </c>
      <c r="AJ134" s="105">
        <v>517331</v>
      </c>
      <c r="AK134" s="105">
        <v>0</v>
      </c>
      <c r="AL134" s="105">
        <v>31552</v>
      </c>
      <c r="AM134" s="105">
        <v>548883</v>
      </c>
      <c r="AN134" s="105">
        <v>0</v>
      </c>
      <c r="AO134" s="105">
        <v>0</v>
      </c>
      <c r="AP134" s="105">
        <v>0</v>
      </c>
      <c r="AQ134" s="105">
        <v>0</v>
      </c>
      <c r="AR134" s="171">
        <v>548883</v>
      </c>
      <c r="AT134" s="169">
        <v>125</v>
      </c>
      <c r="AU134" s="170">
        <f t="shared" si="45"/>
        <v>6</v>
      </c>
      <c r="AV134" s="170">
        <f t="shared" si="45"/>
        <v>0</v>
      </c>
      <c r="AW134" s="105">
        <f t="shared" si="46"/>
        <v>0</v>
      </c>
      <c r="AX134" s="105">
        <f t="shared" si="46"/>
        <v>0</v>
      </c>
      <c r="AY134" s="105">
        <f t="shared" si="46"/>
        <v>0</v>
      </c>
      <c r="AZ134" s="171">
        <f t="shared" si="35"/>
        <v>0</v>
      </c>
      <c r="BB134" s="169"/>
      <c r="BC134" s="105"/>
      <c r="BD134" s="105"/>
      <c r="BE134" s="105"/>
      <c r="BF134" s="171"/>
      <c r="BH134" s="172"/>
      <c r="BI134" s="173"/>
      <c r="BJ134" s="174"/>
      <c r="BZ134" s="175"/>
      <c r="CA134" s="169">
        <v>125</v>
      </c>
      <c r="CB134" s="51">
        <v>125</v>
      </c>
      <c r="CC134" s="42" t="s">
        <v>222</v>
      </c>
      <c r="CD134" s="176">
        <f t="shared" si="36"/>
        <v>517331</v>
      </c>
      <c r="CE134" s="177">
        <v>435475</v>
      </c>
      <c r="CF134" s="159">
        <f t="shared" si="47"/>
        <v>81856</v>
      </c>
      <c r="CG134" s="159">
        <v>21876</v>
      </c>
      <c r="CH134" s="159">
        <v>33093.887999999999</v>
      </c>
      <c r="CI134" s="159">
        <f t="shared" si="48"/>
        <v>0</v>
      </c>
      <c r="CJ134" s="177">
        <f t="shared" si="49"/>
        <v>136825.88800000001</v>
      </c>
      <c r="CK134" s="178"/>
      <c r="CL134" s="179"/>
      <c r="CT134" s="105"/>
      <c r="CU134" s="105"/>
      <c r="CV134" s="105"/>
      <c r="CW134" s="105"/>
      <c r="CX134" s="105"/>
      <c r="CY134" s="105"/>
      <c r="CZ134" s="105"/>
      <c r="DA134" s="169">
        <v>125</v>
      </c>
      <c r="DB134" s="42" t="s">
        <v>222</v>
      </c>
      <c r="DC134" s="159"/>
      <c r="DD134" s="159"/>
      <c r="DE134" s="159"/>
      <c r="DF134" s="159"/>
      <c r="DG134" s="180">
        <f t="shared" si="50"/>
        <v>0</v>
      </c>
      <c r="DH134" s="159"/>
      <c r="DI134" s="159"/>
      <c r="DJ134" s="159"/>
      <c r="DK134" s="180">
        <f t="shared" si="51"/>
        <v>0</v>
      </c>
      <c r="DL134" s="181">
        <f t="shared" si="37"/>
        <v>0</v>
      </c>
      <c r="DM134" s="159"/>
      <c r="DN134" s="181">
        <f t="shared" si="38"/>
        <v>0</v>
      </c>
      <c r="DO134" s="159"/>
      <c r="DP134" s="165"/>
      <c r="DQ134" s="159"/>
      <c r="DR134" s="159"/>
      <c r="DS134" s="159"/>
      <c r="DT134" s="181">
        <f t="shared" si="52"/>
        <v>0</v>
      </c>
      <c r="DU134" s="159"/>
      <c r="DV134" s="182">
        <v>0</v>
      </c>
      <c r="DW134" s="183"/>
      <c r="DX134" s="183"/>
      <c r="DY134" s="183"/>
      <c r="DZ134" s="180"/>
      <c r="EA134" s="184"/>
      <c r="EB134" s="185"/>
      <c r="EC134" s="186">
        <f t="shared" si="53"/>
        <v>0</v>
      </c>
      <c r="ED134" s="184"/>
      <c r="EE134" s="187">
        <v>125</v>
      </c>
      <c r="EF134" s="184"/>
      <c r="EG134" s="184"/>
      <c r="EH134" s="183"/>
      <c r="EI134" s="184"/>
      <c r="EJ134" s="184"/>
      <c r="EK134" s="184"/>
      <c r="EL134" s="184"/>
      <c r="EM134" s="184"/>
    </row>
    <row r="135" spans="1:143" s="42" customFormat="1" ht="12" x14ac:dyDescent="0.2">
      <c r="A135" s="157">
        <v>126</v>
      </c>
      <c r="B135" s="51">
        <v>126</v>
      </c>
      <c r="C135" s="42" t="s">
        <v>223</v>
      </c>
      <c r="D135" s="158">
        <f t="shared" si="39"/>
        <v>0</v>
      </c>
      <c r="E135" s="159">
        <f t="shared" si="27"/>
        <v>0</v>
      </c>
      <c r="F135" s="159">
        <f t="shared" si="27"/>
        <v>0</v>
      </c>
      <c r="G135" s="159">
        <f t="shared" si="27"/>
        <v>0</v>
      </c>
      <c r="H135" s="160">
        <f t="shared" si="40"/>
        <v>0</v>
      </c>
      <c r="I135" s="159"/>
      <c r="J135" s="161">
        <f t="shared" si="41"/>
        <v>0</v>
      </c>
      <c r="K135" s="162">
        <f t="shared" si="42"/>
        <v>0</v>
      </c>
      <c r="L135" s="163">
        <f t="shared" si="28"/>
        <v>0</v>
      </c>
      <c r="M135" s="159"/>
      <c r="N135" s="164">
        <f t="shared" si="29"/>
        <v>0</v>
      </c>
      <c r="O135" s="159"/>
      <c r="P135" s="165">
        <f t="shared" si="30"/>
        <v>0</v>
      </c>
      <c r="Q135" s="158">
        <f t="shared" si="43"/>
        <v>0</v>
      </c>
      <c r="R135" s="159">
        <f t="shared" si="31"/>
        <v>0</v>
      </c>
      <c r="S135" s="159">
        <f t="shared" si="32"/>
        <v>0</v>
      </c>
      <c r="T135" s="159">
        <f t="shared" si="33"/>
        <v>0</v>
      </c>
      <c r="U135" s="160">
        <f t="shared" si="44"/>
        <v>0</v>
      </c>
      <c r="V135" s="159"/>
      <c r="W135" s="164">
        <f t="shared" si="34"/>
        <v>0</v>
      </c>
      <c r="X135" s="166"/>
      <c r="AA135" s="169">
        <v>126</v>
      </c>
      <c r="AB135" s="170"/>
      <c r="AC135" s="170"/>
      <c r="AD135" s="170"/>
      <c r="AE135" s="170"/>
      <c r="AF135" s="170"/>
      <c r="AG135" s="105"/>
      <c r="AH135" s="105"/>
      <c r="AI135" s="105"/>
      <c r="AJ135" s="105"/>
      <c r="AK135" s="105"/>
      <c r="AL135" s="105"/>
      <c r="AM135" s="105"/>
      <c r="AN135" s="105"/>
      <c r="AO135" s="105"/>
      <c r="AP135" s="105"/>
      <c r="AQ135" s="105"/>
      <c r="AR135" s="171"/>
      <c r="AT135" s="169">
        <v>126</v>
      </c>
      <c r="AU135" s="170">
        <f t="shared" si="45"/>
        <v>0</v>
      </c>
      <c r="AV135" s="170">
        <f t="shared" si="45"/>
        <v>0</v>
      </c>
      <c r="AW135" s="105">
        <f t="shared" si="46"/>
        <v>0</v>
      </c>
      <c r="AX135" s="105">
        <f t="shared" si="46"/>
        <v>0</v>
      </c>
      <c r="AY135" s="105">
        <f t="shared" si="46"/>
        <v>0</v>
      </c>
      <c r="AZ135" s="171">
        <f t="shared" si="35"/>
        <v>0</v>
      </c>
      <c r="BB135" s="169"/>
      <c r="BC135" s="105"/>
      <c r="BD135" s="105"/>
      <c r="BE135" s="105"/>
      <c r="BF135" s="171"/>
      <c r="BH135" s="172"/>
      <c r="BI135" s="173"/>
      <c r="BJ135" s="174"/>
      <c r="BZ135" s="175"/>
      <c r="CA135" s="169">
        <v>126</v>
      </c>
      <c r="CB135" s="51">
        <v>126</v>
      </c>
      <c r="CC135" s="42" t="s">
        <v>223</v>
      </c>
      <c r="CD135" s="176">
        <f t="shared" si="36"/>
        <v>0</v>
      </c>
      <c r="CE135" s="177">
        <v>0</v>
      </c>
      <c r="CF135" s="159">
        <f t="shared" si="47"/>
        <v>0</v>
      </c>
      <c r="CG135" s="159">
        <v>0</v>
      </c>
      <c r="CH135" s="159">
        <v>0</v>
      </c>
      <c r="CI135" s="159">
        <f t="shared" si="48"/>
        <v>0</v>
      </c>
      <c r="CJ135" s="177">
        <f t="shared" si="49"/>
        <v>0</v>
      </c>
      <c r="CK135" s="178"/>
      <c r="CL135" s="179"/>
      <c r="CT135" s="105"/>
      <c r="CU135" s="105"/>
      <c r="CV135" s="105"/>
      <c r="CW135" s="105"/>
      <c r="CX135" s="105"/>
      <c r="CY135" s="105"/>
      <c r="CZ135" s="105"/>
      <c r="DA135" s="169">
        <v>126</v>
      </c>
      <c r="DB135" s="42" t="s">
        <v>223</v>
      </c>
      <c r="DC135" s="159"/>
      <c r="DD135" s="159"/>
      <c r="DE135" s="159"/>
      <c r="DF135" s="159"/>
      <c r="DG135" s="180">
        <f t="shared" si="50"/>
        <v>0</v>
      </c>
      <c r="DH135" s="159"/>
      <c r="DI135" s="159"/>
      <c r="DJ135" s="159"/>
      <c r="DK135" s="180">
        <f t="shared" si="51"/>
        <v>0</v>
      </c>
      <c r="DL135" s="181">
        <f t="shared" si="37"/>
        <v>0</v>
      </c>
      <c r="DM135" s="159"/>
      <c r="DN135" s="181">
        <f t="shared" si="38"/>
        <v>0</v>
      </c>
      <c r="DO135" s="159"/>
      <c r="DP135" s="165"/>
      <c r="DQ135" s="159"/>
      <c r="DR135" s="159"/>
      <c r="DS135" s="159"/>
      <c r="DT135" s="181">
        <f t="shared" si="52"/>
        <v>0</v>
      </c>
      <c r="DU135" s="159"/>
      <c r="DV135" s="182">
        <v>0</v>
      </c>
      <c r="DW135" s="183"/>
      <c r="DX135" s="183"/>
      <c r="DY135" s="183"/>
      <c r="DZ135" s="180"/>
      <c r="EA135" s="184"/>
      <c r="EB135" s="185" t="s">
        <v>152</v>
      </c>
      <c r="EC135" s="186">
        <f t="shared" si="53"/>
        <v>0</v>
      </c>
      <c r="ED135" s="184"/>
      <c r="EE135" s="187">
        <v>126</v>
      </c>
      <c r="EF135" s="184"/>
      <c r="EG135" s="184"/>
      <c r="EH135" s="183"/>
      <c r="EI135" s="184"/>
      <c r="EJ135" s="184"/>
      <c r="EK135" s="184"/>
      <c r="EL135" s="184"/>
      <c r="EM135" s="184"/>
    </row>
    <row r="136" spans="1:143" s="42" customFormat="1" ht="12" x14ac:dyDescent="0.2">
      <c r="A136" s="157">
        <v>127</v>
      </c>
      <c r="B136" s="51">
        <v>127</v>
      </c>
      <c r="C136" s="42" t="s">
        <v>224</v>
      </c>
      <c r="D136" s="158">
        <f t="shared" si="39"/>
        <v>16</v>
      </c>
      <c r="E136" s="159">
        <f t="shared" si="27"/>
        <v>293698</v>
      </c>
      <c r="F136" s="159">
        <f t="shared" si="27"/>
        <v>0</v>
      </c>
      <c r="G136" s="159">
        <f t="shared" si="27"/>
        <v>17408</v>
      </c>
      <c r="H136" s="160">
        <f t="shared" si="40"/>
        <v>311106</v>
      </c>
      <c r="I136" s="159"/>
      <c r="J136" s="161">
        <f t="shared" si="41"/>
        <v>17408</v>
      </c>
      <c r="K136" s="162">
        <f t="shared" si="42"/>
        <v>112247.05600000001</v>
      </c>
      <c r="L136" s="163">
        <f t="shared" si="28"/>
        <v>129655.05600000001</v>
      </c>
      <c r="M136" s="159"/>
      <c r="N136" s="164">
        <f t="shared" si="29"/>
        <v>181450.94399999999</v>
      </c>
      <c r="O136" s="159"/>
      <c r="P136" s="165">
        <f t="shared" si="30"/>
        <v>17408</v>
      </c>
      <c r="Q136" s="158">
        <f t="shared" si="43"/>
        <v>0</v>
      </c>
      <c r="R136" s="159">
        <f t="shared" si="31"/>
        <v>0</v>
      </c>
      <c r="S136" s="159">
        <f t="shared" si="32"/>
        <v>0</v>
      </c>
      <c r="T136" s="159">
        <f t="shared" si="33"/>
        <v>112247.05600000001</v>
      </c>
      <c r="U136" s="160">
        <f t="shared" si="44"/>
        <v>129655.05600000001</v>
      </c>
      <c r="V136" s="159"/>
      <c r="W136" s="164">
        <f t="shared" si="34"/>
        <v>129655.05600000001</v>
      </c>
      <c r="X136" s="166"/>
      <c r="AA136" s="169">
        <v>127</v>
      </c>
      <c r="AB136" s="170">
        <v>16</v>
      </c>
      <c r="AC136" s="170">
        <v>0</v>
      </c>
      <c r="AD136" s="170">
        <v>0</v>
      </c>
      <c r="AE136" s="170">
        <v>4.1969696969696964</v>
      </c>
      <c r="AF136" s="170">
        <v>0</v>
      </c>
      <c r="AG136" s="105">
        <v>293698</v>
      </c>
      <c r="AH136" s="105">
        <v>0</v>
      </c>
      <c r="AI136" s="105">
        <v>0</v>
      </c>
      <c r="AJ136" s="105">
        <v>293698</v>
      </c>
      <c r="AK136" s="105">
        <v>0</v>
      </c>
      <c r="AL136" s="105">
        <v>17408</v>
      </c>
      <c r="AM136" s="105">
        <v>311106</v>
      </c>
      <c r="AN136" s="105">
        <v>0</v>
      </c>
      <c r="AO136" s="105">
        <v>0</v>
      </c>
      <c r="AP136" s="105">
        <v>0</v>
      </c>
      <c r="AQ136" s="105">
        <v>0</v>
      </c>
      <c r="AR136" s="171">
        <v>311106</v>
      </c>
      <c r="AT136" s="169">
        <v>127</v>
      </c>
      <c r="AU136" s="170">
        <f t="shared" si="45"/>
        <v>4.1969696969696964</v>
      </c>
      <c r="AV136" s="170">
        <f t="shared" si="45"/>
        <v>0</v>
      </c>
      <c r="AW136" s="105">
        <f t="shared" si="46"/>
        <v>0</v>
      </c>
      <c r="AX136" s="105">
        <f t="shared" si="46"/>
        <v>0</v>
      </c>
      <c r="AY136" s="105">
        <f t="shared" si="46"/>
        <v>0</v>
      </c>
      <c r="AZ136" s="171">
        <f t="shared" si="35"/>
        <v>0</v>
      </c>
      <c r="BB136" s="169"/>
      <c r="BC136" s="105"/>
      <c r="BD136" s="105"/>
      <c r="BE136" s="105"/>
      <c r="BF136" s="171"/>
      <c r="BH136" s="172"/>
      <c r="BI136" s="173"/>
      <c r="BJ136" s="174"/>
      <c r="BZ136" s="175"/>
      <c r="CA136" s="169">
        <v>127</v>
      </c>
      <c r="CB136" s="51">
        <v>127</v>
      </c>
      <c r="CC136" s="42" t="s">
        <v>224</v>
      </c>
      <c r="CD136" s="176">
        <f t="shared" si="36"/>
        <v>293698</v>
      </c>
      <c r="CE136" s="177">
        <v>204711</v>
      </c>
      <c r="CF136" s="159">
        <f t="shared" si="47"/>
        <v>88987</v>
      </c>
      <c r="CG136" s="159">
        <v>18552.599999999999</v>
      </c>
      <c r="CH136" s="159">
        <v>4707.4560000000001</v>
      </c>
      <c r="CI136" s="159">
        <f t="shared" si="48"/>
        <v>0</v>
      </c>
      <c r="CJ136" s="177">
        <f t="shared" si="49"/>
        <v>112247.05600000001</v>
      </c>
      <c r="CK136" s="178"/>
      <c r="CL136" s="179"/>
      <c r="CT136" s="105"/>
      <c r="CU136" s="105"/>
      <c r="CV136" s="105"/>
      <c r="CW136" s="105"/>
      <c r="CX136" s="105"/>
      <c r="CY136" s="105"/>
      <c r="CZ136" s="105"/>
      <c r="DA136" s="169">
        <v>127</v>
      </c>
      <c r="DB136" s="42" t="s">
        <v>224</v>
      </c>
      <c r="DC136" s="159"/>
      <c r="DD136" s="159"/>
      <c r="DE136" s="159"/>
      <c r="DF136" s="159"/>
      <c r="DG136" s="180">
        <f t="shared" si="50"/>
        <v>0</v>
      </c>
      <c r="DH136" s="159"/>
      <c r="DI136" s="159"/>
      <c r="DJ136" s="159"/>
      <c r="DK136" s="180">
        <f t="shared" si="51"/>
        <v>0</v>
      </c>
      <c r="DL136" s="181">
        <f t="shared" si="37"/>
        <v>0</v>
      </c>
      <c r="DM136" s="159"/>
      <c r="DN136" s="181">
        <f t="shared" si="38"/>
        <v>0</v>
      </c>
      <c r="DO136" s="159"/>
      <c r="DP136" s="165"/>
      <c r="DQ136" s="159"/>
      <c r="DR136" s="159"/>
      <c r="DS136" s="159"/>
      <c r="DT136" s="181">
        <f t="shared" si="52"/>
        <v>0</v>
      </c>
      <c r="DU136" s="159"/>
      <c r="DV136" s="182">
        <v>0</v>
      </c>
      <c r="DW136" s="183"/>
      <c r="DX136" s="183"/>
      <c r="DY136" s="183"/>
      <c r="DZ136" s="180"/>
      <c r="EA136" s="184"/>
      <c r="EB136" s="185"/>
      <c r="EC136" s="186">
        <f t="shared" si="53"/>
        <v>0</v>
      </c>
      <c r="ED136" s="184"/>
      <c r="EE136" s="187">
        <v>127</v>
      </c>
      <c r="EF136" s="184"/>
      <c r="EG136" s="184"/>
      <c r="EH136" s="183"/>
      <c r="EI136" s="184"/>
      <c r="EJ136" s="184"/>
      <c r="EK136" s="184"/>
      <c r="EL136" s="184"/>
      <c r="EM136" s="184"/>
    </row>
    <row r="137" spans="1:143" s="42" customFormat="1" ht="12" x14ac:dyDescent="0.2">
      <c r="A137" s="157">
        <v>128</v>
      </c>
      <c r="B137" s="51">
        <v>128</v>
      </c>
      <c r="C137" s="42" t="s">
        <v>225</v>
      </c>
      <c r="D137" s="158">
        <f t="shared" si="39"/>
        <v>394</v>
      </c>
      <c r="E137" s="159">
        <f t="shared" si="27"/>
        <v>5684967</v>
      </c>
      <c r="F137" s="159">
        <f t="shared" si="27"/>
        <v>0</v>
      </c>
      <c r="G137" s="159">
        <f t="shared" si="27"/>
        <v>428672</v>
      </c>
      <c r="H137" s="160">
        <f t="shared" si="40"/>
        <v>6113639</v>
      </c>
      <c r="I137" s="159"/>
      <c r="J137" s="161">
        <f t="shared" si="41"/>
        <v>428672</v>
      </c>
      <c r="K137" s="162">
        <f t="shared" si="42"/>
        <v>1182789.328</v>
      </c>
      <c r="L137" s="163">
        <f t="shared" si="28"/>
        <v>1611461.328</v>
      </c>
      <c r="M137" s="159"/>
      <c r="N137" s="164">
        <f t="shared" si="29"/>
        <v>4502177.6720000003</v>
      </c>
      <c r="O137" s="159"/>
      <c r="P137" s="165">
        <f t="shared" si="30"/>
        <v>428672</v>
      </c>
      <c r="Q137" s="158">
        <f t="shared" si="43"/>
        <v>0</v>
      </c>
      <c r="R137" s="159">
        <f t="shared" si="31"/>
        <v>0</v>
      </c>
      <c r="S137" s="159">
        <f t="shared" si="32"/>
        <v>0</v>
      </c>
      <c r="T137" s="159">
        <f t="shared" si="33"/>
        <v>1182789.328</v>
      </c>
      <c r="U137" s="160">
        <f t="shared" si="44"/>
        <v>1611461.328</v>
      </c>
      <c r="V137" s="159"/>
      <c r="W137" s="164">
        <f t="shared" si="34"/>
        <v>1611461.328</v>
      </c>
      <c r="X137" s="166"/>
      <c r="AA137" s="169">
        <v>128</v>
      </c>
      <c r="AB137" s="170">
        <v>394</v>
      </c>
      <c r="AC137" s="170">
        <v>0</v>
      </c>
      <c r="AD137" s="170">
        <v>0</v>
      </c>
      <c r="AE137" s="170">
        <v>41.203174603174602</v>
      </c>
      <c r="AF137" s="170">
        <v>0</v>
      </c>
      <c r="AG137" s="105">
        <v>5684967</v>
      </c>
      <c r="AH137" s="105">
        <v>0</v>
      </c>
      <c r="AI137" s="105">
        <v>0</v>
      </c>
      <c r="AJ137" s="105">
        <v>5684967</v>
      </c>
      <c r="AK137" s="105">
        <v>0</v>
      </c>
      <c r="AL137" s="105">
        <v>428672</v>
      </c>
      <c r="AM137" s="105">
        <v>6113639</v>
      </c>
      <c r="AN137" s="105">
        <v>0</v>
      </c>
      <c r="AO137" s="105">
        <v>0</v>
      </c>
      <c r="AP137" s="105">
        <v>0</v>
      </c>
      <c r="AQ137" s="105">
        <v>0</v>
      </c>
      <c r="AR137" s="171">
        <v>6113639</v>
      </c>
      <c r="AT137" s="169">
        <v>128</v>
      </c>
      <c r="AU137" s="170">
        <f t="shared" si="45"/>
        <v>41.203174603174602</v>
      </c>
      <c r="AV137" s="170">
        <f t="shared" si="45"/>
        <v>0</v>
      </c>
      <c r="AW137" s="105">
        <f t="shared" si="46"/>
        <v>0</v>
      </c>
      <c r="AX137" s="105">
        <f t="shared" si="46"/>
        <v>0</v>
      </c>
      <c r="AY137" s="105">
        <f t="shared" si="46"/>
        <v>0</v>
      </c>
      <c r="AZ137" s="171">
        <f t="shared" si="35"/>
        <v>0</v>
      </c>
      <c r="BB137" s="169"/>
      <c r="BC137" s="105"/>
      <c r="BD137" s="105"/>
      <c r="BE137" s="105"/>
      <c r="BF137" s="171"/>
      <c r="BH137" s="172"/>
      <c r="BI137" s="173"/>
      <c r="BJ137" s="174"/>
      <c r="BZ137" s="175"/>
      <c r="CA137" s="169">
        <v>128</v>
      </c>
      <c r="CB137" s="51">
        <v>128</v>
      </c>
      <c r="CC137" s="42" t="s">
        <v>225</v>
      </c>
      <c r="CD137" s="176">
        <f t="shared" si="36"/>
        <v>5684967</v>
      </c>
      <c r="CE137" s="177">
        <v>5045732</v>
      </c>
      <c r="CF137" s="159">
        <f t="shared" si="47"/>
        <v>639235</v>
      </c>
      <c r="CG137" s="159">
        <v>423893.39999999997</v>
      </c>
      <c r="CH137" s="159">
        <v>119660.92800000001</v>
      </c>
      <c r="CI137" s="159">
        <f t="shared" si="48"/>
        <v>0</v>
      </c>
      <c r="CJ137" s="177">
        <f t="shared" si="49"/>
        <v>1182789.328</v>
      </c>
      <c r="CK137" s="178"/>
      <c r="CL137" s="179"/>
      <c r="CT137" s="105"/>
      <c r="CU137" s="105"/>
      <c r="CV137" s="105"/>
      <c r="CW137" s="105"/>
      <c r="CX137" s="105"/>
      <c r="CY137" s="105"/>
      <c r="CZ137" s="105"/>
      <c r="DA137" s="169">
        <v>128</v>
      </c>
      <c r="DB137" s="42" t="s">
        <v>225</v>
      </c>
      <c r="DC137" s="159"/>
      <c r="DD137" s="159"/>
      <c r="DE137" s="159"/>
      <c r="DF137" s="159"/>
      <c r="DG137" s="180">
        <f t="shared" si="50"/>
        <v>0</v>
      </c>
      <c r="DH137" s="159"/>
      <c r="DI137" s="159"/>
      <c r="DJ137" s="159"/>
      <c r="DK137" s="180">
        <f t="shared" si="51"/>
        <v>0</v>
      </c>
      <c r="DL137" s="181">
        <f t="shared" si="37"/>
        <v>0</v>
      </c>
      <c r="DM137" s="159"/>
      <c r="DN137" s="181">
        <f t="shared" si="38"/>
        <v>0</v>
      </c>
      <c r="DO137" s="159"/>
      <c r="DP137" s="165"/>
      <c r="DQ137" s="159"/>
      <c r="DR137" s="159"/>
      <c r="DS137" s="159"/>
      <c r="DT137" s="181">
        <f t="shared" si="52"/>
        <v>0</v>
      </c>
      <c r="DU137" s="159"/>
      <c r="DV137" s="182">
        <v>0</v>
      </c>
      <c r="DW137" s="183"/>
      <c r="DX137" s="183"/>
      <c r="DY137" s="183"/>
      <c r="DZ137" s="180"/>
      <c r="EA137" s="184"/>
      <c r="EB137" s="185"/>
      <c r="EC137" s="186">
        <f t="shared" si="53"/>
        <v>0</v>
      </c>
      <c r="ED137" s="184"/>
      <c r="EE137" s="187">
        <v>128</v>
      </c>
      <c r="EF137" s="184"/>
      <c r="EG137" s="184"/>
      <c r="EH137" s="183"/>
      <c r="EI137" s="184"/>
      <c r="EJ137" s="184"/>
      <c r="EK137" s="184"/>
      <c r="EL137" s="184"/>
      <c r="EM137" s="184"/>
    </row>
    <row r="138" spans="1:143" s="42" customFormat="1" ht="12" x14ac:dyDescent="0.2">
      <c r="A138" s="157">
        <v>129</v>
      </c>
      <c r="B138" s="51">
        <v>129</v>
      </c>
      <c r="C138" s="42" t="s">
        <v>226</v>
      </c>
      <c r="D138" s="158">
        <f t="shared" si="39"/>
        <v>0</v>
      </c>
      <c r="E138" s="159">
        <f t="shared" ref="E138:G201" si="54">AJ138+DD138</f>
        <v>0</v>
      </c>
      <c r="F138" s="159">
        <f t="shared" si="54"/>
        <v>0</v>
      </c>
      <c r="G138" s="159">
        <f t="shared" si="54"/>
        <v>0</v>
      </c>
      <c r="H138" s="160">
        <f t="shared" si="40"/>
        <v>0</v>
      </c>
      <c r="I138" s="159"/>
      <c r="J138" s="161">
        <f t="shared" si="41"/>
        <v>0</v>
      </c>
      <c r="K138" s="162">
        <f t="shared" si="42"/>
        <v>0</v>
      </c>
      <c r="L138" s="163">
        <f t="shared" ref="L138:L201" si="55">SUM(J138:K138)</f>
        <v>0</v>
      </c>
      <c r="M138" s="159"/>
      <c r="N138" s="164">
        <f t="shared" ref="N138:N201" si="56">H138-L138</f>
        <v>0</v>
      </c>
      <c r="O138" s="159"/>
      <c r="P138" s="165">
        <f t="shared" ref="P138:P201" si="57">AL138+AP138+DF138+DJ138</f>
        <v>0</v>
      </c>
      <c r="Q138" s="158">
        <f t="shared" si="43"/>
        <v>0</v>
      </c>
      <c r="R138" s="159">
        <f t="shared" ref="R138:R201" si="58">AQ138+DK138</f>
        <v>0</v>
      </c>
      <c r="S138" s="159">
        <f t="shared" ref="S138:S201" si="59">AP138+DJ138</f>
        <v>0</v>
      </c>
      <c r="T138" s="159">
        <f t="shared" ref="T138:T201" si="60">K138</f>
        <v>0</v>
      </c>
      <c r="U138" s="160">
        <f t="shared" si="44"/>
        <v>0</v>
      </c>
      <c r="V138" s="159"/>
      <c r="W138" s="164">
        <f t="shared" ref="W138:W201" si="61">AL138+AQ138+CJ138+DF138+DK138</f>
        <v>0</v>
      </c>
      <c r="X138" s="166"/>
      <c r="AA138" s="169">
        <v>129</v>
      </c>
      <c r="AB138" s="170"/>
      <c r="AC138" s="170"/>
      <c r="AD138" s="170"/>
      <c r="AE138" s="170"/>
      <c r="AF138" s="170"/>
      <c r="AG138" s="105"/>
      <c r="AH138" s="105"/>
      <c r="AI138" s="105"/>
      <c r="AJ138" s="105"/>
      <c r="AK138" s="105"/>
      <c r="AL138" s="105"/>
      <c r="AM138" s="105"/>
      <c r="AN138" s="105"/>
      <c r="AO138" s="105"/>
      <c r="AP138" s="105"/>
      <c r="AQ138" s="105"/>
      <c r="AR138" s="171"/>
      <c r="AT138" s="169">
        <v>129</v>
      </c>
      <c r="AU138" s="170">
        <f t="shared" si="45"/>
        <v>0</v>
      </c>
      <c r="AV138" s="170">
        <f t="shared" si="45"/>
        <v>0</v>
      </c>
      <c r="AW138" s="105">
        <f t="shared" si="46"/>
        <v>0</v>
      </c>
      <c r="AX138" s="105">
        <f t="shared" si="46"/>
        <v>0</v>
      </c>
      <c r="AY138" s="105">
        <f t="shared" si="46"/>
        <v>0</v>
      </c>
      <c r="AZ138" s="171">
        <f t="shared" si="46"/>
        <v>0</v>
      </c>
      <c r="BB138" s="169"/>
      <c r="BC138" s="105"/>
      <c r="BD138" s="105"/>
      <c r="BE138" s="105"/>
      <c r="BF138" s="171"/>
      <c r="BH138" s="172"/>
      <c r="BI138" s="173"/>
      <c r="BJ138" s="174"/>
      <c r="BZ138" s="175"/>
      <c r="CA138" s="169">
        <v>129</v>
      </c>
      <c r="CB138" s="51">
        <v>129</v>
      </c>
      <c r="CC138" s="42" t="s">
        <v>226</v>
      </c>
      <c r="CD138" s="176">
        <f t="shared" ref="CD138:CD201" si="62">AJ138+DD138</f>
        <v>0</v>
      </c>
      <c r="CE138" s="177">
        <v>0</v>
      </c>
      <c r="CF138" s="159">
        <f t="shared" si="47"/>
        <v>0</v>
      </c>
      <c r="CG138" s="159">
        <v>0</v>
      </c>
      <c r="CH138" s="159">
        <v>0</v>
      </c>
      <c r="CI138" s="159">
        <f t="shared" si="48"/>
        <v>0</v>
      </c>
      <c r="CJ138" s="177">
        <f t="shared" si="49"/>
        <v>0</v>
      </c>
      <c r="CK138" s="178"/>
      <c r="CL138" s="179"/>
      <c r="CT138" s="105"/>
      <c r="CU138" s="105"/>
      <c r="CV138" s="105"/>
      <c r="CW138" s="105"/>
      <c r="CX138" s="105"/>
      <c r="CY138" s="105"/>
      <c r="CZ138" s="105"/>
      <c r="DA138" s="169">
        <v>129</v>
      </c>
      <c r="DB138" s="42" t="s">
        <v>226</v>
      </c>
      <c r="DC138" s="159"/>
      <c r="DD138" s="159"/>
      <c r="DE138" s="159"/>
      <c r="DF138" s="159"/>
      <c r="DG138" s="180">
        <f t="shared" si="50"/>
        <v>0</v>
      </c>
      <c r="DH138" s="159"/>
      <c r="DI138" s="159"/>
      <c r="DJ138" s="159"/>
      <c r="DK138" s="180">
        <f t="shared" si="51"/>
        <v>0</v>
      </c>
      <c r="DL138" s="181">
        <f t="shared" ref="DL138:DL201" si="63">DK138+DG138</f>
        <v>0</v>
      </c>
      <c r="DM138" s="159"/>
      <c r="DN138" s="181">
        <f t="shared" ref="DN138:DN201" si="64">DJ138+DF138</f>
        <v>0</v>
      </c>
      <c r="DO138" s="159"/>
      <c r="DP138" s="165"/>
      <c r="DQ138" s="159"/>
      <c r="DR138" s="159"/>
      <c r="DS138" s="159"/>
      <c r="DT138" s="181">
        <f t="shared" si="52"/>
        <v>0</v>
      </c>
      <c r="DU138" s="159"/>
      <c r="DV138" s="182">
        <v>0</v>
      </c>
      <c r="DW138" s="183"/>
      <c r="DX138" s="183"/>
      <c r="DY138" s="183"/>
      <c r="DZ138" s="180"/>
      <c r="EA138" s="184"/>
      <c r="EB138" s="185"/>
      <c r="EC138" s="186">
        <f t="shared" si="53"/>
        <v>0</v>
      </c>
      <c r="ED138" s="184"/>
      <c r="EE138" s="187">
        <v>129</v>
      </c>
      <c r="EF138" s="184"/>
      <c r="EG138" s="184"/>
      <c r="EH138" s="183"/>
      <c r="EI138" s="184"/>
      <c r="EJ138" s="184"/>
      <c r="EK138" s="184"/>
      <c r="EL138" s="184"/>
      <c r="EM138" s="184"/>
    </row>
    <row r="139" spans="1:143" s="42" customFormat="1" ht="12" x14ac:dyDescent="0.2">
      <c r="A139" s="157">
        <v>130</v>
      </c>
      <c r="B139" s="51">
        <v>130</v>
      </c>
      <c r="C139" s="42" t="s">
        <v>227</v>
      </c>
      <c r="D139" s="158">
        <f t="shared" ref="D139:D202" si="65">AB139</f>
        <v>0</v>
      </c>
      <c r="E139" s="159">
        <f t="shared" si="54"/>
        <v>0</v>
      </c>
      <c r="F139" s="159">
        <f t="shared" si="54"/>
        <v>0</v>
      </c>
      <c r="G139" s="159">
        <f t="shared" si="54"/>
        <v>0</v>
      </c>
      <c r="H139" s="160">
        <f t="shared" ref="H139:H202" si="66">SUM(E139:G139)</f>
        <v>0</v>
      </c>
      <c r="I139" s="159"/>
      <c r="J139" s="161">
        <f t="shared" ref="J139:J202" si="67">G139</f>
        <v>0</v>
      </c>
      <c r="K139" s="162">
        <f t="shared" ref="K139:K202" si="68">IF(CK139="",CJ139,CKL139)</f>
        <v>0</v>
      </c>
      <c r="L139" s="163">
        <f t="shared" si="55"/>
        <v>0</v>
      </c>
      <c r="M139" s="159"/>
      <c r="N139" s="164">
        <f t="shared" si="56"/>
        <v>0</v>
      </c>
      <c r="O139" s="159"/>
      <c r="P139" s="165">
        <f t="shared" si="57"/>
        <v>0</v>
      </c>
      <c r="Q139" s="158">
        <f t="shared" ref="Q139:Q202" si="69">AF139</f>
        <v>0</v>
      </c>
      <c r="R139" s="159">
        <f t="shared" si="58"/>
        <v>0</v>
      </c>
      <c r="S139" s="159">
        <f t="shared" si="59"/>
        <v>0</v>
      </c>
      <c r="T139" s="159">
        <f t="shared" si="60"/>
        <v>0</v>
      </c>
      <c r="U139" s="160">
        <f t="shared" ref="U139:U202" si="70">P139+R139-S139+T139</f>
        <v>0</v>
      </c>
      <c r="V139" s="159"/>
      <c r="W139" s="164">
        <f t="shared" si="61"/>
        <v>0</v>
      </c>
      <c r="X139" s="166"/>
      <c r="AA139" s="169">
        <v>130</v>
      </c>
      <c r="AB139" s="170"/>
      <c r="AC139" s="170"/>
      <c r="AD139" s="170"/>
      <c r="AE139" s="170"/>
      <c r="AF139" s="170"/>
      <c r="AG139" s="105"/>
      <c r="AH139" s="105"/>
      <c r="AI139" s="105"/>
      <c r="AJ139" s="105"/>
      <c r="AK139" s="105"/>
      <c r="AL139" s="105"/>
      <c r="AM139" s="105"/>
      <c r="AN139" s="105"/>
      <c r="AO139" s="105"/>
      <c r="AP139" s="105"/>
      <c r="AQ139" s="105"/>
      <c r="AR139" s="171"/>
      <c r="AT139" s="169">
        <v>130</v>
      </c>
      <c r="AU139" s="170">
        <f t="shared" ref="AU139:AV202" si="71">AE139</f>
        <v>0</v>
      </c>
      <c r="AV139" s="170">
        <f t="shared" si="71"/>
        <v>0</v>
      </c>
      <c r="AW139" s="105">
        <f t="shared" ref="AW139:AZ202" si="72">AN139</f>
        <v>0</v>
      </c>
      <c r="AX139" s="105">
        <f t="shared" si="72"/>
        <v>0</v>
      </c>
      <c r="AY139" s="105">
        <f t="shared" si="72"/>
        <v>0</v>
      </c>
      <c r="AZ139" s="171">
        <f t="shared" si="72"/>
        <v>0</v>
      </c>
      <c r="BB139" s="169"/>
      <c r="BC139" s="105"/>
      <c r="BD139" s="105"/>
      <c r="BE139" s="105"/>
      <c r="BF139" s="171"/>
      <c r="BH139" s="172"/>
      <c r="BI139" s="173"/>
      <c r="BJ139" s="174"/>
      <c r="BZ139" s="175"/>
      <c r="CA139" s="169">
        <v>130</v>
      </c>
      <c r="CB139" s="51">
        <v>130</v>
      </c>
      <c r="CC139" s="42" t="s">
        <v>227</v>
      </c>
      <c r="CD139" s="176">
        <f t="shared" si="62"/>
        <v>0</v>
      </c>
      <c r="CE139" s="177">
        <v>0</v>
      </c>
      <c r="CF139" s="159">
        <f t="shared" ref="CF139:CF202" si="73">IF(CE139&lt;0,CD139,IF(CD139-CE139&gt;0,CD139-CE139,0))</f>
        <v>0</v>
      </c>
      <c r="CG139" s="159">
        <v>0</v>
      </c>
      <c r="CH139" s="159">
        <v>0</v>
      </c>
      <c r="CI139" s="159">
        <f t="shared" ref="CI139:CI202" si="74">DT139</f>
        <v>0</v>
      </c>
      <c r="CJ139" s="177">
        <f t="shared" ref="CJ139:CJ202" si="75">SUM(CF139:CI139)</f>
        <v>0</v>
      </c>
      <c r="CK139" s="178"/>
      <c r="CL139" s="179"/>
      <c r="CT139" s="105"/>
      <c r="CU139" s="105"/>
      <c r="CV139" s="105"/>
      <c r="CW139" s="105"/>
      <c r="CX139" s="105"/>
      <c r="CY139" s="105"/>
      <c r="CZ139" s="105"/>
      <c r="DA139" s="169">
        <v>130</v>
      </c>
      <c r="DB139" s="42" t="s">
        <v>227</v>
      </c>
      <c r="DC139" s="159"/>
      <c r="DD139" s="159"/>
      <c r="DE139" s="159"/>
      <c r="DF139" s="159"/>
      <c r="DG139" s="180">
        <f t="shared" ref="DG139:DG202" si="76">SUM(DD139:DF139)</f>
        <v>0</v>
      </c>
      <c r="DH139" s="159"/>
      <c r="DI139" s="159"/>
      <c r="DJ139" s="159"/>
      <c r="DK139" s="180">
        <f t="shared" ref="DK139:DK202" si="77">SUM(DH139:DJ139)</f>
        <v>0</v>
      </c>
      <c r="DL139" s="181">
        <f t="shared" si="63"/>
        <v>0</v>
      </c>
      <c r="DM139" s="159"/>
      <c r="DN139" s="181">
        <f t="shared" si="64"/>
        <v>0</v>
      </c>
      <c r="DO139" s="159"/>
      <c r="DP139" s="165"/>
      <c r="DQ139" s="159"/>
      <c r="DR139" s="159"/>
      <c r="DS139" s="159"/>
      <c r="DT139" s="181">
        <f t="shared" ref="DT139:DT202" si="78">IF(AND(DR139&lt;0,DS139&lt;0),      IF(DR139&lt;DS139,    0,   DS139-DR139),    IF(AND(DR139&gt;0,DS139&gt;0),     IF(OR(DS139&gt;DR139,DS139=DR139    ),      DS139-DR139,    0), DS139))</f>
        <v>0</v>
      </c>
      <c r="DU139" s="159"/>
      <c r="DV139" s="182">
        <v>0</v>
      </c>
      <c r="DW139" s="183"/>
      <c r="DX139" s="183"/>
      <c r="DY139" s="183"/>
      <c r="DZ139" s="180"/>
      <c r="EA139" s="184"/>
      <c r="EB139" s="185"/>
      <c r="EC139" s="186">
        <f t="shared" ref="EC139:EC202" si="79">DS139-DT139</f>
        <v>0</v>
      </c>
      <c r="ED139" s="184"/>
      <c r="EE139" s="187">
        <v>130</v>
      </c>
      <c r="EF139" s="184"/>
      <c r="EG139" s="184"/>
      <c r="EH139" s="183"/>
      <c r="EI139" s="184"/>
      <c r="EJ139" s="184"/>
      <c r="EK139" s="184"/>
      <c r="EL139" s="184"/>
      <c r="EM139" s="184"/>
    </row>
    <row r="140" spans="1:143" s="42" customFormat="1" ht="12" x14ac:dyDescent="0.2">
      <c r="A140" s="157">
        <v>131</v>
      </c>
      <c r="B140" s="51">
        <v>131</v>
      </c>
      <c r="C140" s="42" t="s">
        <v>228</v>
      </c>
      <c r="D140" s="158">
        <f t="shared" si="65"/>
        <v>14</v>
      </c>
      <c r="E140" s="159">
        <f t="shared" si="54"/>
        <v>255538</v>
      </c>
      <c r="F140" s="159">
        <f t="shared" si="54"/>
        <v>0</v>
      </c>
      <c r="G140" s="159">
        <f t="shared" si="54"/>
        <v>15232</v>
      </c>
      <c r="H140" s="160">
        <f t="shared" si="66"/>
        <v>270770</v>
      </c>
      <c r="I140" s="159"/>
      <c r="J140" s="161">
        <f t="shared" si="67"/>
        <v>15232</v>
      </c>
      <c r="K140" s="162">
        <f t="shared" si="68"/>
        <v>68067.231999999989</v>
      </c>
      <c r="L140" s="163">
        <f t="shared" si="55"/>
        <v>83299.231999999989</v>
      </c>
      <c r="M140" s="159"/>
      <c r="N140" s="164">
        <f t="shared" si="56"/>
        <v>187470.76800000001</v>
      </c>
      <c r="O140" s="159"/>
      <c r="P140" s="165">
        <f t="shared" si="57"/>
        <v>15232</v>
      </c>
      <c r="Q140" s="158">
        <f t="shared" si="69"/>
        <v>0</v>
      </c>
      <c r="R140" s="159">
        <f t="shared" si="58"/>
        <v>0</v>
      </c>
      <c r="S140" s="159">
        <f t="shared" si="59"/>
        <v>0</v>
      </c>
      <c r="T140" s="159">
        <f t="shared" si="60"/>
        <v>68067.231999999989</v>
      </c>
      <c r="U140" s="160">
        <f t="shared" si="70"/>
        <v>83299.231999999989</v>
      </c>
      <c r="V140" s="159"/>
      <c r="W140" s="164">
        <f t="shared" si="61"/>
        <v>83299.231999999989</v>
      </c>
      <c r="X140" s="166"/>
      <c r="AA140" s="169">
        <v>131</v>
      </c>
      <c r="AB140" s="170">
        <v>14</v>
      </c>
      <c r="AC140" s="170">
        <v>0</v>
      </c>
      <c r="AD140" s="170">
        <v>0</v>
      </c>
      <c r="AE140" s="170">
        <v>0</v>
      </c>
      <c r="AF140" s="170">
        <v>0</v>
      </c>
      <c r="AG140" s="105">
        <v>255538</v>
      </c>
      <c r="AH140" s="105">
        <v>0</v>
      </c>
      <c r="AI140" s="105">
        <v>0</v>
      </c>
      <c r="AJ140" s="105">
        <v>255538</v>
      </c>
      <c r="AK140" s="105">
        <v>0</v>
      </c>
      <c r="AL140" s="105">
        <v>15232</v>
      </c>
      <c r="AM140" s="105">
        <v>270770</v>
      </c>
      <c r="AN140" s="105">
        <v>0</v>
      </c>
      <c r="AO140" s="105">
        <v>0</v>
      </c>
      <c r="AP140" s="105">
        <v>0</v>
      </c>
      <c r="AQ140" s="105">
        <v>0</v>
      </c>
      <c r="AR140" s="171">
        <v>270770</v>
      </c>
      <c r="AT140" s="169">
        <v>131</v>
      </c>
      <c r="AU140" s="170">
        <f t="shared" si="71"/>
        <v>0</v>
      </c>
      <c r="AV140" s="170">
        <f t="shared" si="71"/>
        <v>0</v>
      </c>
      <c r="AW140" s="105">
        <f t="shared" si="72"/>
        <v>0</v>
      </c>
      <c r="AX140" s="105">
        <f t="shared" si="72"/>
        <v>0</v>
      </c>
      <c r="AY140" s="105">
        <f t="shared" si="72"/>
        <v>0</v>
      </c>
      <c r="AZ140" s="171">
        <f t="shared" si="72"/>
        <v>0</v>
      </c>
      <c r="BB140" s="169"/>
      <c r="BC140" s="105"/>
      <c r="BD140" s="105"/>
      <c r="BE140" s="105"/>
      <c r="BF140" s="171"/>
      <c r="BH140" s="172"/>
      <c r="BI140" s="173"/>
      <c r="BJ140" s="174"/>
      <c r="BZ140" s="175"/>
      <c r="CA140" s="169">
        <v>131</v>
      </c>
      <c r="CB140" s="51">
        <v>131</v>
      </c>
      <c r="CC140" s="42" t="s">
        <v>228</v>
      </c>
      <c r="CD140" s="176">
        <f t="shared" si="62"/>
        <v>255538</v>
      </c>
      <c r="CE140" s="177">
        <v>217401</v>
      </c>
      <c r="CF140" s="159">
        <f t="shared" si="73"/>
        <v>38137</v>
      </c>
      <c r="CG140" s="159">
        <v>26897.399999999998</v>
      </c>
      <c r="CH140" s="159">
        <v>3032.8320000000003</v>
      </c>
      <c r="CI140" s="159">
        <f t="shared" si="74"/>
        <v>0</v>
      </c>
      <c r="CJ140" s="177">
        <f t="shared" si="75"/>
        <v>68067.231999999989</v>
      </c>
      <c r="CK140" s="178"/>
      <c r="CL140" s="179"/>
      <c r="CT140" s="105"/>
      <c r="CU140" s="105"/>
      <c r="CV140" s="105"/>
      <c r="CW140" s="105"/>
      <c r="CX140" s="105"/>
      <c r="CY140" s="105"/>
      <c r="CZ140" s="105"/>
      <c r="DA140" s="169">
        <v>131</v>
      </c>
      <c r="DB140" s="42" t="s">
        <v>228</v>
      </c>
      <c r="DC140" s="159"/>
      <c r="DD140" s="159"/>
      <c r="DE140" s="159"/>
      <c r="DF140" s="159"/>
      <c r="DG140" s="180">
        <f t="shared" si="76"/>
        <v>0</v>
      </c>
      <c r="DH140" s="159"/>
      <c r="DI140" s="159"/>
      <c r="DJ140" s="159"/>
      <c r="DK140" s="180">
        <f t="shared" si="77"/>
        <v>0</v>
      </c>
      <c r="DL140" s="181">
        <f t="shared" si="63"/>
        <v>0</v>
      </c>
      <c r="DM140" s="159"/>
      <c r="DN140" s="181">
        <f t="shared" si="64"/>
        <v>0</v>
      </c>
      <c r="DO140" s="159"/>
      <c r="DP140" s="165"/>
      <c r="DQ140" s="159"/>
      <c r="DR140" s="159"/>
      <c r="DS140" s="159"/>
      <c r="DT140" s="181">
        <f t="shared" si="78"/>
        <v>0</v>
      </c>
      <c r="DU140" s="159"/>
      <c r="DV140" s="182">
        <v>0</v>
      </c>
      <c r="DW140" s="183"/>
      <c r="DX140" s="183"/>
      <c r="DY140" s="183"/>
      <c r="DZ140" s="180"/>
      <c r="EA140" s="184"/>
      <c r="EB140" s="185"/>
      <c r="EC140" s="186">
        <f t="shared" si="79"/>
        <v>0</v>
      </c>
      <c r="ED140" s="184"/>
      <c r="EE140" s="187">
        <v>131</v>
      </c>
      <c r="EF140" s="184"/>
      <c r="EG140" s="184"/>
      <c r="EH140" s="183"/>
      <c r="EI140" s="184"/>
      <c r="EJ140" s="184"/>
      <c r="EK140" s="184"/>
      <c r="EL140" s="184"/>
      <c r="EM140" s="184"/>
    </row>
    <row r="141" spans="1:143" s="42" customFormat="1" ht="12" x14ac:dyDescent="0.2">
      <c r="A141" s="157">
        <v>132</v>
      </c>
      <c r="B141" s="51">
        <v>132</v>
      </c>
      <c r="C141" s="42" t="s">
        <v>229</v>
      </c>
      <c r="D141" s="158">
        <f t="shared" si="65"/>
        <v>0</v>
      </c>
      <c r="E141" s="159">
        <f t="shared" si="54"/>
        <v>0</v>
      </c>
      <c r="F141" s="159">
        <f t="shared" si="54"/>
        <v>0</v>
      </c>
      <c r="G141" s="159">
        <f t="shared" si="54"/>
        <v>0</v>
      </c>
      <c r="H141" s="160">
        <f t="shared" si="66"/>
        <v>0</v>
      </c>
      <c r="I141" s="159"/>
      <c r="J141" s="161">
        <f t="shared" si="67"/>
        <v>0</v>
      </c>
      <c r="K141" s="162">
        <f t="shared" si="68"/>
        <v>0</v>
      </c>
      <c r="L141" s="163">
        <f t="shared" si="55"/>
        <v>0</v>
      </c>
      <c r="M141" s="159"/>
      <c r="N141" s="164">
        <f t="shared" si="56"/>
        <v>0</v>
      </c>
      <c r="O141" s="159"/>
      <c r="P141" s="165">
        <f t="shared" si="57"/>
        <v>0</v>
      </c>
      <c r="Q141" s="158">
        <f t="shared" si="69"/>
        <v>0</v>
      </c>
      <c r="R141" s="159">
        <f t="shared" si="58"/>
        <v>0</v>
      </c>
      <c r="S141" s="159">
        <f t="shared" si="59"/>
        <v>0</v>
      </c>
      <c r="T141" s="159">
        <f t="shared" si="60"/>
        <v>0</v>
      </c>
      <c r="U141" s="160">
        <f t="shared" si="70"/>
        <v>0</v>
      </c>
      <c r="V141" s="159"/>
      <c r="W141" s="164">
        <f t="shared" si="61"/>
        <v>0</v>
      </c>
      <c r="X141" s="166"/>
      <c r="AA141" s="169">
        <v>132</v>
      </c>
      <c r="AB141" s="170"/>
      <c r="AC141" s="170"/>
      <c r="AD141" s="170"/>
      <c r="AE141" s="170"/>
      <c r="AF141" s="170"/>
      <c r="AG141" s="105"/>
      <c r="AH141" s="105"/>
      <c r="AI141" s="105"/>
      <c r="AJ141" s="105"/>
      <c r="AK141" s="105"/>
      <c r="AL141" s="105"/>
      <c r="AM141" s="105"/>
      <c r="AN141" s="105"/>
      <c r="AO141" s="105"/>
      <c r="AP141" s="105"/>
      <c r="AQ141" s="105"/>
      <c r="AR141" s="171"/>
      <c r="AT141" s="169">
        <v>132</v>
      </c>
      <c r="AU141" s="170">
        <f t="shared" si="71"/>
        <v>0</v>
      </c>
      <c r="AV141" s="170">
        <f t="shared" si="71"/>
        <v>0</v>
      </c>
      <c r="AW141" s="105">
        <f t="shared" si="72"/>
        <v>0</v>
      </c>
      <c r="AX141" s="105">
        <f t="shared" si="72"/>
        <v>0</v>
      </c>
      <c r="AY141" s="105">
        <f t="shared" si="72"/>
        <v>0</v>
      </c>
      <c r="AZ141" s="171">
        <f t="shared" si="72"/>
        <v>0</v>
      </c>
      <c r="BB141" s="169"/>
      <c r="BC141" s="105"/>
      <c r="BD141" s="105"/>
      <c r="BE141" s="105"/>
      <c r="BF141" s="171"/>
      <c r="BH141" s="172"/>
      <c r="BI141" s="173"/>
      <c r="BJ141" s="174"/>
      <c r="BZ141" s="175"/>
      <c r="CA141" s="169">
        <v>132</v>
      </c>
      <c r="CB141" s="51">
        <v>132</v>
      </c>
      <c r="CC141" s="42" t="s">
        <v>229</v>
      </c>
      <c r="CD141" s="176">
        <f t="shared" si="62"/>
        <v>0</v>
      </c>
      <c r="CE141" s="177">
        <v>0</v>
      </c>
      <c r="CF141" s="159">
        <f t="shared" si="73"/>
        <v>0</v>
      </c>
      <c r="CG141" s="159">
        <v>0</v>
      </c>
      <c r="CH141" s="159">
        <v>0</v>
      </c>
      <c r="CI141" s="159">
        <f t="shared" si="74"/>
        <v>0</v>
      </c>
      <c r="CJ141" s="177">
        <f t="shared" si="75"/>
        <v>0</v>
      </c>
      <c r="CK141" s="178"/>
      <c r="CL141" s="179"/>
      <c r="CT141" s="105"/>
      <c r="CU141" s="105"/>
      <c r="CV141" s="105"/>
      <c r="CW141" s="105"/>
      <c r="CX141" s="105"/>
      <c r="CY141" s="105"/>
      <c r="CZ141" s="105"/>
      <c r="DA141" s="169">
        <v>132</v>
      </c>
      <c r="DB141" s="42" t="s">
        <v>229</v>
      </c>
      <c r="DC141" s="159"/>
      <c r="DD141" s="159"/>
      <c r="DE141" s="159"/>
      <c r="DF141" s="159"/>
      <c r="DG141" s="180">
        <f t="shared" si="76"/>
        <v>0</v>
      </c>
      <c r="DH141" s="159"/>
      <c r="DI141" s="159"/>
      <c r="DJ141" s="159"/>
      <c r="DK141" s="180">
        <f t="shared" si="77"/>
        <v>0</v>
      </c>
      <c r="DL141" s="181">
        <f t="shared" si="63"/>
        <v>0</v>
      </c>
      <c r="DM141" s="159"/>
      <c r="DN141" s="181">
        <f t="shared" si="64"/>
        <v>0</v>
      </c>
      <c r="DO141" s="159"/>
      <c r="DP141" s="165"/>
      <c r="DQ141" s="159"/>
      <c r="DR141" s="159"/>
      <c r="DS141" s="159"/>
      <c r="DT141" s="181">
        <f t="shared" si="78"/>
        <v>0</v>
      </c>
      <c r="DU141" s="159"/>
      <c r="DV141" s="182">
        <v>0</v>
      </c>
      <c r="DW141" s="183"/>
      <c r="DX141" s="183"/>
      <c r="DY141" s="183"/>
      <c r="DZ141" s="180"/>
      <c r="EA141" s="184"/>
      <c r="EB141" s="185"/>
      <c r="EC141" s="186">
        <f t="shared" si="79"/>
        <v>0</v>
      </c>
      <c r="ED141" s="184"/>
      <c r="EE141" s="187">
        <v>132</v>
      </c>
      <c r="EF141" s="184"/>
      <c r="EG141" s="184"/>
      <c r="EH141" s="183"/>
      <c r="EI141" s="184"/>
      <c r="EJ141" s="184"/>
      <c r="EK141" s="184"/>
      <c r="EL141" s="184"/>
      <c r="EM141" s="184"/>
    </row>
    <row r="142" spans="1:143" s="42" customFormat="1" ht="12" x14ac:dyDescent="0.2">
      <c r="A142" s="157">
        <v>133</v>
      </c>
      <c r="B142" s="51">
        <v>133</v>
      </c>
      <c r="C142" s="42" t="s">
        <v>230</v>
      </c>
      <c r="D142" s="158">
        <f t="shared" si="65"/>
        <v>52</v>
      </c>
      <c r="E142" s="159">
        <f t="shared" si="54"/>
        <v>813875</v>
      </c>
      <c r="F142" s="159">
        <f t="shared" si="54"/>
        <v>0</v>
      </c>
      <c r="G142" s="159">
        <f t="shared" si="54"/>
        <v>56576</v>
      </c>
      <c r="H142" s="160">
        <f t="shared" si="66"/>
        <v>870451</v>
      </c>
      <c r="I142" s="159"/>
      <c r="J142" s="161">
        <f t="shared" si="67"/>
        <v>56576</v>
      </c>
      <c r="K142" s="162">
        <f t="shared" si="68"/>
        <v>160451.08000000002</v>
      </c>
      <c r="L142" s="163">
        <f t="shared" si="55"/>
        <v>217027.08000000002</v>
      </c>
      <c r="M142" s="159"/>
      <c r="N142" s="164">
        <f t="shared" si="56"/>
        <v>653423.91999999993</v>
      </c>
      <c r="O142" s="159"/>
      <c r="P142" s="165">
        <f t="shared" si="57"/>
        <v>56576</v>
      </c>
      <c r="Q142" s="158">
        <f t="shared" si="69"/>
        <v>0</v>
      </c>
      <c r="R142" s="159">
        <f t="shared" si="58"/>
        <v>0</v>
      </c>
      <c r="S142" s="159">
        <f t="shared" si="59"/>
        <v>0</v>
      </c>
      <c r="T142" s="159">
        <f t="shared" si="60"/>
        <v>160451.08000000002</v>
      </c>
      <c r="U142" s="160">
        <f t="shared" si="70"/>
        <v>217027.08000000002</v>
      </c>
      <c r="V142" s="159"/>
      <c r="W142" s="164">
        <f t="shared" si="61"/>
        <v>217027.08000000002</v>
      </c>
      <c r="X142" s="166"/>
      <c r="AA142" s="169">
        <v>133</v>
      </c>
      <c r="AB142" s="170">
        <v>52</v>
      </c>
      <c r="AC142" s="170">
        <v>0</v>
      </c>
      <c r="AD142" s="170">
        <v>0</v>
      </c>
      <c r="AE142" s="170">
        <v>4.3076923076923075</v>
      </c>
      <c r="AF142" s="170">
        <v>0</v>
      </c>
      <c r="AG142" s="105">
        <v>813875</v>
      </c>
      <c r="AH142" s="105">
        <v>0</v>
      </c>
      <c r="AI142" s="105">
        <v>0</v>
      </c>
      <c r="AJ142" s="105">
        <v>813875</v>
      </c>
      <c r="AK142" s="105">
        <v>0</v>
      </c>
      <c r="AL142" s="105">
        <v>56576</v>
      </c>
      <c r="AM142" s="105">
        <v>870451</v>
      </c>
      <c r="AN142" s="105">
        <v>0</v>
      </c>
      <c r="AO142" s="105">
        <v>0</v>
      </c>
      <c r="AP142" s="105">
        <v>0</v>
      </c>
      <c r="AQ142" s="105">
        <v>0</v>
      </c>
      <c r="AR142" s="171">
        <v>870451</v>
      </c>
      <c r="AT142" s="169">
        <v>133</v>
      </c>
      <c r="AU142" s="170">
        <f t="shared" si="71"/>
        <v>4.3076923076923075</v>
      </c>
      <c r="AV142" s="170">
        <f t="shared" si="71"/>
        <v>0</v>
      </c>
      <c r="AW142" s="105">
        <f t="shared" si="72"/>
        <v>0</v>
      </c>
      <c r="AX142" s="105">
        <f t="shared" si="72"/>
        <v>0</v>
      </c>
      <c r="AY142" s="105">
        <f t="shared" si="72"/>
        <v>0</v>
      </c>
      <c r="AZ142" s="171">
        <f t="shared" si="72"/>
        <v>0</v>
      </c>
      <c r="BB142" s="169"/>
      <c r="BC142" s="105"/>
      <c r="BD142" s="105"/>
      <c r="BE142" s="105"/>
      <c r="BF142" s="171"/>
      <c r="BH142" s="172"/>
      <c r="BI142" s="173"/>
      <c r="BJ142" s="174"/>
      <c r="BZ142" s="175"/>
      <c r="CA142" s="169">
        <v>133</v>
      </c>
      <c r="CB142" s="51">
        <v>133</v>
      </c>
      <c r="CC142" s="42" t="s">
        <v>230</v>
      </c>
      <c r="CD142" s="176">
        <f t="shared" si="62"/>
        <v>813875</v>
      </c>
      <c r="CE142" s="177">
        <v>731515</v>
      </c>
      <c r="CF142" s="159">
        <f t="shared" si="73"/>
        <v>82360</v>
      </c>
      <c r="CG142" s="159">
        <v>51462.6</v>
      </c>
      <c r="CH142" s="159">
        <v>26628.48</v>
      </c>
      <c r="CI142" s="159">
        <f t="shared" si="74"/>
        <v>0</v>
      </c>
      <c r="CJ142" s="177">
        <f t="shared" si="75"/>
        <v>160451.08000000002</v>
      </c>
      <c r="CK142" s="178"/>
      <c r="CL142" s="179"/>
      <c r="CT142" s="105"/>
      <c r="CU142" s="105"/>
      <c r="CV142" s="105"/>
      <c r="CW142" s="105"/>
      <c r="CX142" s="105"/>
      <c r="CY142" s="105"/>
      <c r="CZ142" s="105"/>
      <c r="DA142" s="169">
        <v>133</v>
      </c>
      <c r="DB142" s="42" t="s">
        <v>230</v>
      </c>
      <c r="DC142" s="159"/>
      <c r="DD142" s="159"/>
      <c r="DE142" s="159"/>
      <c r="DF142" s="159"/>
      <c r="DG142" s="180">
        <f t="shared" si="76"/>
        <v>0</v>
      </c>
      <c r="DH142" s="159"/>
      <c r="DI142" s="159"/>
      <c r="DJ142" s="159"/>
      <c r="DK142" s="180">
        <f t="shared" si="77"/>
        <v>0</v>
      </c>
      <c r="DL142" s="181">
        <f t="shared" si="63"/>
        <v>0</v>
      </c>
      <c r="DM142" s="159"/>
      <c r="DN142" s="181">
        <f t="shared" si="64"/>
        <v>0</v>
      </c>
      <c r="DO142" s="159"/>
      <c r="DP142" s="165"/>
      <c r="DQ142" s="159"/>
      <c r="DR142" s="159"/>
      <c r="DS142" s="159"/>
      <c r="DT142" s="181">
        <f t="shared" si="78"/>
        <v>0</v>
      </c>
      <c r="DU142" s="159"/>
      <c r="DV142" s="182">
        <v>0</v>
      </c>
      <c r="DW142" s="183"/>
      <c r="DX142" s="183"/>
      <c r="DY142" s="183"/>
      <c r="DZ142" s="180"/>
      <c r="EA142" s="184"/>
      <c r="EB142" s="185"/>
      <c r="EC142" s="186">
        <f t="shared" si="79"/>
        <v>0</v>
      </c>
      <c r="ED142" s="184"/>
      <c r="EE142" s="187">
        <v>133</v>
      </c>
      <c r="EF142" s="184"/>
      <c r="EG142" s="184"/>
      <c r="EH142" s="183"/>
      <c r="EI142" s="184"/>
      <c r="EJ142" s="184"/>
      <c r="EK142" s="184"/>
      <c r="EL142" s="184"/>
      <c r="EM142" s="184"/>
    </row>
    <row r="143" spans="1:143" s="42" customFormat="1" ht="12" x14ac:dyDescent="0.2">
      <c r="A143" s="157">
        <v>134</v>
      </c>
      <c r="B143" s="51">
        <v>134</v>
      </c>
      <c r="C143" s="42" t="s">
        <v>231</v>
      </c>
      <c r="D143" s="158">
        <f t="shared" si="65"/>
        <v>0</v>
      </c>
      <c r="E143" s="159">
        <f t="shared" si="54"/>
        <v>0</v>
      </c>
      <c r="F143" s="159">
        <f t="shared" si="54"/>
        <v>0</v>
      </c>
      <c r="G143" s="159">
        <f t="shared" si="54"/>
        <v>0</v>
      </c>
      <c r="H143" s="160">
        <f t="shared" si="66"/>
        <v>0</v>
      </c>
      <c r="I143" s="159"/>
      <c r="J143" s="161">
        <f t="shared" si="67"/>
        <v>0</v>
      </c>
      <c r="K143" s="162">
        <f t="shared" si="68"/>
        <v>0</v>
      </c>
      <c r="L143" s="163">
        <f t="shared" si="55"/>
        <v>0</v>
      </c>
      <c r="M143" s="159"/>
      <c r="N143" s="164">
        <f t="shared" si="56"/>
        <v>0</v>
      </c>
      <c r="O143" s="159"/>
      <c r="P143" s="165">
        <f t="shared" si="57"/>
        <v>0</v>
      </c>
      <c r="Q143" s="158">
        <f t="shared" si="69"/>
        <v>0</v>
      </c>
      <c r="R143" s="159">
        <f t="shared" si="58"/>
        <v>0</v>
      </c>
      <c r="S143" s="159">
        <f t="shared" si="59"/>
        <v>0</v>
      </c>
      <c r="T143" s="159">
        <f t="shared" si="60"/>
        <v>0</v>
      </c>
      <c r="U143" s="160">
        <f t="shared" si="70"/>
        <v>0</v>
      </c>
      <c r="V143" s="159"/>
      <c r="W143" s="164">
        <f t="shared" si="61"/>
        <v>0</v>
      </c>
      <c r="X143" s="166"/>
      <c r="AA143" s="169">
        <v>134</v>
      </c>
      <c r="AB143" s="170"/>
      <c r="AC143" s="170"/>
      <c r="AD143" s="170"/>
      <c r="AE143" s="170"/>
      <c r="AF143" s="170"/>
      <c r="AG143" s="105"/>
      <c r="AH143" s="105"/>
      <c r="AI143" s="105"/>
      <c r="AJ143" s="105"/>
      <c r="AK143" s="105"/>
      <c r="AL143" s="105"/>
      <c r="AM143" s="105"/>
      <c r="AN143" s="105"/>
      <c r="AO143" s="105"/>
      <c r="AP143" s="105"/>
      <c r="AQ143" s="105"/>
      <c r="AR143" s="171"/>
      <c r="AT143" s="169">
        <v>134</v>
      </c>
      <c r="AU143" s="170">
        <f t="shared" si="71"/>
        <v>0</v>
      </c>
      <c r="AV143" s="170">
        <f t="shared" si="71"/>
        <v>0</v>
      </c>
      <c r="AW143" s="105">
        <f t="shared" si="72"/>
        <v>0</v>
      </c>
      <c r="AX143" s="105">
        <f t="shared" si="72"/>
        <v>0</v>
      </c>
      <c r="AY143" s="105">
        <f t="shared" si="72"/>
        <v>0</v>
      </c>
      <c r="AZ143" s="171">
        <f t="shared" si="72"/>
        <v>0</v>
      </c>
      <c r="BB143" s="169"/>
      <c r="BC143" s="105"/>
      <c r="BD143" s="105"/>
      <c r="BE143" s="105"/>
      <c r="BF143" s="171"/>
      <c r="BH143" s="172"/>
      <c r="BI143" s="173"/>
      <c r="BJ143" s="174"/>
      <c r="BZ143" s="175"/>
      <c r="CA143" s="169">
        <v>134</v>
      </c>
      <c r="CB143" s="51">
        <v>134</v>
      </c>
      <c r="CC143" s="42" t="s">
        <v>231</v>
      </c>
      <c r="CD143" s="176">
        <f t="shared" si="62"/>
        <v>0</v>
      </c>
      <c r="CE143" s="177">
        <v>0</v>
      </c>
      <c r="CF143" s="159">
        <f t="shared" si="73"/>
        <v>0</v>
      </c>
      <c r="CG143" s="159">
        <v>0</v>
      </c>
      <c r="CH143" s="159">
        <v>0</v>
      </c>
      <c r="CI143" s="159">
        <f t="shared" si="74"/>
        <v>0</v>
      </c>
      <c r="CJ143" s="177">
        <f t="shared" si="75"/>
        <v>0</v>
      </c>
      <c r="CK143" s="178"/>
      <c r="CL143" s="179"/>
      <c r="CT143" s="105"/>
      <c r="CU143" s="105"/>
      <c r="CV143" s="105"/>
      <c r="CW143" s="105"/>
      <c r="CX143" s="105"/>
      <c r="CY143" s="105"/>
      <c r="CZ143" s="105"/>
      <c r="DA143" s="169">
        <v>134</v>
      </c>
      <c r="DB143" s="42" t="s">
        <v>231</v>
      </c>
      <c r="DC143" s="159"/>
      <c r="DD143" s="159"/>
      <c r="DE143" s="159"/>
      <c r="DF143" s="159"/>
      <c r="DG143" s="180">
        <f t="shared" si="76"/>
        <v>0</v>
      </c>
      <c r="DH143" s="159"/>
      <c r="DI143" s="159"/>
      <c r="DJ143" s="159"/>
      <c r="DK143" s="180">
        <f t="shared" si="77"/>
        <v>0</v>
      </c>
      <c r="DL143" s="181">
        <f t="shared" si="63"/>
        <v>0</v>
      </c>
      <c r="DM143" s="159"/>
      <c r="DN143" s="181">
        <f t="shared" si="64"/>
        <v>0</v>
      </c>
      <c r="DO143" s="159"/>
      <c r="DP143" s="165"/>
      <c r="DQ143" s="159"/>
      <c r="DR143" s="159"/>
      <c r="DS143" s="159"/>
      <c r="DT143" s="181">
        <f t="shared" si="78"/>
        <v>0</v>
      </c>
      <c r="DU143" s="159"/>
      <c r="DV143" s="182">
        <v>0</v>
      </c>
      <c r="DW143" s="183"/>
      <c r="DX143" s="183"/>
      <c r="DY143" s="183"/>
      <c r="DZ143" s="180"/>
      <c r="EA143" s="184"/>
      <c r="EB143" s="185"/>
      <c r="EC143" s="186">
        <f t="shared" si="79"/>
        <v>0</v>
      </c>
      <c r="ED143" s="184"/>
      <c r="EE143" s="187">
        <v>134</v>
      </c>
      <c r="EF143" s="184"/>
      <c r="EG143" s="184"/>
      <c r="EH143" s="183"/>
      <c r="EI143" s="184"/>
      <c r="EJ143" s="184"/>
      <c r="EK143" s="184"/>
      <c r="EL143" s="184"/>
      <c r="EM143" s="184"/>
    </row>
    <row r="144" spans="1:143" s="42" customFormat="1" ht="12" x14ac:dyDescent="0.2">
      <c r="A144" s="157">
        <v>135</v>
      </c>
      <c r="B144" s="51">
        <v>135</v>
      </c>
      <c r="C144" s="42" t="s">
        <v>232</v>
      </c>
      <c r="D144" s="158">
        <f t="shared" si="65"/>
        <v>9</v>
      </c>
      <c r="E144" s="159">
        <f t="shared" si="54"/>
        <v>163440</v>
      </c>
      <c r="F144" s="159">
        <f t="shared" si="54"/>
        <v>0</v>
      </c>
      <c r="G144" s="159">
        <f t="shared" si="54"/>
        <v>9792</v>
      </c>
      <c r="H144" s="160">
        <f t="shared" si="66"/>
        <v>173232</v>
      </c>
      <c r="I144" s="159"/>
      <c r="J144" s="161">
        <f t="shared" si="67"/>
        <v>9792</v>
      </c>
      <c r="K144" s="162">
        <f t="shared" si="68"/>
        <v>74988.271999999997</v>
      </c>
      <c r="L144" s="163">
        <f t="shared" si="55"/>
        <v>84780.271999999997</v>
      </c>
      <c r="M144" s="159"/>
      <c r="N144" s="164">
        <f t="shared" si="56"/>
        <v>88451.728000000003</v>
      </c>
      <c r="O144" s="159"/>
      <c r="P144" s="165">
        <f t="shared" si="57"/>
        <v>9792</v>
      </c>
      <c r="Q144" s="158">
        <f t="shared" si="69"/>
        <v>0</v>
      </c>
      <c r="R144" s="159">
        <f t="shared" si="58"/>
        <v>0</v>
      </c>
      <c r="S144" s="159">
        <f t="shared" si="59"/>
        <v>0</v>
      </c>
      <c r="T144" s="159">
        <f t="shared" si="60"/>
        <v>74988.271999999997</v>
      </c>
      <c r="U144" s="160">
        <f t="shared" si="70"/>
        <v>84780.271999999997</v>
      </c>
      <c r="V144" s="159"/>
      <c r="W144" s="164">
        <f t="shared" si="61"/>
        <v>84780.271999999997</v>
      </c>
      <c r="X144" s="166"/>
      <c r="AA144" s="169">
        <v>135</v>
      </c>
      <c r="AB144" s="170">
        <v>9</v>
      </c>
      <c r="AC144" s="170">
        <v>0</v>
      </c>
      <c r="AD144" s="170">
        <v>0</v>
      </c>
      <c r="AE144" s="170">
        <v>0.75</v>
      </c>
      <c r="AF144" s="170">
        <v>0</v>
      </c>
      <c r="AG144" s="105">
        <v>163440</v>
      </c>
      <c r="AH144" s="105">
        <v>0</v>
      </c>
      <c r="AI144" s="105">
        <v>0</v>
      </c>
      <c r="AJ144" s="105">
        <v>163440</v>
      </c>
      <c r="AK144" s="105">
        <v>0</v>
      </c>
      <c r="AL144" s="105">
        <v>9792</v>
      </c>
      <c r="AM144" s="105">
        <v>173232</v>
      </c>
      <c r="AN144" s="105">
        <v>0</v>
      </c>
      <c r="AO144" s="105">
        <v>0</v>
      </c>
      <c r="AP144" s="105">
        <v>0</v>
      </c>
      <c r="AQ144" s="105">
        <v>0</v>
      </c>
      <c r="AR144" s="171">
        <v>173232</v>
      </c>
      <c r="AT144" s="169">
        <v>135</v>
      </c>
      <c r="AU144" s="170">
        <f t="shared" si="71"/>
        <v>0.75</v>
      </c>
      <c r="AV144" s="170">
        <f t="shared" si="71"/>
        <v>0</v>
      </c>
      <c r="AW144" s="105">
        <f t="shared" si="72"/>
        <v>0</v>
      </c>
      <c r="AX144" s="105">
        <f t="shared" si="72"/>
        <v>0</v>
      </c>
      <c r="AY144" s="105">
        <f t="shared" si="72"/>
        <v>0</v>
      </c>
      <c r="AZ144" s="171">
        <f t="shared" si="72"/>
        <v>0</v>
      </c>
      <c r="BB144" s="169"/>
      <c r="BC144" s="105"/>
      <c r="BD144" s="105"/>
      <c r="BE144" s="105"/>
      <c r="BF144" s="171"/>
      <c r="BH144" s="172"/>
      <c r="BI144" s="173"/>
      <c r="BJ144" s="174"/>
      <c r="BZ144" s="175"/>
      <c r="CA144" s="169">
        <v>135</v>
      </c>
      <c r="CB144" s="51">
        <v>135</v>
      </c>
      <c r="CC144" s="42" t="s">
        <v>232</v>
      </c>
      <c r="CD144" s="176">
        <f t="shared" si="62"/>
        <v>163440</v>
      </c>
      <c r="CE144" s="177">
        <v>110383</v>
      </c>
      <c r="CF144" s="159">
        <f t="shared" si="73"/>
        <v>53057</v>
      </c>
      <c r="CG144" s="159">
        <v>17233.8</v>
      </c>
      <c r="CH144" s="159">
        <v>4697.4720000000007</v>
      </c>
      <c r="CI144" s="159">
        <f t="shared" si="74"/>
        <v>0</v>
      </c>
      <c r="CJ144" s="177">
        <f t="shared" si="75"/>
        <v>74988.271999999997</v>
      </c>
      <c r="CK144" s="178"/>
      <c r="CL144" s="179"/>
      <c r="CT144" s="105"/>
      <c r="CU144" s="105"/>
      <c r="CV144" s="105"/>
      <c r="CW144" s="105"/>
      <c r="CX144" s="105"/>
      <c r="CY144" s="105"/>
      <c r="CZ144" s="105"/>
      <c r="DA144" s="169">
        <v>135</v>
      </c>
      <c r="DB144" s="42" t="s">
        <v>232</v>
      </c>
      <c r="DC144" s="159"/>
      <c r="DD144" s="159"/>
      <c r="DE144" s="159"/>
      <c r="DF144" s="159"/>
      <c r="DG144" s="180">
        <f t="shared" si="76"/>
        <v>0</v>
      </c>
      <c r="DH144" s="159"/>
      <c r="DI144" s="159"/>
      <c r="DJ144" s="159"/>
      <c r="DK144" s="180">
        <f t="shared" si="77"/>
        <v>0</v>
      </c>
      <c r="DL144" s="181">
        <f t="shared" si="63"/>
        <v>0</v>
      </c>
      <c r="DM144" s="159"/>
      <c r="DN144" s="181">
        <f t="shared" si="64"/>
        <v>0</v>
      </c>
      <c r="DO144" s="159"/>
      <c r="DP144" s="165"/>
      <c r="DQ144" s="159"/>
      <c r="DR144" s="159"/>
      <c r="DS144" s="159"/>
      <c r="DT144" s="181">
        <f t="shared" si="78"/>
        <v>0</v>
      </c>
      <c r="DU144" s="159"/>
      <c r="DV144" s="182">
        <v>0</v>
      </c>
      <c r="DW144" s="183"/>
      <c r="DX144" s="183"/>
      <c r="DY144" s="183"/>
      <c r="DZ144" s="180"/>
      <c r="EA144" s="184"/>
      <c r="EB144" s="185"/>
      <c r="EC144" s="186">
        <f t="shared" si="79"/>
        <v>0</v>
      </c>
      <c r="ED144" s="184"/>
      <c r="EE144" s="187">
        <v>135</v>
      </c>
      <c r="EF144" s="184"/>
      <c r="EG144" s="184"/>
      <c r="EH144" s="183"/>
      <c r="EI144" s="184"/>
      <c r="EJ144" s="184"/>
      <c r="EK144" s="184"/>
      <c r="EL144" s="184"/>
      <c r="EM144" s="184"/>
    </row>
    <row r="145" spans="1:143" s="42" customFormat="1" ht="12" x14ac:dyDescent="0.2">
      <c r="A145" s="157">
        <v>136</v>
      </c>
      <c r="B145" s="51">
        <v>136</v>
      </c>
      <c r="C145" s="42" t="s">
        <v>233</v>
      </c>
      <c r="D145" s="158">
        <f t="shared" si="65"/>
        <v>17</v>
      </c>
      <c r="E145" s="159">
        <f t="shared" si="54"/>
        <v>266422</v>
      </c>
      <c r="F145" s="159">
        <f t="shared" si="54"/>
        <v>0</v>
      </c>
      <c r="G145" s="159">
        <f t="shared" si="54"/>
        <v>18496</v>
      </c>
      <c r="H145" s="160">
        <f t="shared" si="66"/>
        <v>284918</v>
      </c>
      <c r="I145" s="159"/>
      <c r="J145" s="161">
        <f t="shared" si="67"/>
        <v>18496</v>
      </c>
      <c r="K145" s="162">
        <f t="shared" si="68"/>
        <v>40834</v>
      </c>
      <c r="L145" s="163">
        <f t="shared" si="55"/>
        <v>59330</v>
      </c>
      <c r="M145" s="159"/>
      <c r="N145" s="164">
        <f t="shared" si="56"/>
        <v>225588</v>
      </c>
      <c r="O145" s="159"/>
      <c r="P145" s="165">
        <f t="shared" si="57"/>
        <v>18496</v>
      </c>
      <c r="Q145" s="158">
        <f t="shared" si="69"/>
        <v>0</v>
      </c>
      <c r="R145" s="159">
        <f t="shared" si="58"/>
        <v>0</v>
      </c>
      <c r="S145" s="159">
        <f t="shared" si="59"/>
        <v>0</v>
      </c>
      <c r="T145" s="159">
        <f t="shared" si="60"/>
        <v>40834</v>
      </c>
      <c r="U145" s="160">
        <f t="shared" si="70"/>
        <v>59330</v>
      </c>
      <c r="V145" s="159"/>
      <c r="W145" s="164">
        <f t="shared" si="61"/>
        <v>59330</v>
      </c>
      <c r="X145" s="166"/>
      <c r="AA145" s="169">
        <v>136</v>
      </c>
      <c r="AB145" s="170">
        <v>17</v>
      </c>
      <c r="AC145" s="170">
        <v>0</v>
      </c>
      <c r="AD145" s="170">
        <v>0</v>
      </c>
      <c r="AE145" s="170">
        <v>6.7222222222222197</v>
      </c>
      <c r="AF145" s="170">
        <v>0</v>
      </c>
      <c r="AG145" s="105">
        <v>266422</v>
      </c>
      <c r="AH145" s="105">
        <v>0</v>
      </c>
      <c r="AI145" s="105">
        <v>0</v>
      </c>
      <c r="AJ145" s="105">
        <v>266422</v>
      </c>
      <c r="AK145" s="105">
        <v>0</v>
      </c>
      <c r="AL145" s="105">
        <v>18496</v>
      </c>
      <c r="AM145" s="105">
        <v>284918</v>
      </c>
      <c r="AN145" s="105">
        <v>0</v>
      </c>
      <c r="AO145" s="105">
        <v>0</v>
      </c>
      <c r="AP145" s="105">
        <v>0</v>
      </c>
      <c r="AQ145" s="105">
        <v>0</v>
      </c>
      <c r="AR145" s="171">
        <v>284918</v>
      </c>
      <c r="AT145" s="169">
        <v>136</v>
      </c>
      <c r="AU145" s="170">
        <f t="shared" si="71"/>
        <v>6.7222222222222197</v>
      </c>
      <c r="AV145" s="170">
        <f t="shared" si="71"/>
        <v>0</v>
      </c>
      <c r="AW145" s="105">
        <f t="shared" si="72"/>
        <v>0</v>
      </c>
      <c r="AX145" s="105">
        <f t="shared" si="72"/>
        <v>0</v>
      </c>
      <c r="AY145" s="105">
        <f t="shared" si="72"/>
        <v>0</v>
      </c>
      <c r="AZ145" s="171">
        <f t="shared" si="72"/>
        <v>0</v>
      </c>
      <c r="BB145" s="169"/>
      <c r="BC145" s="105"/>
      <c r="BD145" s="105"/>
      <c r="BE145" s="105"/>
      <c r="BF145" s="171"/>
      <c r="BH145" s="172"/>
      <c r="BI145" s="173"/>
      <c r="BJ145" s="174"/>
      <c r="BZ145" s="175"/>
      <c r="CA145" s="169">
        <v>136</v>
      </c>
      <c r="CB145" s="51">
        <v>136</v>
      </c>
      <c r="CC145" s="42" t="s">
        <v>233</v>
      </c>
      <c r="CD145" s="176">
        <f t="shared" si="62"/>
        <v>266422</v>
      </c>
      <c r="CE145" s="177">
        <v>225588</v>
      </c>
      <c r="CF145" s="159">
        <f t="shared" si="73"/>
        <v>40834</v>
      </c>
      <c r="CG145" s="159">
        <v>0</v>
      </c>
      <c r="CH145" s="159">
        <v>0</v>
      </c>
      <c r="CI145" s="159">
        <f t="shared" si="74"/>
        <v>0</v>
      </c>
      <c r="CJ145" s="177">
        <f t="shared" si="75"/>
        <v>40834</v>
      </c>
      <c r="CK145" s="178"/>
      <c r="CL145" s="179"/>
      <c r="CT145" s="105"/>
      <c r="CU145" s="105"/>
      <c r="CV145" s="105"/>
      <c r="CW145" s="105"/>
      <c r="CX145" s="105"/>
      <c r="CY145" s="105"/>
      <c r="CZ145" s="105"/>
      <c r="DA145" s="169">
        <v>136</v>
      </c>
      <c r="DB145" s="42" t="s">
        <v>233</v>
      </c>
      <c r="DC145" s="159"/>
      <c r="DD145" s="159"/>
      <c r="DE145" s="159"/>
      <c r="DF145" s="159"/>
      <c r="DG145" s="180">
        <f t="shared" si="76"/>
        <v>0</v>
      </c>
      <c r="DH145" s="159"/>
      <c r="DI145" s="159"/>
      <c r="DJ145" s="159"/>
      <c r="DK145" s="180">
        <f t="shared" si="77"/>
        <v>0</v>
      </c>
      <c r="DL145" s="181">
        <f t="shared" si="63"/>
        <v>0</v>
      </c>
      <c r="DM145" s="159"/>
      <c r="DN145" s="181">
        <f t="shared" si="64"/>
        <v>0</v>
      </c>
      <c r="DO145" s="159"/>
      <c r="DP145" s="165"/>
      <c r="DQ145" s="159"/>
      <c r="DR145" s="159"/>
      <c r="DS145" s="159"/>
      <c r="DT145" s="181">
        <f t="shared" si="78"/>
        <v>0</v>
      </c>
      <c r="DU145" s="159"/>
      <c r="DV145" s="182">
        <v>0</v>
      </c>
      <c r="DW145" s="183"/>
      <c r="DX145" s="183"/>
      <c r="DY145" s="183"/>
      <c r="DZ145" s="180"/>
      <c r="EA145" s="184"/>
      <c r="EB145" s="185"/>
      <c r="EC145" s="186">
        <f t="shared" si="79"/>
        <v>0</v>
      </c>
      <c r="ED145" s="184"/>
      <c r="EE145" s="187">
        <v>136</v>
      </c>
      <c r="EF145" s="184"/>
      <c r="EG145" s="184"/>
      <c r="EH145" s="183"/>
      <c r="EI145" s="184"/>
      <c r="EJ145" s="184"/>
      <c r="EK145" s="184"/>
      <c r="EL145" s="184"/>
      <c r="EM145" s="184"/>
    </row>
    <row r="146" spans="1:143" s="42" customFormat="1" ht="12" x14ac:dyDescent="0.2">
      <c r="A146" s="157">
        <v>137</v>
      </c>
      <c r="B146" s="51">
        <v>137</v>
      </c>
      <c r="C146" s="42" t="s">
        <v>234</v>
      </c>
      <c r="D146" s="158">
        <f t="shared" si="65"/>
        <v>729</v>
      </c>
      <c r="E146" s="159">
        <f t="shared" si="54"/>
        <v>11568943</v>
      </c>
      <c r="F146" s="159">
        <f t="shared" si="54"/>
        <v>465117</v>
      </c>
      <c r="G146" s="159">
        <f t="shared" si="54"/>
        <v>793152</v>
      </c>
      <c r="H146" s="160">
        <f t="shared" si="66"/>
        <v>12827212</v>
      </c>
      <c r="I146" s="159"/>
      <c r="J146" s="161">
        <f t="shared" si="67"/>
        <v>793152</v>
      </c>
      <c r="K146" s="162">
        <f t="shared" si="68"/>
        <v>1952845</v>
      </c>
      <c r="L146" s="163">
        <f t="shared" si="55"/>
        <v>2745997</v>
      </c>
      <c r="M146" s="159"/>
      <c r="N146" s="164">
        <f t="shared" si="56"/>
        <v>10081215</v>
      </c>
      <c r="O146" s="159"/>
      <c r="P146" s="165">
        <f t="shared" si="57"/>
        <v>793152</v>
      </c>
      <c r="Q146" s="158">
        <f t="shared" si="69"/>
        <v>0</v>
      </c>
      <c r="R146" s="159">
        <f t="shared" si="58"/>
        <v>0</v>
      </c>
      <c r="S146" s="159">
        <f t="shared" si="59"/>
        <v>0</v>
      </c>
      <c r="T146" s="159">
        <f t="shared" si="60"/>
        <v>1952845</v>
      </c>
      <c r="U146" s="160">
        <f t="shared" si="70"/>
        <v>2745997</v>
      </c>
      <c r="V146" s="159"/>
      <c r="W146" s="164">
        <f t="shared" si="61"/>
        <v>2745997</v>
      </c>
      <c r="X146" s="166"/>
      <c r="AA146" s="169">
        <v>137</v>
      </c>
      <c r="AB146" s="170">
        <v>729</v>
      </c>
      <c r="AC146" s="170">
        <v>0</v>
      </c>
      <c r="AD146" s="170">
        <v>0</v>
      </c>
      <c r="AE146" s="170">
        <v>99.104978354978371</v>
      </c>
      <c r="AF146" s="170">
        <v>0</v>
      </c>
      <c r="AG146" s="105">
        <v>11568943</v>
      </c>
      <c r="AH146" s="105">
        <v>0</v>
      </c>
      <c r="AI146" s="105">
        <v>0</v>
      </c>
      <c r="AJ146" s="105">
        <v>11568943</v>
      </c>
      <c r="AK146" s="105">
        <v>465117</v>
      </c>
      <c r="AL146" s="105">
        <v>793152</v>
      </c>
      <c r="AM146" s="105">
        <v>12827212</v>
      </c>
      <c r="AN146" s="105">
        <v>0</v>
      </c>
      <c r="AO146" s="105">
        <v>0</v>
      </c>
      <c r="AP146" s="105">
        <v>0</v>
      </c>
      <c r="AQ146" s="105">
        <v>0</v>
      </c>
      <c r="AR146" s="171">
        <v>12827212</v>
      </c>
      <c r="AT146" s="169">
        <v>137</v>
      </c>
      <c r="AU146" s="170">
        <f t="shared" si="71"/>
        <v>99.104978354978371</v>
      </c>
      <c r="AV146" s="170">
        <f t="shared" si="71"/>
        <v>0</v>
      </c>
      <c r="AW146" s="105">
        <f t="shared" si="72"/>
        <v>0</v>
      </c>
      <c r="AX146" s="105">
        <f t="shared" si="72"/>
        <v>0</v>
      </c>
      <c r="AY146" s="105">
        <f t="shared" si="72"/>
        <v>0</v>
      </c>
      <c r="AZ146" s="171">
        <f t="shared" si="72"/>
        <v>0</v>
      </c>
      <c r="BB146" s="169"/>
      <c r="BC146" s="105"/>
      <c r="BD146" s="105"/>
      <c r="BE146" s="105"/>
      <c r="BF146" s="171"/>
      <c r="BH146" s="172"/>
      <c r="BI146" s="173"/>
      <c r="BJ146" s="174"/>
      <c r="BZ146" s="175"/>
      <c r="CA146" s="169">
        <v>137</v>
      </c>
      <c r="CB146" s="51">
        <v>137</v>
      </c>
      <c r="CC146" s="42" t="s">
        <v>234</v>
      </c>
      <c r="CD146" s="176">
        <f t="shared" si="62"/>
        <v>11568943</v>
      </c>
      <c r="CE146" s="177">
        <v>9616098</v>
      </c>
      <c r="CF146" s="159">
        <f t="shared" si="73"/>
        <v>1952845</v>
      </c>
      <c r="CG146" s="159">
        <v>0</v>
      </c>
      <c r="CH146" s="159">
        <v>0</v>
      </c>
      <c r="CI146" s="159">
        <f t="shared" si="74"/>
        <v>0</v>
      </c>
      <c r="CJ146" s="177">
        <f t="shared" si="75"/>
        <v>1952845</v>
      </c>
      <c r="CK146" s="178"/>
      <c r="CL146" s="179"/>
      <c r="CT146" s="105"/>
      <c r="CU146" s="105"/>
      <c r="CV146" s="105"/>
      <c r="CW146" s="105"/>
      <c r="CX146" s="105"/>
      <c r="CY146" s="105"/>
      <c r="CZ146" s="105"/>
      <c r="DA146" s="169">
        <v>137</v>
      </c>
      <c r="DB146" s="42" t="s">
        <v>234</v>
      </c>
      <c r="DC146" s="159"/>
      <c r="DD146" s="159"/>
      <c r="DE146" s="159"/>
      <c r="DF146" s="159"/>
      <c r="DG146" s="180">
        <f t="shared" si="76"/>
        <v>0</v>
      </c>
      <c r="DH146" s="159"/>
      <c r="DI146" s="159"/>
      <c r="DJ146" s="159"/>
      <c r="DK146" s="180">
        <f t="shared" si="77"/>
        <v>0</v>
      </c>
      <c r="DL146" s="181">
        <f t="shared" si="63"/>
        <v>0</v>
      </c>
      <c r="DM146" s="159"/>
      <c r="DN146" s="181">
        <f t="shared" si="64"/>
        <v>0</v>
      </c>
      <c r="DO146" s="159"/>
      <c r="DP146" s="165"/>
      <c r="DQ146" s="159"/>
      <c r="DR146" s="159"/>
      <c r="DS146" s="159"/>
      <c r="DT146" s="181">
        <f t="shared" si="78"/>
        <v>0</v>
      </c>
      <c r="DU146" s="159"/>
      <c r="DV146" s="182">
        <v>0</v>
      </c>
      <c r="DW146" s="183"/>
      <c r="DX146" s="183"/>
      <c r="DY146" s="183"/>
      <c r="DZ146" s="180"/>
      <c r="EA146" s="184"/>
      <c r="EB146" s="185"/>
      <c r="EC146" s="186">
        <f t="shared" si="79"/>
        <v>0</v>
      </c>
      <c r="ED146" s="184"/>
      <c r="EE146" s="187">
        <v>137</v>
      </c>
      <c r="EF146" s="184"/>
      <c r="EG146" s="184"/>
      <c r="EH146" s="183"/>
      <c r="EI146" s="184"/>
      <c r="EJ146" s="184"/>
      <c r="EK146" s="184"/>
      <c r="EL146" s="184"/>
      <c r="EM146" s="184"/>
    </row>
    <row r="147" spans="1:143" s="42" customFormat="1" ht="12" x14ac:dyDescent="0.2">
      <c r="A147" s="157">
        <v>138</v>
      </c>
      <c r="B147" s="51">
        <v>138</v>
      </c>
      <c r="C147" s="42" t="s">
        <v>235</v>
      </c>
      <c r="D147" s="158">
        <f t="shared" si="65"/>
        <v>4</v>
      </c>
      <c r="E147" s="159">
        <f t="shared" si="54"/>
        <v>77208</v>
      </c>
      <c r="F147" s="159">
        <f t="shared" si="54"/>
        <v>0</v>
      </c>
      <c r="G147" s="159">
        <f t="shared" si="54"/>
        <v>4352</v>
      </c>
      <c r="H147" s="160">
        <f t="shared" si="66"/>
        <v>81560</v>
      </c>
      <c r="I147" s="159"/>
      <c r="J147" s="161">
        <f t="shared" si="67"/>
        <v>4352</v>
      </c>
      <c r="K147" s="162">
        <f t="shared" si="68"/>
        <v>7883.9040000000014</v>
      </c>
      <c r="L147" s="163">
        <f t="shared" si="55"/>
        <v>12235.904000000002</v>
      </c>
      <c r="M147" s="159"/>
      <c r="N147" s="164">
        <f t="shared" si="56"/>
        <v>69324.09599999999</v>
      </c>
      <c r="O147" s="159"/>
      <c r="P147" s="165">
        <f t="shared" si="57"/>
        <v>4352</v>
      </c>
      <c r="Q147" s="158">
        <f t="shared" si="69"/>
        <v>0</v>
      </c>
      <c r="R147" s="159">
        <f t="shared" si="58"/>
        <v>0</v>
      </c>
      <c r="S147" s="159">
        <f t="shared" si="59"/>
        <v>0</v>
      </c>
      <c r="T147" s="159">
        <f t="shared" si="60"/>
        <v>7883.9040000000014</v>
      </c>
      <c r="U147" s="160">
        <f t="shared" si="70"/>
        <v>12235.904000000002</v>
      </c>
      <c r="V147" s="159"/>
      <c r="W147" s="164">
        <f t="shared" si="61"/>
        <v>12235.904000000002</v>
      </c>
      <c r="X147" s="166"/>
      <c r="AA147" s="169">
        <v>138</v>
      </c>
      <c r="AB147" s="170">
        <v>4</v>
      </c>
      <c r="AC147" s="170">
        <v>0</v>
      </c>
      <c r="AD147" s="170">
        <v>0</v>
      </c>
      <c r="AE147" s="170">
        <v>0</v>
      </c>
      <c r="AF147" s="170">
        <v>0</v>
      </c>
      <c r="AG147" s="105">
        <v>77208</v>
      </c>
      <c r="AH147" s="105">
        <v>0</v>
      </c>
      <c r="AI147" s="105">
        <v>0</v>
      </c>
      <c r="AJ147" s="105">
        <v>77208</v>
      </c>
      <c r="AK147" s="105">
        <v>0</v>
      </c>
      <c r="AL147" s="105">
        <v>4352</v>
      </c>
      <c r="AM147" s="105">
        <v>81560</v>
      </c>
      <c r="AN147" s="105">
        <v>0</v>
      </c>
      <c r="AO147" s="105">
        <v>0</v>
      </c>
      <c r="AP147" s="105">
        <v>0</v>
      </c>
      <c r="AQ147" s="105">
        <v>0</v>
      </c>
      <c r="AR147" s="171">
        <v>81560</v>
      </c>
      <c r="AT147" s="169">
        <v>138</v>
      </c>
      <c r="AU147" s="170">
        <f t="shared" si="71"/>
        <v>0</v>
      </c>
      <c r="AV147" s="170">
        <f t="shared" si="71"/>
        <v>0</v>
      </c>
      <c r="AW147" s="105">
        <f t="shared" si="72"/>
        <v>0</v>
      </c>
      <c r="AX147" s="105">
        <f t="shared" si="72"/>
        <v>0</v>
      </c>
      <c r="AY147" s="105">
        <f t="shared" si="72"/>
        <v>0</v>
      </c>
      <c r="AZ147" s="171">
        <f t="shared" si="72"/>
        <v>0</v>
      </c>
      <c r="BB147" s="169"/>
      <c r="BC147" s="105"/>
      <c r="BD147" s="105"/>
      <c r="BE147" s="105"/>
      <c r="BF147" s="171"/>
      <c r="BH147" s="172"/>
      <c r="BI147" s="173"/>
      <c r="BJ147" s="174"/>
      <c r="BZ147" s="175"/>
      <c r="CA147" s="169">
        <v>138</v>
      </c>
      <c r="CB147" s="51">
        <v>138</v>
      </c>
      <c r="CC147" s="42" t="s">
        <v>235</v>
      </c>
      <c r="CD147" s="176">
        <f t="shared" si="62"/>
        <v>77208</v>
      </c>
      <c r="CE147" s="177">
        <v>80546</v>
      </c>
      <c r="CF147" s="159">
        <f t="shared" si="73"/>
        <v>0</v>
      </c>
      <c r="CG147" s="159">
        <v>0</v>
      </c>
      <c r="CH147" s="159">
        <v>7883.9040000000014</v>
      </c>
      <c r="CI147" s="159">
        <f t="shared" si="74"/>
        <v>0</v>
      </c>
      <c r="CJ147" s="177">
        <f t="shared" si="75"/>
        <v>7883.9040000000014</v>
      </c>
      <c r="CK147" s="178"/>
      <c r="CL147" s="179"/>
      <c r="CT147" s="105"/>
      <c r="CU147" s="105"/>
      <c r="CV147" s="105"/>
      <c r="CW147" s="105"/>
      <c r="CX147" s="105"/>
      <c r="CY147" s="105"/>
      <c r="CZ147" s="105"/>
      <c r="DA147" s="169">
        <v>138</v>
      </c>
      <c r="DB147" s="42" t="s">
        <v>235</v>
      </c>
      <c r="DC147" s="159"/>
      <c r="DD147" s="159"/>
      <c r="DE147" s="159"/>
      <c r="DF147" s="159"/>
      <c r="DG147" s="180">
        <f t="shared" si="76"/>
        <v>0</v>
      </c>
      <c r="DH147" s="159"/>
      <c r="DI147" s="159"/>
      <c r="DJ147" s="159"/>
      <c r="DK147" s="180">
        <f t="shared" si="77"/>
        <v>0</v>
      </c>
      <c r="DL147" s="181">
        <f t="shared" si="63"/>
        <v>0</v>
      </c>
      <c r="DM147" s="159"/>
      <c r="DN147" s="181">
        <f t="shared" si="64"/>
        <v>0</v>
      </c>
      <c r="DO147" s="159"/>
      <c r="DP147" s="165"/>
      <c r="DQ147" s="159"/>
      <c r="DR147" s="159"/>
      <c r="DS147" s="159"/>
      <c r="DT147" s="181">
        <f t="shared" si="78"/>
        <v>0</v>
      </c>
      <c r="DU147" s="159"/>
      <c r="DV147" s="182">
        <v>0</v>
      </c>
      <c r="DW147" s="183"/>
      <c r="DX147" s="183"/>
      <c r="DY147" s="183"/>
      <c r="DZ147" s="180"/>
      <c r="EA147" s="184"/>
      <c r="EB147" s="185"/>
      <c r="EC147" s="186">
        <f t="shared" si="79"/>
        <v>0</v>
      </c>
      <c r="ED147" s="184"/>
      <c r="EE147" s="187">
        <v>138</v>
      </c>
      <c r="EF147" s="184"/>
      <c r="EG147" s="184"/>
      <c r="EH147" s="183"/>
      <c r="EI147" s="184"/>
      <c r="EJ147" s="184"/>
      <c r="EK147" s="184"/>
      <c r="EL147" s="184"/>
      <c r="EM147" s="184"/>
    </row>
    <row r="148" spans="1:143" s="42" customFormat="1" ht="12" x14ac:dyDescent="0.2">
      <c r="A148" s="157">
        <v>139</v>
      </c>
      <c r="B148" s="51">
        <v>139</v>
      </c>
      <c r="C148" s="42" t="s">
        <v>236</v>
      </c>
      <c r="D148" s="158">
        <f t="shared" si="65"/>
        <v>3</v>
      </c>
      <c r="E148" s="159">
        <f t="shared" si="54"/>
        <v>45894</v>
      </c>
      <c r="F148" s="159">
        <f t="shared" si="54"/>
        <v>0</v>
      </c>
      <c r="G148" s="159">
        <f t="shared" si="54"/>
        <v>3264</v>
      </c>
      <c r="H148" s="160">
        <f t="shared" si="66"/>
        <v>49158</v>
      </c>
      <c r="I148" s="159"/>
      <c r="J148" s="161">
        <f t="shared" si="67"/>
        <v>3264</v>
      </c>
      <c r="K148" s="162">
        <f t="shared" si="68"/>
        <v>0</v>
      </c>
      <c r="L148" s="163">
        <f t="shared" si="55"/>
        <v>3264</v>
      </c>
      <c r="M148" s="159"/>
      <c r="N148" s="164">
        <f t="shared" si="56"/>
        <v>45894</v>
      </c>
      <c r="O148" s="159"/>
      <c r="P148" s="165">
        <f t="shared" si="57"/>
        <v>3264</v>
      </c>
      <c r="Q148" s="158">
        <f t="shared" si="69"/>
        <v>0</v>
      </c>
      <c r="R148" s="159">
        <f t="shared" si="58"/>
        <v>0</v>
      </c>
      <c r="S148" s="159">
        <f t="shared" si="59"/>
        <v>0</v>
      </c>
      <c r="T148" s="159">
        <f t="shared" si="60"/>
        <v>0</v>
      </c>
      <c r="U148" s="160">
        <f t="shared" si="70"/>
        <v>3264</v>
      </c>
      <c r="V148" s="159"/>
      <c r="W148" s="164">
        <f t="shared" si="61"/>
        <v>3264</v>
      </c>
      <c r="X148" s="166"/>
      <c r="AA148" s="169">
        <v>139</v>
      </c>
      <c r="AB148" s="170">
        <v>3</v>
      </c>
      <c r="AC148" s="170">
        <v>0</v>
      </c>
      <c r="AD148" s="170">
        <v>0</v>
      </c>
      <c r="AE148" s="170">
        <v>1.5</v>
      </c>
      <c r="AF148" s="170">
        <v>0</v>
      </c>
      <c r="AG148" s="105">
        <v>45894</v>
      </c>
      <c r="AH148" s="105">
        <v>0</v>
      </c>
      <c r="AI148" s="105">
        <v>0</v>
      </c>
      <c r="AJ148" s="105">
        <v>45894</v>
      </c>
      <c r="AK148" s="105">
        <v>0</v>
      </c>
      <c r="AL148" s="105">
        <v>3264</v>
      </c>
      <c r="AM148" s="105">
        <v>49158</v>
      </c>
      <c r="AN148" s="105">
        <v>0</v>
      </c>
      <c r="AO148" s="105">
        <v>0</v>
      </c>
      <c r="AP148" s="105">
        <v>0</v>
      </c>
      <c r="AQ148" s="105">
        <v>0</v>
      </c>
      <c r="AR148" s="171">
        <v>49158</v>
      </c>
      <c r="AT148" s="169">
        <v>139</v>
      </c>
      <c r="AU148" s="170">
        <f t="shared" si="71"/>
        <v>1.5</v>
      </c>
      <c r="AV148" s="170">
        <f t="shared" si="71"/>
        <v>0</v>
      </c>
      <c r="AW148" s="105">
        <f t="shared" si="72"/>
        <v>0</v>
      </c>
      <c r="AX148" s="105">
        <f t="shared" si="72"/>
        <v>0</v>
      </c>
      <c r="AY148" s="105">
        <f t="shared" si="72"/>
        <v>0</v>
      </c>
      <c r="AZ148" s="171">
        <f t="shared" si="72"/>
        <v>0</v>
      </c>
      <c r="BB148" s="169"/>
      <c r="BC148" s="105"/>
      <c r="BD148" s="105"/>
      <c r="BE148" s="105"/>
      <c r="BF148" s="171"/>
      <c r="BH148" s="172"/>
      <c r="BI148" s="173"/>
      <c r="BJ148" s="174"/>
      <c r="BZ148" s="175"/>
      <c r="CA148" s="169">
        <v>139</v>
      </c>
      <c r="CB148" s="51">
        <v>139</v>
      </c>
      <c r="CC148" s="42" t="s">
        <v>236</v>
      </c>
      <c r="CD148" s="176">
        <f t="shared" si="62"/>
        <v>45894</v>
      </c>
      <c r="CE148" s="177">
        <v>117424</v>
      </c>
      <c r="CF148" s="159">
        <f t="shared" si="73"/>
        <v>0</v>
      </c>
      <c r="CG148" s="159">
        <v>0</v>
      </c>
      <c r="CH148" s="159">
        <v>0</v>
      </c>
      <c r="CI148" s="159">
        <f t="shared" si="74"/>
        <v>0</v>
      </c>
      <c r="CJ148" s="177">
        <f t="shared" si="75"/>
        <v>0</v>
      </c>
      <c r="CK148" s="178"/>
      <c r="CL148" s="179"/>
      <c r="CT148" s="105"/>
      <c r="CU148" s="105"/>
      <c r="CV148" s="105"/>
      <c r="CW148" s="105"/>
      <c r="CX148" s="105"/>
      <c r="CY148" s="105"/>
      <c r="CZ148" s="105"/>
      <c r="DA148" s="169">
        <v>139</v>
      </c>
      <c r="DB148" s="42" t="s">
        <v>236</v>
      </c>
      <c r="DC148" s="159"/>
      <c r="DD148" s="159"/>
      <c r="DE148" s="159"/>
      <c r="DF148" s="159"/>
      <c r="DG148" s="180">
        <f t="shared" si="76"/>
        <v>0</v>
      </c>
      <c r="DH148" s="159"/>
      <c r="DI148" s="159"/>
      <c r="DJ148" s="159"/>
      <c r="DK148" s="180">
        <f t="shared" si="77"/>
        <v>0</v>
      </c>
      <c r="DL148" s="181">
        <f t="shared" si="63"/>
        <v>0</v>
      </c>
      <c r="DM148" s="159"/>
      <c r="DN148" s="181">
        <f t="shared" si="64"/>
        <v>0</v>
      </c>
      <c r="DO148" s="159"/>
      <c r="DP148" s="165"/>
      <c r="DQ148" s="159"/>
      <c r="DR148" s="159"/>
      <c r="DS148" s="159"/>
      <c r="DT148" s="181">
        <f t="shared" si="78"/>
        <v>0</v>
      </c>
      <c r="DU148" s="159"/>
      <c r="DV148" s="182">
        <v>0</v>
      </c>
      <c r="DW148" s="183"/>
      <c r="DX148" s="183"/>
      <c r="DY148" s="183"/>
      <c r="DZ148" s="180"/>
      <c r="EA148" s="184"/>
      <c r="EB148" s="185"/>
      <c r="EC148" s="186">
        <f t="shared" si="79"/>
        <v>0</v>
      </c>
      <c r="ED148" s="184"/>
      <c r="EE148" s="187">
        <v>139</v>
      </c>
      <c r="EF148" s="184"/>
      <c r="EG148" s="184"/>
      <c r="EH148" s="183"/>
      <c r="EI148" s="184"/>
      <c r="EJ148" s="184"/>
      <c r="EK148" s="184"/>
      <c r="EL148" s="184"/>
      <c r="EM148" s="184"/>
    </row>
    <row r="149" spans="1:143" s="42" customFormat="1" ht="12" x14ac:dyDescent="0.2">
      <c r="A149" s="157">
        <v>140</v>
      </c>
      <c r="B149" s="51">
        <v>140</v>
      </c>
      <c r="C149" s="42" t="s">
        <v>237</v>
      </c>
      <c r="D149" s="158">
        <f t="shared" si="65"/>
        <v>0</v>
      </c>
      <c r="E149" s="159">
        <f t="shared" si="54"/>
        <v>0</v>
      </c>
      <c r="F149" s="159">
        <f t="shared" si="54"/>
        <v>0</v>
      </c>
      <c r="G149" s="159">
        <f t="shared" si="54"/>
        <v>0</v>
      </c>
      <c r="H149" s="160">
        <f t="shared" si="66"/>
        <v>0</v>
      </c>
      <c r="I149" s="159"/>
      <c r="J149" s="161">
        <f t="shared" si="67"/>
        <v>0</v>
      </c>
      <c r="K149" s="162">
        <f t="shared" si="68"/>
        <v>0</v>
      </c>
      <c r="L149" s="163">
        <f t="shared" si="55"/>
        <v>0</v>
      </c>
      <c r="M149" s="159"/>
      <c r="N149" s="164">
        <f t="shared" si="56"/>
        <v>0</v>
      </c>
      <c r="O149" s="159"/>
      <c r="P149" s="165">
        <f t="shared" si="57"/>
        <v>0</v>
      </c>
      <c r="Q149" s="158">
        <f t="shared" si="69"/>
        <v>0</v>
      </c>
      <c r="R149" s="159">
        <f t="shared" si="58"/>
        <v>0</v>
      </c>
      <c r="S149" s="159">
        <f t="shared" si="59"/>
        <v>0</v>
      </c>
      <c r="T149" s="159">
        <f t="shared" si="60"/>
        <v>0</v>
      </c>
      <c r="U149" s="160">
        <f t="shared" si="70"/>
        <v>0</v>
      </c>
      <c r="V149" s="159"/>
      <c r="W149" s="164">
        <f t="shared" si="61"/>
        <v>0</v>
      </c>
      <c r="X149" s="166"/>
      <c r="AA149" s="169">
        <v>140</v>
      </c>
      <c r="AB149" s="170"/>
      <c r="AC149" s="170"/>
      <c r="AD149" s="170"/>
      <c r="AE149" s="170"/>
      <c r="AF149" s="170"/>
      <c r="AG149" s="105"/>
      <c r="AH149" s="105"/>
      <c r="AI149" s="105"/>
      <c r="AJ149" s="105"/>
      <c r="AK149" s="105"/>
      <c r="AL149" s="105"/>
      <c r="AM149" s="105"/>
      <c r="AN149" s="105"/>
      <c r="AO149" s="105"/>
      <c r="AP149" s="105"/>
      <c r="AQ149" s="105"/>
      <c r="AR149" s="171"/>
      <c r="AT149" s="169">
        <v>140</v>
      </c>
      <c r="AU149" s="170">
        <f t="shared" si="71"/>
        <v>0</v>
      </c>
      <c r="AV149" s="170">
        <f t="shared" si="71"/>
        <v>0</v>
      </c>
      <c r="AW149" s="105">
        <f t="shared" si="72"/>
        <v>0</v>
      </c>
      <c r="AX149" s="105">
        <f t="shared" si="72"/>
        <v>0</v>
      </c>
      <c r="AY149" s="105">
        <f t="shared" si="72"/>
        <v>0</v>
      </c>
      <c r="AZ149" s="171">
        <f t="shared" si="72"/>
        <v>0</v>
      </c>
      <c r="BB149" s="169"/>
      <c r="BC149" s="105"/>
      <c r="BD149" s="105"/>
      <c r="BE149" s="105"/>
      <c r="BF149" s="171"/>
      <c r="BH149" s="172"/>
      <c r="BI149" s="173"/>
      <c r="BJ149" s="174"/>
      <c r="BZ149" s="175"/>
      <c r="CA149" s="169">
        <v>140</v>
      </c>
      <c r="CB149" s="51">
        <v>140</v>
      </c>
      <c r="CC149" s="42" t="s">
        <v>237</v>
      </c>
      <c r="CD149" s="176">
        <f t="shared" si="62"/>
        <v>0</v>
      </c>
      <c r="CE149" s="177">
        <v>0</v>
      </c>
      <c r="CF149" s="159">
        <f t="shared" si="73"/>
        <v>0</v>
      </c>
      <c r="CG149" s="159">
        <v>0</v>
      </c>
      <c r="CH149" s="159">
        <v>0</v>
      </c>
      <c r="CI149" s="159">
        <f t="shared" si="74"/>
        <v>0</v>
      </c>
      <c r="CJ149" s="177">
        <f t="shared" si="75"/>
        <v>0</v>
      </c>
      <c r="CK149" s="178"/>
      <c r="CL149" s="179"/>
      <c r="CT149" s="105"/>
      <c r="CU149" s="105"/>
      <c r="CV149" s="105"/>
      <c r="CW149" s="105"/>
      <c r="CX149" s="105"/>
      <c r="CY149" s="105"/>
      <c r="CZ149" s="105"/>
      <c r="DA149" s="169">
        <v>140</v>
      </c>
      <c r="DB149" s="42" t="s">
        <v>237</v>
      </c>
      <c r="DC149" s="159"/>
      <c r="DD149" s="159"/>
      <c r="DE149" s="159"/>
      <c r="DF149" s="159"/>
      <c r="DG149" s="180">
        <f t="shared" si="76"/>
        <v>0</v>
      </c>
      <c r="DH149" s="159"/>
      <c r="DI149" s="159"/>
      <c r="DJ149" s="159"/>
      <c r="DK149" s="180">
        <f t="shared" si="77"/>
        <v>0</v>
      </c>
      <c r="DL149" s="181">
        <f t="shared" si="63"/>
        <v>0</v>
      </c>
      <c r="DM149" s="159"/>
      <c r="DN149" s="181">
        <f t="shared" si="64"/>
        <v>0</v>
      </c>
      <c r="DO149" s="159"/>
      <c r="DP149" s="165"/>
      <c r="DQ149" s="159"/>
      <c r="DR149" s="159"/>
      <c r="DS149" s="159"/>
      <c r="DT149" s="181">
        <f t="shared" si="78"/>
        <v>0</v>
      </c>
      <c r="DU149" s="159"/>
      <c r="DV149" s="182">
        <v>0</v>
      </c>
      <c r="DW149" s="183"/>
      <c r="DX149" s="183"/>
      <c r="DY149" s="183"/>
      <c r="DZ149" s="180"/>
      <c r="EA149" s="184"/>
      <c r="EB149" s="185"/>
      <c r="EC149" s="186">
        <f t="shared" si="79"/>
        <v>0</v>
      </c>
      <c r="ED149" s="184"/>
      <c r="EE149" s="187">
        <v>140</v>
      </c>
      <c r="EF149" s="184"/>
      <c r="EG149" s="184"/>
      <c r="EH149" s="183"/>
      <c r="EI149" s="184"/>
      <c r="EJ149" s="184"/>
      <c r="EK149" s="184"/>
      <c r="EL149" s="184"/>
      <c r="EM149" s="184"/>
    </row>
    <row r="150" spans="1:143" s="42" customFormat="1" ht="12" x14ac:dyDescent="0.2">
      <c r="A150" s="157">
        <v>141</v>
      </c>
      <c r="B150" s="51">
        <v>141</v>
      </c>
      <c r="C150" s="42" t="s">
        <v>238</v>
      </c>
      <c r="D150" s="158">
        <f t="shared" si="65"/>
        <v>212</v>
      </c>
      <c r="E150" s="159">
        <f t="shared" si="54"/>
        <v>3764026</v>
      </c>
      <c r="F150" s="159">
        <f t="shared" si="54"/>
        <v>0</v>
      </c>
      <c r="G150" s="159">
        <f t="shared" si="54"/>
        <v>230656</v>
      </c>
      <c r="H150" s="160">
        <f t="shared" si="66"/>
        <v>3994682</v>
      </c>
      <c r="I150" s="159"/>
      <c r="J150" s="161">
        <f t="shared" si="67"/>
        <v>230656</v>
      </c>
      <c r="K150" s="162">
        <f t="shared" si="68"/>
        <v>1151892.4239999999</v>
      </c>
      <c r="L150" s="163">
        <f t="shared" si="55"/>
        <v>1382548.4239999999</v>
      </c>
      <c r="M150" s="159"/>
      <c r="N150" s="164">
        <f t="shared" si="56"/>
        <v>2612133.5760000004</v>
      </c>
      <c r="O150" s="159"/>
      <c r="P150" s="165">
        <f t="shared" si="57"/>
        <v>230656</v>
      </c>
      <c r="Q150" s="158">
        <f t="shared" si="69"/>
        <v>0</v>
      </c>
      <c r="R150" s="159">
        <f t="shared" si="58"/>
        <v>0</v>
      </c>
      <c r="S150" s="159">
        <f t="shared" si="59"/>
        <v>0</v>
      </c>
      <c r="T150" s="159">
        <f t="shared" si="60"/>
        <v>1151892.4239999999</v>
      </c>
      <c r="U150" s="160">
        <f t="shared" si="70"/>
        <v>1382548.4239999999</v>
      </c>
      <c r="V150" s="159"/>
      <c r="W150" s="164">
        <f t="shared" si="61"/>
        <v>1382548.4239999999</v>
      </c>
      <c r="X150" s="166"/>
      <c r="AA150" s="169">
        <v>141</v>
      </c>
      <c r="AB150" s="170">
        <v>212</v>
      </c>
      <c r="AC150" s="170">
        <v>0</v>
      </c>
      <c r="AD150" s="170">
        <v>0</v>
      </c>
      <c r="AE150" s="170">
        <v>54.452380952380956</v>
      </c>
      <c r="AF150" s="170">
        <v>0</v>
      </c>
      <c r="AG150" s="105">
        <v>3764026</v>
      </c>
      <c r="AH150" s="105">
        <v>0</v>
      </c>
      <c r="AI150" s="105">
        <v>0</v>
      </c>
      <c r="AJ150" s="105">
        <v>3764026</v>
      </c>
      <c r="AK150" s="105">
        <v>0</v>
      </c>
      <c r="AL150" s="105">
        <v>230656</v>
      </c>
      <c r="AM150" s="105">
        <v>3994682</v>
      </c>
      <c r="AN150" s="105">
        <v>0</v>
      </c>
      <c r="AO150" s="105">
        <v>0</v>
      </c>
      <c r="AP150" s="105">
        <v>0</v>
      </c>
      <c r="AQ150" s="105">
        <v>0</v>
      </c>
      <c r="AR150" s="171">
        <v>3994682</v>
      </c>
      <c r="AT150" s="169">
        <v>141</v>
      </c>
      <c r="AU150" s="170">
        <f t="shared" si="71"/>
        <v>54.452380952380956</v>
      </c>
      <c r="AV150" s="170">
        <f t="shared" si="71"/>
        <v>0</v>
      </c>
      <c r="AW150" s="105">
        <f t="shared" si="72"/>
        <v>0</v>
      </c>
      <c r="AX150" s="105">
        <f t="shared" si="72"/>
        <v>0</v>
      </c>
      <c r="AY150" s="105">
        <f t="shared" si="72"/>
        <v>0</v>
      </c>
      <c r="AZ150" s="171">
        <f t="shared" si="72"/>
        <v>0</v>
      </c>
      <c r="BB150" s="169"/>
      <c r="BC150" s="105"/>
      <c r="BD150" s="105"/>
      <c r="BE150" s="105"/>
      <c r="BF150" s="171"/>
      <c r="BH150" s="172"/>
      <c r="BI150" s="173"/>
      <c r="BJ150" s="174"/>
      <c r="BZ150" s="175"/>
      <c r="CA150" s="169">
        <v>141</v>
      </c>
      <c r="CB150" s="51">
        <v>141</v>
      </c>
      <c r="CC150" s="42" t="s">
        <v>238</v>
      </c>
      <c r="CD150" s="176">
        <f t="shared" si="62"/>
        <v>3764026</v>
      </c>
      <c r="CE150" s="177">
        <v>3139683</v>
      </c>
      <c r="CF150" s="159">
        <f t="shared" si="73"/>
        <v>624343</v>
      </c>
      <c r="CG150" s="159">
        <v>294505.2</v>
      </c>
      <c r="CH150" s="159">
        <v>233044.22399999999</v>
      </c>
      <c r="CI150" s="159">
        <f t="shared" si="74"/>
        <v>0</v>
      </c>
      <c r="CJ150" s="177">
        <f t="shared" si="75"/>
        <v>1151892.4239999999</v>
      </c>
      <c r="CK150" s="178"/>
      <c r="CL150" s="179"/>
      <c r="CT150" s="105"/>
      <c r="CU150" s="105"/>
      <c r="CV150" s="105"/>
      <c r="CW150" s="105"/>
      <c r="CX150" s="105"/>
      <c r="CY150" s="105"/>
      <c r="CZ150" s="105"/>
      <c r="DA150" s="169">
        <v>141</v>
      </c>
      <c r="DB150" s="42" t="s">
        <v>238</v>
      </c>
      <c r="DC150" s="159"/>
      <c r="DD150" s="159"/>
      <c r="DE150" s="159"/>
      <c r="DF150" s="159"/>
      <c r="DG150" s="180">
        <f t="shared" si="76"/>
        <v>0</v>
      </c>
      <c r="DH150" s="159"/>
      <c r="DI150" s="159"/>
      <c r="DJ150" s="159"/>
      <c r="DK150" s="180">
        <f t="shared" si="77"/>
        <v>0</v>
      </c>
      <c r="DL150" s="188">
        <f t="shared" si="63"/>
        <v>0</v>
      </c>
      <c r="DM150" s="159"/>
      <c r="DN150" s="188">
        <f t="shared" si="64"/>
        <v>0</v>
      </c>
      <c r="DO150" s="159"/>
      <c r="DP150" s="165"/>
      <c r="DQ150" s="159"/>
      <c r="DR150" s="159"/>
      <c r="DS150" s="159"/>
      <c r="DT150" s="181">
        <f t="shared" si="78"/>
        <v>0</v>
      </c>
      <c r="DU150" s="159"/>
      <c r="DV150" s="182">
        <v>0</v>
      </c>
      <c r="DW150" s="183"/>
      <c r="DX150" s="183"/>
      <c r="DY150" s="183"/>
      <c r="DZ150" s="180"/>
      <c r="EA150" s="184"/>
      <c r="EB150" s="185"/>
      <c r="EC150" s="186">
        <f t="shared" si="79"/>
        <v>0</v>
      </c>
      <c r="ED150" s="184"/>
      <c r="EE150" s="187">
        <v>141</v>
      </c>
      <c r="EF150" s="184"/>
      <c r="EG150" s="184"/>
      <c r="EH150" s="183"/>
      <c r="EI150" s="184"/>
      <c r="EJ150" s="184"/>
      <c r="EK150" s="184"/>
      <c r="EL150" s="184"/>
      <c r="EM150" s="184"/>
    </row>
    <row r="151" spans="1:143" s="42" customFormat="1" ht="12" x14ac:dyDescent="0.2">
      <c r="A151" s="157">
        <v>142</v>
      </c>
      <c r="B151" s="51">
        <v>142</v>
      </c>
      <c r="C151" s="42" t="s">
        <v>239</v>
      </c>
      <c r="D151" s="158">
        <f t="shared" si="65"/>
        <v>14</v>
      </c>
      <c r="E151" s="159">
        <f t="shared" si="54"/>
        <v>313754</v>
      </c>
      <c r="F151" s="159">
        <f t="shared" si="54"/>
        <v>0</v>
      </c>
      <c r="G151" s="159">
        <f t="shared" si="54"/>
        <v>15232</v>
      </c>
      <c r="H151" s="160">
        <f t="shared" si="66"/>
        <v>328986</v>
      </c>
      <c r="I151" s="159"/>
      <c r="J151" s="161">
        <f t="shared" si="67"/>
        <v>15232</v>
      </c>
      <c r="K151" s="162">
        <f t="shared" si="68"/>
        <v>0</v>
      </c>
      <c r="L151" s="163">
        <f t="shared" si="55"/>
        <v>15232</v>
      </c>
      <c r="M151" s="159"/>
      <c r="N151" s="164">
        <f t="shared" si="56"/>
        <v>313754</v>
      </c>
      <c r="O151" s="159"/>
      <c r="P151" s="165">
        <f t="shared" si="57"/>
        <v>15232</v>
      </c>
      <c r="Q151" s="158">
        <f t="shared" si="69"/>
        <v>0</v>
      </c>
      <c r="R151" s="159">
        <f t="shared" si="58"/>
        <v>0</v>
      </c>
      <c r="S151" s="159">
        <f t="shared" si="59"/>
        <v>0</v>
      </c>
      <c r="T151" s="159">
        <f t="shared" si="60"/>
        <v>0</v>
      </c>
      <c r="U151" s="160">
        <f t="shared" si="70"/>
        <v>15232</v>
      </c>
      <c r="V151" s="159"/>
      <c r="W151" s="164">
        <f t="shared" si="61"/>
        <v>15232</v>
      </c>
      <c r="X151" s="166"/>
      <c r="AA151" s="169">
        <v>142</v>
      </c>
      <c r="AB151" s="170">
        <v>14</v>
      </c>
      <c r="AC151" s="170">
        <v>0</v>
      </c>
      <c r="AD151" s="170">
        <v>0</v>
      </c>
      <c r="AE151" s="170">
        <v>0</v>
      </c>
      <c r="AF151" s="170">
        <v>0</v>
      </c>
      <c r="AG151" s="105">
        <v>313754</v>
      </c>
      <c r="AH151" s="105">
        <v>0</v>
      </c>
      <c r="AI151" s="105">
        <v>0</v>
      </c>
      <c r="AJ151" s="105">
        <v>313754</v>
      </c>
      <c r="AK151" s="105">
        <v>0</v>
      </c>
      <c r="AL151" s="105">
        <v>15232</v>
      </c>
      <c r="AM151" s="105">
        <v>328986</v>
      </c>
      <c r="AN151" s="105">
        <v>0</v>
      </c>
      <c r="AO151" s="105">
        <v>0</v>
      </c>
      <c r="AP151" s="105">
        <v>0</v>
      </c>
      <c r="AQ151" s="105">
        <v>0</v>
      </c>
      <c r="AR151" s="171">
        <v>328986</v>
      </c>
      <c r="AT151" s="169">
        <v>142</v>
      </c>
      <c r="AU151" s="170">
        <f t="shared" si="71"/>
        <v>0</v>
      </c>
      <c r="AV151" s="170">
        <f t="shared" si="71"/>
        <v>0</v>
      </c>
      <c r="AW151" s="105">
        <f t="shared" si="72"/>
        <v>0</v>
      </c>
      <c r="AX151" s="105">
        <f t="shared" si="72"/>
        <v>0</v>
      </c>
      <c r="AY151" s="105">
        <f t="shared" si="72"/>
        <v>0</v>
      </c>
      <c r="AZ151" s="171">
        <f t="shared" si="72"/>
        <v>0</v>
      </c>
      <c r="BB151" s="169"/>
      <c r="BC151" s="105"/>
      <c r="BD151" s="105"/>
      <c r="BE151" s="105"/>
      <c r="BF151" s="171"/>
      <c r="BH151" s="172"/>
      <c r="BI151" s="173"/>
      <c r="BJ151" s="174"/>
      <c r="BZ151" s="175"/>
      <c r="CA151" s="169">
        <v>142</v>
      </c>
      <c r="CB151" s="51">
        <v>142</v>
      </c>
      <c r="CC151" s="42" t="s">
        <v>239</v>
      </c>
      <c r="CD151" s="176">
        <f t="shared" si="62"/>
        <v>313754</v>
      </c>
      <c r="CE151" s="177">
        <v>355071</v>
      </c>
      <c r="CF151" s="159">
        <f t="shared" si="73"/>
        <v>0</v>
      </c>
      <c r="CG151" s="159">
        <v>0</v>
      </c>
      <c r="CH151" s="159">
        <v>0</v>
      </c>
      <c r="CI151" s="159">
        <f t="shared" si="74"/>
        <v>0</v>
      </c>
      <c r="CJ151" s="177">
        <f t="shared" si="75"/>
        <v>0</v>
      </c>
      <c r="CK151" s="178"/>
      <c r="CL151" s="179"/>
      <c r="CT151" s="105"/>
      <c r="CU151" s="105"/>
      <c r="CV151" s="105"/>
      <c r="CW151" s="105"/>
      <c r="CX151" s="105"/>
      <c r="CY151" s="105"/>
      <c r="CZ151" s="105"/>
      <c r="DA151" s="169">
        <v>142</v>
      </c>
      <c r="DB151" s="42" t="s">
        <v>239</v>
      </c>
      <c r="DC151" s="159"/>
      <c r="DD151" s="159"/>
      <c r="DE151" s="159"/>
      <c r="DF151" s="159"/>
      <c r="DG151" s="180">
        <f t="shared" si="76"/>
        <v>0</v>
      </c>
      <c r="DH151" s="159"/>
      <c r="DI151" s="159"/>
      <c r="DJ151" s="159"/>
      <c r="DK151" s="180">
        <f t="shared" si="77"/>
        <v>0</v>
      </c>
      <c r="DL151" s="181">
        <f t="shared" si="63"/>
        <v>0</v>
      </c>
      <c r="DM151" s="159"/>
      <c r="DN151" s="181">
        <f t="shared" si="64"/>
        <v>0</v>
      </c>
      <c r="DO151" s="159"/>
      <c r="DP151" s="165"/>
      <c r="DQ151" s="159"/>
      <c r="DR151" s="159"/>
      <c r="DS151" s="159"/>
      <c r="DT151" s="181">
        <f t="shared" si="78"/>
        <v>0</v>
      </c>
      <c r="DU151" s="159"/>
      <c r="DV151" s="182">
        <v>0</v>
      </c>
      <c r="DW151" s="183"/>
      <c r="DX151" s="183"/>
      <c r="DY151" s="183"/>
      <c r="DZ151" s="180"/>
      <c r="EA151" s="184"/>
      <c r="EB151" s="185"/>
      <c r="EC151" s="186">
        <f t="shared" si="79"/>
        <v>0</v>
      </c>
      <c r="ED151" s="184"/>
      <c r="EE151" s="187">
        <v>142</v>
      </c>
      <c r="EF151" s="184"/>
      <c r="EG151" s="184"/>
      <c r="EH151" s="183"/>
      <c r="EI151" s="184"/>
      <c r="EJ151" s="184"/>
      <c r="EK151" s="184"/>
      <c r="EL151" s="184"/>
      <c r="EM151" s="184"/>
    </row>
    <row r="152" spans="1:143" s="42" customFormat="1" ht="12" x14ac:dyDescent="0.2">
      <c r="A152" s="157">
        <v>143</v>
      </c>
      <c r="B152" s="51">
        <v>143</v>
      </c>
      <c r="C152" s="42" t="s">
        <v>240</v>
      </c>
      <c r="D152" s="158">
        <f t="shared" si="65"/>
        <v>0</v>
      </c>
      <c r="E152" s="159">
        <f t="shared" si="54"/>
        <v>0</v>
      </c>
      <c r="F152" s="159">
        <f t="shared" si="54"/>
        <v>0</v>
      </c>
      <c r="G152" s="159">
        <f t="shared" si="54"/>
        <v>0</v>
      </c>
      <c r="H152" s="160">
        <f t="shared" si="66"/>
        <v>0</v>
      </c>
      <c r="I152" s="159"/>
      <c r="J152" s="161">
        <f t="shared" si="67"/>
        <v>0</v>
      </c>
      <c r="K152" s="162">
        <f t="shared" si="68"/>
        <v>0</v>
      </c>
      <c r="L152" s="163">
        <f t="shared" si="55"/>
        <v>0</v>
      </c>
      <c r="M152" s="159"/>
      <c r="N152" s="164">
        <f t="shared" si="56"/>
        <v>0</v>
      </c>
      <c r="O152" s="159"/>
      <c r="P152" s="165">
        <f t="shared" si="57"/>
        <v>0</v>
      </c>
      <c r="Q152" s="158">
        <f t="shared" si="69"/>
        <v>0</v>
      </c>
      <c r="R152" s="159">
        <f t="shared" si="58"/>
        <v>0</v>
      </c>
      <c r="S152" s="159">
        <f t="shared" si="59"/>
        <v>0</v>
      </c>
      <c r="T152" s="159">
        <f t="shared" si="60"/>
        <v>0</v>
      </c>
      <c r="U152" s="160">
        <f t="shared" si="70"/>
        <v>0</v>
      </c>
      <c r="V152" s="159"/>
      <c r="W152" s="164">
        <f t="shared" si="61"/>
        <v>0</v>
      </c>
      <c r="X152" s="166"/>
      <c r="AA152" s="169">
        <v>143</v>
      </c>
      <c r="AB152" s="170"/>
      <c r="AC152" s="170"/>
      <c r="AD152" s="170"/>
      <c r="AE152" s="170"/>
      <c r="AF152" s="170"/>
      <c r="AG152" s="105"/>
      <c r="AH152" s="105"/>
      <c r="AI152" s="105"/>
      <c r="AJ152" s="105"/>
      <c r="AK152" s="105"/>
      <c r="AL152" s="105"/>
      <c r="AM152" s="105"/>
      <c r="AN152" s="105"/>
      <c r="AO152" s="105"/>
      <c r="AP152" s="105"/>
      <c r="AQ152" s="105"/>
      <c r="AR152" s="171"/>
      <c r="AT152" s="169">
        <v>143</v>
      </c>
      <c r="AU152" s="170">
        <f t="shared" si="71"/>
        <v>0</v>
      </c>
      <c r="AV152" s="170">
        <f t="shared" si="71"/>
        <v>0</v>
      </c>
      <c r="AW152" s="105">
        <f t="shared" si="72"/>
        <v>0</v>
      </c>
      <c r="AX152" s="105">
        <f t="shared" si="72"/>
        <v>0</v>
      </c>
      <c r="AY152" s="105">
        <f t="shared" si="72"/>
        <v>0</v>
      </c>
      <c r="AZ152" s="171">
        <f t="shared" si="72"/>
        <v>0</v>
      </c>
      <c r="BB152" s="169"/>
      <c r="BC152" s="105"/>
      <c r="BD152" s="105"/>
      <c r="BE152" s="105"/>
      <c r="BF152" s="171"/>
      <c r="BH152" s="172"/>
      <c r="BI152" s="173"/>
      <c r="BJ152" s="174"/>
      <c r="BZ152" s="175"/>
      <c r="CA152" s="169">
        <v>143</v>
      </c>
      <c r="CB152" s="51">
        <v>143</v>
      </c>
      <c r="CC152" s="42" t="s">
        <v>240</v>
      </c>
      <c r="CD152" s="176">
        <f t="shared" si="62"/>
        <v>0</v>
      </c>
      <c r="CE152" s="177">
        <v>0</v>
      </c>
      <c r="CF152" s="159">
        <f t="shared" si="73"/>
        <v>0</v>
      </c>
      <c r="CG152" s="159">
        <v>0</v>
      </c>
      <c r="CH152" s="159">
        <v>0</v>
      </c>
      <c r="CI152" s="159">
        <f t="shared" si="74"/>
        <v>0</v>
      </c>
      <c r="CJ152" s="177">
        <f t="shared" si="75"/>
        <v>0</v>
      </c>
      <c r="CK152" s="178"/>
      <c r="CL152" s="179"/>
      <c r="CT152" s="105"/>
      <c r="CU152" s="105"/>
      <c r="CV152" s="105"/>
      <c r="CW152" s="105"/>
      <c r="CX152" s="105"/>
      <c r="CY152" s="105"/>
      <c r="CZ152" s="105"/>
      <c r="DA152" s="169">
        <v>143</v>
      </c>
      <c r="DB152" s="42" t="s">
        <v>240</v>
      </c>
      <c r="DC152" s="159"/>
      <c r="DD152" s="159"/>
      <c r="DE152" s="159"/>
      <c r="DF152" s="159"/>
      <c r="DG152" s="180">
        <f t="shared" si="76"/>
        <v>0</v>
      </c>
      <c r="DH152" s="159"/>
      <c r="DI152" s="159"/>
      <c r="DJ152" s="159"/>
      <c r="DK152" s="180">
        <f t="shared" si="77"/>
        <v>0</v>
      </c>
      <c r="DL152" s="181">
        <f t="shared" si="63"/>
        <v>0</v>
      </c>
      <c r="DM152" s="159"/>
      <c r="DN152" s="181">
        <f t="shared" si="64"/>
        <v>0</v>
      </c>
      <c r="DO152" s="159"/>
      <c r="DP152" s="165"/>
      <c r="DQ152" s="159"/>
      <c r="DR152" s="159"/>
      <c r="DS152" s="159"/>
      <c r="DT152" s="181">
        <f t="shared" si="78"/>
        <v>0</v>
      </c>
      <c r="DU152" s="159"/>
      <c r="DV152" s="182">
        <v>0</v>
      </c>
      <c r="DW152" s="183"/>
      <c r="DX152" s="183"/>
      <c r="DY152" s="183"/>
      <c r="DZ152" s="180"/>
      <c r="EA152" s="184"/>
      <c r="EB152" s="185"/>
      <c r="EC152" s="186">
        <f t="shared" si="79"/>
        <v>0</v>
      </c>
      <c r="ED152" s="184"/>
      <c r="EE152" s="187">
        <v>143</v>
      </c>
      <c r="EF152" s="184"/>
      <c r="EG152" s="184"/>
      <c r="EH152" s="183"/>
      <c r="EI152" s="184"/>
      <c r="EJ152" s="184"/>
      <c r="EK152" s="184"/>
      <c r="EL152" s="184"/>
      <c r="EM152" s="184"/>
    </row>
    <row r="153" spans="1:143" s="42" customFormat="1" ht="12" x14ac:dyDescent="0.2">
      <c r="A153" s="157">
        <v>144</v>
      </c>
      <c r="B153" s="51">
        <v>144</v>
      </c>
      <c r="C153" s="42" t="s">
        <v>241</v>
      </c>
      <c r="D153" s="158">
        <f t="shared" si="65"/>
        <v>0</v>
      </c>
      <c r="E153" s="159">
        <f t="shared" si="54"/>
        <v>0</v>
      </c>
      <c r="F153" s="159">
        <f t="shared" si="54"/>
        <v>0</v>
      </c>
      <c r="G153" s="159">
        <f t="shared" si="54"/>
        <v>0</v>
      </c>
      <c r="H153" s="160">
        <f t="shared" si="66"/>
        <v>0</v>
      </c>
      <c r="I153" s="159"/>
      <c r="J153" s="161">
        <f t="shared" si="67"/>
        <v>0</v>
      </c>
      <c r="K153" s="162">
        <f t="shared" si="68"/>
        <v>0</v>
      </c>
      <c r="L153" s="163">
        <f t="shared" si="55"/>
        <v>0</v>
      </c>
      <c r="M153" s="159"/>
      <c r="N153" s="164">
        <f t="shared" si="56"/>
        <v>0</v>
      </c>
      <c r="O153" s="159"/>
      <c r="P153" s="165">
        <f t="shared" si="57"/>
        <v>0</v>
      </c>
      <c r="Q153" s="158">
        <f t="shared" si="69"/>
        <v>0</v>
      </c>
      <c r="R153" s="159">
        <f t="shared" si="58"/>
        <v>0</v>
      </c>
      <c r="S153" s="159">
        <f t="shared" si="59"/>
        <v>0</v>
      </c>
      <c r="T153" s="159">
        <f t="shared" si="60"/>
        <v>0</v>
      </c>
      <c r="U153" s="160">
        <f t="shared" si="70"/>
        <v>0</v>
      </c>
      <c r="V153" s="159"/>
      <c r="W153" s="164">
        <f t="shared" si="61"/>
        <v>0</v>
      </c>
      <c r="X153" s="166"/>
      <c r="AA153" s="169">
        <v>144</v>
      </c>
      <c r="AB153" s="170"/>
      <c r="AC153" s="170"/>
      <c r="AD153" s="170"/>
      <c r="AE153" s="170"/>
      <c r="AF153" s="170"/>
      <c r="AG153" s="105"/>
      <c r="AH153" s="105"/>
      <c r="AI153" s="105"/>
      <c r="AJ153" s="105"/>
      <c r="AK153" s="105"/>
      <c r="AL153" s="105"/>
      <c r="AM153" s="105"/>
      <c r="AN153" s="105"/>
      <c r="AO153" s="105"/>
      <c r="AP153" s="105"/>
      <c r="AQ153" s="105"/>
      <c r="AR153" s="171"/>
      <c r="AT153" s="169">
        <v>144</v>
      </c>
      <c r="AU153" s="170">
        <f t="shared" si="71"/>
        <v>0</v>
      </c>
      <c r="AV153" s="170">
        <f t="shared" si="71"/>
        <v>0</v>
      </c>
      <c r="AW153" s="105">
        <f t="shared" si="72"/>
        <v>0</v>
      </c>
      <c r="AX153" s="105">
        <f t="shared" si="72"/>
        <v>0</v>
      </c>
      <c r="AY153" s="105">
        <f t="shared" si="72"/>
        <v>0</v>
      </c>
      <c r="AZ153" s="171">
        <f t="shared" si="72"/>
        <v>0</v>
      </c>
      <c r="BB153" s="169"/>
      <c r="BC153" s="105"/>
      <c r="BD153" s="105"/>
      <c r="BE153" s="105"/>
      <c r="BF153" s="171"/>
      <c r="BH153" s="172"/>
      <c r="BI153" s="173"/>
      <c r="BJ153" s="174"/>
      <c r="BZ153" s="175"/>
      <c r="CA153" s="169">
        <v>144</v>
      </c>
      <c r="CB153" s="51">
        <v>144</v>
      </c>
      <c r="CC153" s="42" t="s">
        <v>241</v>
      </c>
      <c r="CD153" s="176">
        <f t="shared" si="62"/>
        <v>0</v>
      </c>
      <c r="CE153" s="177">
        <v>0</v>
      </c>
      <c r="CF153" s="159">
        <f t="shared" si="73"/>
        <v>0</v>
      </c>
      <c r="CG153" s="159">
        <v>0</v>
      </c>
      <c r="CH153" s="159">
        <v>0</v>
      </c>
      <c r="CI153" s="159">
        <f t="shared" si="74"/>
        <v>0</v>
      </c>
      <c r="CJ153" s="177">
        <f t="shared" si="75"/>
        <v>0</v>
      </c>
      <c r="CK153" s="178"/>
      <c r="CL153" s="179"/>
      <c r="CT153" s="105"/>
      <c r="CU153" s="105"/>
      <c r="CV153" s="105"/>
      <c r="CW153" s="105"/>
      <c r="CX153" s="105"/>
      <c r="CY153" s="105"/>
      <c r="CZ153" s="105"/>
      <c r="DA153" s="169">
        <v>144</v>
      </c>
      <c r="DB153" s="42" t="s">
        <v>241</v>
      </c>
      <c r="DC153" s="159"/>
      <c r="DD153" s="159"/>
      <c r="DE153" s="159"/>
      <c r="DF153" s="159"/>
      <c r="DG153" s="180">
        <f t="shared" si="76"/>
        <v>0</v>
      </c>
      <c r="DH153" s="159"/>
      <c r="DI153" s="159"/>
      <c r="DJ153" s="159"/>
      <c r="DK153" s="180">
        <f t="shared" si="77"/>
        <v>0</v>
      </c>
      <c r="DL153" s="181">
        <f t="shared" si="63"/>
        <v>0</v>
      </c>
      <c r="DM153" s="159"/>
      <c r="DN153" s="181">
        <f t="shared" si="64"/>
        <v>0</v>
      </c>
      <c r="DO153" s="159"/>
      <c r="DP153" s="165"/>
      <c r="DQ153" s="159"/>
      <c r="DR153" s="159"/>
      <c r="DS153" s="159"/>
      <c r="DT153" s="181">
        <f t="shared" si="78"/>
        <v>0</v>
      </c>
      <c r="DU153" s="159"/>
      <c r="DV153" s="182">
        <v>0</v>
      </c>
      <c r="DW153" s="183"/>
      <c r="DX153" s="183"/>
      <c r="DY153" s="183"/>
      <c r="DZ153" s="180"/>
      <c r="EA153" s="184"/>
      <c r="EB153" s="185"/>
      <c r="EC153" s="186">
        <f t="shared" si="79"/>
        <v>0</v>
      </c>
      <c r="ED153" s="184"/>
      <c r="EE153" s="187">
        <v>144</v>
      </c>
      <c r="EF153" s="184"/>
      <c r="EG153" s="184"/>
      <c r="EH153" s="183"/>
      <c r="EI153" s="184"/>
      <c r="EJ153" s="184"/>
      <c r="EK153" s="184"/>
      <c r="EL153" s="184"/>
      <c r="EM153" s="184"/>
    </row>
    <row r="154" spans="1:143" s="42" customFormat="1" ht="12" x14ac:dyDescent="0.2">
      <c r="A154" s="157">
        <v>145</v>
      </c>
      <c r="B154" s="51">
        <v>145</v>
      </c>
      <c r="C154" s="42" t="s">
        <v>242</v>
      </c>
      <c r="D154" s="158">
        <f t="shared" si="65"/>
        <v>15</v>
      </c>
      <c r="E154" s="159">
        <f t="shared" si="54"/>
        <v>219354</v>
      </c>
      <c r="F154" s="159">
        <f t="shared" si="54"/>
        <v>0</v>
      </c>
      <c r="G154" s="159">
        <f t="shared" si="54"/>
        <v>16320</v>
      </c>
      <c r="H154" s="160">
        <f t="shared" si="66"/>
        <v>235674</v>
      </c>
      <c r="I154" s="159"/>
      <c r="J154" s="161">
        <f t="shared" si="67"/>
        <v>16320</v>
      </c>
      <c r="K154" s="162">
        <f t="shared" si="68"/>
        <v>30483.624</v>
      </c>
      <c r="L154" s="163">
        <f t="shared" si="55"/>
        <v>46803.623999999996</v>
      </c>
      <c r="M154" s="159"/>
      <c r="N154" s="164">
        <f t="shared" si="56"/>
        <v>188870.37599999999</v>
      </c>
      <c r="O154" s="159"/>
      <c r="P154" s="165">
        <f t="shared" si="57"/>
        <v>16320</v>
      </c>
      <c r="Q154" s="158">
        <f t="shared" si="69"/>
        <v>0</v>
      </c>
      <c r="R154" s="159">
        <f t="shared" si="58"/>
        <v>0</v>
      </c>
      <c r="S154" s="159">
        <f t="shared" si="59"/>
        <v>0</v>
      </c>
      <c r="T154" s="159">
        <f t="shared" si="60"/>
        <v>30483.624</v>
      </c>
      <c r="U154" s="160">
        <f t="shared" si="70"/>
        <v>46803.623999999996</v>
      </c>
      <c r="V154" s="159"/>
      <c r="W154" s="164">
        <f t="shared" si="61"/>
        <v>46803.623999999996</v>
      </c>
      <c r="X154" s="166"/>
      <c r="AA154" s="169">
        <v>145</v>
      </c>
      <c r="AB154" s="170">
        <v>15</v>
      </c>
      <c r="AC154" s="170">
        <v>0</v>
      </c>
      <c r="AD154" s="170">
        <v>0</v>
      </c>
      <c r="AE154" s="170">
        <v>0</v>
      </c>
      <c r="AF154" s="170">
        <v>0</v>
      </c>
      <c r="AG154" s="105">
        <v>219354</v>
      </c>
      <c r="AH154" s="105">
        <v>0</v>
      </c>
      <c r="AI154" s="105">
        <v>0</v>
      </c>
      <c r="AJ154" s="105">
        <v>219354</v>
      </c>
      <c r="AK154" s="105">
        <v>0</v>
      </c>
      <c r="AL154" s="105">
        <v>16320</v>
      </c>
      <c r="AM154" s="105">
        <v>235674</v>
      </c>
      <c r="AN154" s="105">
        <v>0</v>
      </c>
      <c r="AO154" s="105">
        <v>0</v>
      </c>
      <c r="AP154" s="105">
        <v>0</v>
      </c>
      <c r="AQ154" s="105">
        <v>0</v>
      </c>
      <c r="AR154" s="171">
        <v>235674</v>
      </c>
      <c r="AT154" s="169">
        <v>145</v>
      </c>
      <c r="AU154" s="170">
        <f t="shared" si="71"/>
        <v>0</v>
      </c>
      <c r="AV154" s="170">
        <f t="shared" si="71"/>
        <v>0</v>
      </c>
      <c r="AW154" s="105">
        <f t="shared" si="72"/>
        <v>0</v>
      </c>
      <c r="AX154" s="105">
        <f t="shared" si="72"/>
        <v>0</v>
      </c>
      <c r="AY154" s="105">
        <f t="shared" si="72"/>
        <v>0</v>
      </c>
      <c r="AZ154" s="171">
        <f t="shared" si="72"/>
        <v>0</v>
      </c>
      <c r="BB154" s="169"/>
      <c r="BC154" s="105"/>
      <c r="BD154" s="105"/>
      <c r="BE154" s="105"/>
      <c r="BF154" s="171"/>
      <c r="BH154" s="172"/>
      <c r="BI154" s="173"/>
      <c r="BJ154" s="174"/>
      <c r="BZ154" s="175"/>
      <c r="CA154" s="169">
        <v>145</v>
      </c>
      <c r="CB154" s="51">
        <v>145</v>
      </c>
      <c r="CC154" s="42" t="s">
        <v>242</v>
      </c>
      <c r="CD154" s="176">
        <f t="shared" si="62"/>
        <v>219354</v>
      </c>
      <c r="CE154" s="177">
        <v>252153</v>
      </c>
      <c r="CF154" s="159">
        <f t="shared" si="73"/>
        <v>0</v>
      </c>
      <c r="CG154" s="159">
        <v>22549.8</v>
      </c>
      <c r="CH154" s="159">
        <v>7933.8240000000005</v>
      </c>
      <c r="CI154" s="159">
        <f t="shared" si="74"/>
        <v>0</v>
      </c>
      <c r="CJ154" s="177">
        <f t="shared" si="75"/>
        <v>30483.624</v>
      </c>
      <c r="CK154" s="178"/>
      <c r="CL154" s="179"/>
      <c r="CT154" s="105"/>
      <c r="CU154" s="105"/>
      <c r="CV154" s="105"/>
      <c r="CW154" s="105"/>
      <c r="CX154" s="105"/>
      <c r="CY154" s="105"/>
      <c r="CZ154" s="105"/>
      <c r="DA154" s="169">
        <v>145</v>
      </c>
      <c r="DB154" s="42" t="s">
        <v>242</v>
      </c>
      <c r="DC154" s="159"/>
      <c r="DD154" s="159"/>
      <c r="DE154" s="159"/>
      <c r="DF154" s="159"/>
      <c r="DG154" s="180">
        <f t="shared" si="76"/>
        <v>0</v>
      </c>
      <c r="DH154" s="159"/>
      <c r="DI154" s="159"/>
      <c r="DJ154" s="159"/>
      <c r="DK154" s="180">
        <f t="shared" si="77"/>
        <v>0</v>
      </c>
      <c r="DL154" s="181">
        <f t="shared" si="63"/>
        <v>0</v>
      </c>
      <c r="DM154" s="159"/>
      <c r="DN154" s="181">
        <f t="shared" si="64"/>
        <v>0</v>
      </c>
      <c r="DO154" s="159"/>
      <c r="DP154" s="165"/>
      <c r="DQ154" s="159"/>
      <c r="DR154" s="159"/>
      <c r="DS154" s="159"/>
      <c r="DT154" s="181">
        <f t="shared" si="78"/>
        <v>0</v>
      </c>
      <c r="DU154" s="159"/>
      <c r="DV154" s="182">
        <v>0</v>
      </c>
      <c r="DW154" s="183"/>
      <c r="DX154" s="183"/>
      <c r="DY154" s="183"/>
      <c r="DZ154" s="180"/>
      <c r="EA154" s="184"/>
      <c r="EB154" s="185"/>
      <c r="EC154" s="186">
        <f t="shared" si="79"/>
        <v>0</v>
      </c>
      <c r="ED154" s="184"/>
      <c r="EE154" s="187">
        <v>145</v>
      </c>
      <c r="EF154" s="184"/>
      <c r="EG154" s="184"/>
      <c r="EH154" s="183"/>
      <c r="EI154" s="184"/>
      <c r="EJ154" s="184"/>
      <c r="EK154" s="184"/>
      <c r="EL154" s="184"/>
      <c r="EM154" s="184"/>
    </row>
    <row r="155" spans="1:143" s="42" customFormat="1" ht="12" x14ac:dyDescent="0.2">
      <c r="A155" s="157">
        <v>146</v>
      </c>
      <c r="B155" s="51">
        <v>146</v>
      </c>
      <c r="C155" s="42" t="s">
        <v>243</v>
      </c>
      <c r="D155" s="158">
        <f t="shared" si="65"/>
        <v>0</v>
      </c>
      <c r="E155" s="159">
        <f t="shared" si="54"/>
        <v>0</v>
      </c>
      <c r="F155" s="159">
        <f t="shared" si="54"/>
        <v>0</v>
      </c>
      <c r="G155" s="159">
        <f t="shared" si="54"/>
        <v>0</v>
      </c>
      <c r="H155" s="160">
        <f t="shared" si="66"/>
        <v>0</v>
      </c>
      <c r="I155" s="159"/>
      <c r="J155" s="161">
        <f t="shared" si="67"/>
        <v>0</v>
      </c>
      <c r="K155" s="162">
        <f t="shared" si="68"/>
        <v>0</v>
      </c>
      <c r="L155" s="163">
        <f t="shared" si="55"/>
        <v>0</v>
      </c>
      <c r="M155" s="159"/>
      <c r="N155" s="164">
        <f t="shared" si="56"/>
        <v>0</v>
      </c>
      <c r="O155" s="159"/>
      <c r="P155" s="165">
        <f t="shared" si="57"/>
        <v>0</v>
      </c>
      <c r="Q155" s="158">
        <f t="shared" si="69"/>
        <v>0</v>
      </c>
      <c r="R155" s="159">
        <f t="shared" si="58"/>
        <v>0</v>
      </c>
      <c r="S155" s="159">
        <f t="shared" si="59"/>
        <v>0</v>
      </c>
      <c r="T155" s="159">
        <f t="shared" si="60"/>
        <v>0</v>
      </c>
      <c r="U155" s="160">
        <f t="shared" si="70"/>
        <v>0</v>
      </c>
      <c r="V155" s="159"/>
      <c r="W155" s="164">
        <f t="shared" si="61"/>
        <v>0</v>
      </c>
      <c r="X155" s="166"/>
      <c r="AA155" s="169">
        <v>146</v>
      </c>
      <c r="AB155" s="170"/>
      <c r="AC155" s="170"/>
      <c r="AD155" s="170"/>
      <c r="AE155" s="170"/>
      <c r="AF155" s="170"/>
      <c r="AG155" s="105"/>
      <c r="AH155" s="105"/>
      <c r="AI155" s="105"/>
      <c r="AJ155" s="105"/>
      <c r="AK155" s="105"/>
      <c r="AL155" s="105"/>
      <c r="AM155" s="105"/>
      <c r="AN155" s="105"/>
      <c r="AO155" s="105"/>
      <c r="AP155" s="105"/>
      <c r="AQ155" s="105"/>
      <c r="AR155" s="171"/>
      <c r="AT155" s="169">
        <v>146</v>
      </c>
      <c r="AU155" s="170">
        <f t="shared" si="71"/>
        <v>0</v>
      </c>
      <c r="AV155" s="170">
        <f t="shared" si="71"/>
        <v>0</v>
      </c>
      <c r="AW155" s="105">
        <f t="shared" si="72"/>
        <v>0</v>
      </c>
      <c r="AX155" s="105">
        <f t="shared" si="72"/>
        <v>0</v>
      </c>
      <c r="AY155" s="105">
        <f t="shared" si="72"/>
        <v>0</v>
      </c>
      <c r="AZ155" s="171">
        <f t="shared" si="72"/>
        <v>0</v>
      </c>
      <c r="BB155" s="169"/>
      <c r="BC155" s="105"/>
      <c r="BD155" s="105"/>
      <c r="BE155" s="105"/>
      <c r="BF155" s="171"/>
      <c r="BH155" s="172"/>
      <c r="BI155" s="173"/>
      <c r="BJ155" s="174"/>
      <c r="BZ155" s="175"/>
      <c r="CA155" s="169">
        <v>146</v>
      </c>
      <c r="CB155" s="51">
        <v>146</v>
      </c>
      <c r="CC155" s="42" t="s">
        <v>243</v>
      </c>
      <c r="CD155" s="176">
        <f t="shared" si="62"/>
        <v>0</v>
      </c>
      <c r="CE155" s="177">
        <v>0</v>
      </c>
      <c r="CF155" s="159">
        <f t="shared" si="73"/>
        <v>0</v>
      </c>
      <c r="CG155" s="159">
        <v>0</v>
      </c>
      <c r="CH155" s="159">
        <v>0</v>
      </c>
      <c r="CI155" s="159">
        <f t="shared" si="74"/>
        <v>0</v>
      </c>
      <c r="CJ155" s="177">
        <f t="shared" si="75"/>
        <v>0</v>
      </c>
      <c r="CK155" s="178"/>
      <c r="CL155" s="179"/>
      <c r="CT155" s="105"/>
      <c r="CU155" s="105"/>
      <c r="CV155" s="105"/>
      <c r="CW155" s="105"/>
      <c r="CX155" s="105"/>
      <c r="CY155" s="105"/>
      <c r="CZ155" s="105"/>
      <c r="DA155" s="169">
        <v>146</v>
      </c>
      <c r="DB155" s="42" t="s">
        <v>243</v>
      </c>
      <c r="DC155" s="159"/>
      <c r="DD155" s="159"/>
      <c r="DE155" s="159"/>
      <c r="DF155" s="159"/>
      <c r="DG155" s="180">
        <f t="shared" si="76"/>
        <v>0</v>
      </c>
      <c r="DH155" s="159"/>
      <c r="DI155" s="159"/>
      <c r="DJ155" s="159"/>
      <c r="DK155" s="180">
        <f t="shared" si="77"/>
        <v>0</v>
      </c>
      <c r="DL155" s="181">
        <f t="shared" si="63"/>
        <v>0</v>
      </c>
      <c r="DM155" s="159"/>
      <c r="DN155" s="181">
        <f t="shared" si="64"/>
        <v>0</v>
      </c>
      <c r="DO155" s="159"/>
      <c r="DP155" s="165"/>
      <c r="DQ155" s="159"/>
      <c r="DR155" s="159"/>
      <c r="DS155" s="159"/>
      <c r="DT155" s="181">
        <f t="shared" si="78"/>
        <v>0</v>
      </c>
      <c r="DU155" s="159"/>
      <c r="DV155" s="182">
        <v>0</v>
      </c>
      <c r="DW155" s="183"/>
      <c r="DX155" s="183"/>
      <c r="DY155" s="183"/>
      <c r="DZ155" s="180"/>
      <c r="EA155" s="184"/>
      <c r="EB155" s="185" t="s">
        <v>114</v>
      </c>
      <c r="EC155" s="186">
        <f t="shared" si="79"/>
        <v>0</v>
      </c>
      <c r="ED155" s="184"/>
      <c r="EE155" s="187">
        <v>146</v>
      </c>
      <c r="EF155" s="184"/>
      <c r="EG155" s="184"/>
      <c r="EH155" s="183"/>
      <c r="EI155" s="184"/>
      <c r="EJ155" s="184"/>
      <c r="EK155" s="184"/>
      <c r="EL155" s="184"/>
      <c r="EM155" s="184"/>
    </row>
    <row r="156" spans="1:143" s="42" customFormat="1" ht="12" x14ac:dyDescent="0.2">
      <c r="A156" s="157">
        <v>147</v>
      </c>
      <c r="B156" s="51">
        <v>147</v>
      </c>
      <c r="C156" s="42" t="s">
        <v>244</v>
      </c>
      <c r="D156" s="158">
        <f t="shared" si="65"/>
        <v>0</v>
      </c>
      <c r="E156" s="159">
        <f t="shared" si="54"/>
        <v>0</v>
      </c>
      <c r="F156" s="159">
        <f t="shared" si="54"/>
        <v>0</v>
      </c>
      <c r="G156" s="159">
        <f t="shared" si="54"/>
        <v>0</v>
      </c>
      <c r="H156" s="160">
        <f t="shared" si="66"/>
        <v>0</v>
      </c>
      <c r="I156" s="159"/>
      <c r="J156" s="161">
        <f t="shared" si="67"/>
        <v>0</v>
      </c>
      <c r="K156" s="162">
        <f t="shared" si="68"/>
        <v>0</v>
      </c>
      <c r="L156" s="163">
        <f t="shared" si="55"/>
        <v>0</v>
      </c>
      <c r="M156" s="159"/>
      <c r="N156" s="164">
        <f t="shared" si="56"/>
        <v>0</v>
      </c>
      <c r="O156" s="159"/>
      <c r="P156" s="165">
        <f t="shared" si="57"/>
        <v>0</v>
      </c>
      <c r="Q156" s="158">
        <f t="shared" si="69"/>
        <v>0</v>
      </c>
      <c r="R156" s="159">
        <f t="shared" si="58"/>
        <v>0</v>
      </c>
      <c r="S156" s="159">
        <f t="shared" si="59"/>
        <v>0</v>
      </c>
      <c r="T156" s="159">
        <f t="shared" si="60"/>
        <v>0</v>
      </c>
      <c r="U156" s="160">
        <f t="shared" si="70"/>
        <v>0</v>
      </c>
      <c r="V156" s="159"/>
      <c r="W156" s="164">
        <f t="shared" si="61"/>
        <v>0</v>
      </c>
      <c r="X156" s="166"/>
      <c r="AA156" s="169">
        <v>147</v>
      </c>
      <c r="AB156" s="170"/>
      <c r="AC156" s="170"/>
      <c r="AD156" s="170"/>
      <c r="AE156" s="170"/>
      <c r="AF156" s="170"/>
      <c r="AG156" s="105"/>
      <c r="AH156" s="105"/>
      <c r="AI156" s="105"/>
      <c r="AJ156" s="105"/>
      <c r="AK156" s="105"/>
      <c r="AL156" s="105"/>
      <c r="AM156" s="105"/>
      <c r="AN156" s="105"/>
      <c r="AO156" s="105"/>
      <c r="AP156" s="105"/>
      <c r="AQ156" s="105"/>
      <c r="AR156" s="171"/>
      <c r="AT156" s="169">
        <v>147</v>
      </c>
      <c r="AU156" s="170">
        <f t="shared" si="71"/>
        <v>0</v>
      </c>
      <c r="AV156" s="170">
        <f t="shared" si="71"/>
        <v>0</v>
      </c>
      <c r="AW156" s="105">
        <f t="shared" si="72"/>
        <v>0</v>
      </c>
      <c r="AX156" s="105">
        <f t="shared" si="72"/>
        <v>0</v>
      </c>
      <c r="AY156" s="105">
        <f t="shared" si="72"/>
        <v>0</v>
      </c>
      <c r="AZ156" s="171">
        <f t="shared" si="72"/>
        <v>0</v>
      </c>
      <c r="BB156" s="169"/>
      <c r="BC156" s="105"/>
      <c r="BD156" s="105"/>
      <c r="BE156" s="105"/>
      <c r="BF156" s="171"/>
      <c r="BH156" s="172"/>
      <c r="BI156" s="173"/>
      <c r="BJ156" s="174"/>
      <c r="BZ156" s="175"/>
      <c r="CA156" s="169">
        <v>147</v>
      </c>
      <c r="CB156" s="51">
        <v>147</v>
      </c>
      <c r="CC156" s="42" t="s">
        <v>244</v>
      </c>
      <c r="CD156" s="176">
        <f t="shared" si="62"/>
        <v>0</v>
      </c>
      <c r="CE156" s="177">
        <v>0</v>
      </c>
      <c r="CF156" s="159">
        <f t="shared" si="73"/>
        <v>0</v>
      </c>
      <c r="CG156" s="159">
        <v>0</v>
      </c>
      <c r="CH156" s="159">
        <v>0</v>
      </c>
      <c r="CI156" s="159">
        <f t="shared" si="74"/>
        <v>0</v>
      </c>
      <c r="CJ156" s="177">
        <f t="shared" si="75"/>
        <v>0</v>
      </c>
      <c r="CK156" s="178"/>
      <c r="CL156" s="179"/>
      <c r="CT156" s="105"/>
      <c r="CU156" s="105"/>
      <c r="CV156" s="105"/>
      <c r="CW156" s="105"/>
      <c r="CX156" s="105"/>
      <c r="CY156" s="105"/>
      <c r="CZ156" s="105"/>
      <c r="DA156" s="169">
        <v>147</v>
      </c>
      <c r="DB156" s="42" t="s">
        <v>244</v>
      </c>
      <c r="DC156" s="159"/>
      <c r="DD156" s="159"/>
      <c r="DE156" s="159"/>
      <c r="DF156" s="159"/>
      <c r="DG156" s="180">
        <f t="shared" si="76"/>
        <v>0</v>
      </c>
      <c r="DH156" s="159"/>
      <c r="DI156" s="159"/>
      <c r="DJ156" s="159"/>
      <c r="DK156" s="180">
        <f t="shared" si="77"/>
        <v>0</v>
      </c>
      <c r="DL156" s="181">
        <f t="shared" si="63"/>
        <v>0</v>
      </c>
      <c r="DM156" s="159"/>
      <c r="DN156" s="181">
        <f t="shared" si="64"/>
        <v>0</v>
      </c>
      <c r="DO156" s="159"/>
      <c r="DP156" s="165"/>
      <c r="DQ156" s="159"/>
      <c r="DR156" s="159"/>
      <c r="DS156" s="159"/>
      <c r="DT156" s="181">
        <f t="shared" si="78"/>
        <v>0</v>
      </c>
      <c r="DU156" s="159"/>
      <c r="DV156" s="182">
        <v>0</v>
      </c>
      <c r="DW156" s="183"/>
      <c r="DX156" s="183"/>
      <c r="DY156" s="183"/>
      <c r="DZ156" s="180"/>
      <c r="EA156" s="184"/>
      <c r="EB156" s="185"/>
      <c r="EC156" s="186">
        <f t="shared" si="79"/>
        <v>0</v>
      </c>
      <c r="ED156" s="184"/>
      <c r="EE156" s="187">
        <v>147</v>
      </c>
      <c r="EF156" s="184"/>
      <c r="EG156" s="184"/>
      <c r="EH156" s="183"/>
      <c r="EI156" s="184"/>
      <c r="EJ156" s="184"/>
      <c r="EK156" s="184"/>
      <c r="EL156" s="184"/>
      <c r="EM156" s="184"/>
    </row>
    <row r="157" spans="1:143" s="42" customFormat="1" ht="12" x14ac:dyDescent="0.2">
      <c r="A157" s="157">
        <v>148</v>
      </c>
      <c r="B157" s="51">
        <v>148</v>
      </c>
      <c r="C157" s="42" t="s">
        <v>245</v>
      </c>
      <c r="D157" s="158">
        <f t="shared" si="65"/>
        <v>0</v>
      </c>
      <c r="E157" s="159">
        <f t="shared" si="54"/>
        <v>0</v>
      </c>
      <c r="F157" s="159">
        <f t="shared" si="54"/>
        <v>0</v>
      </c>
      <c r="G157" s="159">
        <f t="shared" si="54"/>
        <v>0</v>
      </c>
      <c r="H157" s="160">
        <f t="shared" si="66"/>
        <v>0</v>
      </c>
      <c r="I157" s="159"/>
      <c r="J157" s="161">
        <f t="shared" si="67"/>
        <v>0</v>
      </c>
      <c r="K157" s="162">
        <f t="shared" si="68"/>
        <v>0</v>
      </c>
      <c r="L157" s="163">
        <f t="shared" si="55"/>
        <v>0</v>
      </c>
      <c r="M157" s="159"/>
      <c r="N157" s="164">
        <f t="shared" si="56"/>
        <v>0</v>
      </c>
      <c r="O157" s="159"/>
      <c r="P157" s="165">
        <f t="shared" si="57"/>
        <v>0</v>
      </c>
      <c r="Q157" s="158">
        <f t="shared" si="69"/>
        <v>0</v>
      </c>
      <c r="R157" s="159">
        <f t="shared" si="58"/>
        <v>0</v>
      </c>
      <c r="S157" s="159">
        <f t="shared" si="59"/>
        <v>0</v>
      </c>
      <c r="T157" s="159">
        <f t="shared" si="60"/>
        <v>0</v>
      </c>
      <c r="U157" s="160">
        <f t="shared" si="70"/>
        <v>0</v>
      </c>
      <c r="V157" s="159"/>
      <c r="W157" s="164">
        <f t="shared" si="61"/>
        <v>0</v>
      </c>
      <c r="X157" s="166"/>
      <c r="AA157" s="169">
        <v>148</v>
      </c>
      <c r="AB157" s="170"/>
      <c r="AC157" s="170"/>
      <c r="AD157" s="170"/>
      <c r="AE157" s="170"/>
      <c r="AF157" s="170"/>
      <c r="AG157" s="105"/>
      <c r="AH157" s="105"/>
      <c r="AI157" s="105"/>
      <c r="AJ157" s="105"/>
      <c r="AK157" s="105"/>
      <c r="AL157" s="105"/>
      <c r="AM157" s="105"/>
      <c r="AN157" s="105"/>
      <c r="AO157" s="105"/>
      <c r="AP157" s="105"/>
      <c r="AQ157" s="105"/>
      <c r="AR157" s="171"/>
      <c r="AT157" s="169">
        <v>148</v>
      </c>
      <c r="AU157" s="170">
        <f t="shared" si="71"/>
        <v>0</v>
      </c>
      <c r="AV157" s="170">
        <f t="shared" si="71"/>
        <v>0</v>
      </c>
      <c r="AW157" s="105">
        <f t="shared" si="72"/>
        <v>0</v>
      </c>
      <c r="AX157" s="105">
        <f t="shared" si="72"/>
        <v>0</v>
      </c>
      <c r="AY157" s="105">
        <f t="shared" si="72"/>
        <v>0</v>
      </c>
      <c r="AZ157" s="171">
        <f t="shared" si="72"/>
        <v>0</v>
      </c>
      <c r="BB157" s="169"/>
      <c r="BC157" s="105"/>
      <c r="BD157" s="105"/>
      <c r="BE157" s="105"/>
      <c r="BF157" s="171"/>
      <c r="BH157" s="172"/>
      <c r="BI157" s="173"/>
      <c r="BJ157" s="174"/>
      <c r="BZ157" s="175"/>
      <c r="CA157" s="169">
        <v>148</v>
      </c>
      <c r="CB157" s="51">
        <v>148</v>
      </c>
      <c r="CC157" s="42" t="s">
        <v>245</v>
      </c>
      <c r="CD157" s="176">
        <f t="shared" si="62"/>
        <v>0</v>
      </c>
      <c r="CE157" s="177">
        <v>0</v>
      </c>
      <c r="CF157" s="159">
        <f t="shared" si="73"/>
        <v>0</v>
      </c>
      <c r="CG157" s="159">
        <v>0</v>
      </c>
      <c r="CH157" s="159">
        <v>0</v>
      </c>
      <c r="CI157" s="159">
        <f t="shared" si="74"/>
        <v>0</v>
      </c>
      <c r="CJ157" s="177">
        <f t="shared" si="75"/>
        <v>0</v>
      </c>
      <c r="CK157" s="178"/>
      <c r="CL157" s="179"/>
      <c r="CT157" s="105"/>
      <c r="CU157" s="105"/>
      <c r="CV157" s="105"/>
      <c r="CW157" s="105"/>
      <c r="CX157" s="105"/>
      <c r="CY157" s="105"/>
      <c r="CZ157" s="105"/>
      <c r="DA157" s="169">
        <v>148</v>
      </c>
      <c r="DB157" s="42" t="s">
        <v>245</v>
      </c>
      <c r="DC157" s="159"/>
      <c r="DD157" s="159"/>
      <c r="DE157" s="159"/>
      <c r="DF157" s="159"/>
      <c r="DG157" s="180">
        <f t="shared" si="76"/>
        <v>0</v>
      </c>
      <c r="DH157" s="159"/>
      <c r="DI157" s="159"/>
      <c r="DJ157" s="159"/>
      <c r="DK157" s="180">
        <f t="shared" si="77"/>
        <v>0</v>
      </c>
      <c r="DL157" s="181">
        <f t="shared" si="63"/>
        <v>0</v>
      </c>
      <c r="DM157" s="159"/>
      <c r="DN157" s="181">
        <f t="shared" si="64"/>
        <v>0</v>
      </c>
      <c r="DO157" s="159"/>
      <c r="DP157" s="165"/>
      <c r="DQ157" s="159"/>
      <c r="DR157" s="159"/>
      <c r="DS157" s="159"/>
      <c r="DT157" s="181">
        <f t="shared" si="78"/>
        <v>0</v>
      </c>
      <c r="DU157" s="159"/>
      <c r="DV157" s="182">
        <v>0</v>
      </c>
      <c r="DW157" s="183"/>
      <c r="DX157" s="183"/>
      <c r="DY157" s="183"/>
      <c r="DZ157" s="180"/>
      <c r="EA157" s="184"/>
      <c r="EB157" s="185" t="s">
        <v>246</v>
      </c>
      <c r="EC157" s="186">
        <f t="shared" si="79"/>
        <v>0</v>
      </c>
      <c r="ED157" s="184"/>
      <c r="EE157" s="187">
        <v>148</v>
      </c>
      <c r="EF157" s="184"/>
      <c r="EG157" s="184"/>
      <c r="EH157" s="183"/>
      <c r="EI157" s="184"/>
      <c r="EJ157" s="184"/>
      <c r="EK157" s="184"/>
      <c r="EL157" s="184"/>
      <c r="EM157" s="184"/>
    </row>
    <row r="158" spans="1:143" s="42" customFormat="1" ht="12" x14ac:dyDescent="0.2">
      <c r="A158" s="157">
        <v>149</v>
      </c>
      <c r="B158" s="51">
        <v>149</v>
      </c>
      <c r="C158" s="42" t="s">
        <v>247</v>
      </c>
      <c r="D158" s="158">
        <f t="shared" si="65"/>
        <v>1999</v>
      </c>
      <c r="E158" s="159">
        <f t="shared" si="54"/>
        <v>33441053</v>
      </c>
      <c r="F158" s="159">
        <f t="shared" si="54"/>
        <v>674612</v>
      </c>
      <c r="G158" s="159">
        <f t="shared" si="54"/>
        <v>2174912</v>
      </c>
      <c r="H158" s="160">
        <f t="shared" si="66"/>
        <v>36290577</v>
      </c>
      <c r="I158" s="159"/>
      <c r="J158" s="161">
        <f t="shared" si="67"/>
        <v>2174912</v>
      </c>
      <c r="K158" s="162">
        <f t="shared" si="68"/>
        <v>6701576.7680000002</v>
      </c>
      <c r="L158" s="163">
        <f t="shared" si="55"/>
        <v>8876488.7679999992</v>
      </c>
      <c r="M158" s="159"/>
      <c r="N158" s="164">
        <f t="shared" si="56"/>
        <v>27414088.232000001</v>
      </c>
      <c r="O158" s="159"/>
      <c r="P158" s="165">
        <f t="shared" si="57"/>
        <v>2174912</v>
      </c>
      <c r="Q158" s="158">
        <f t="shared" si="69"/>
        <v>0</v>
      </c>
      <c r="R158" s="159">
        <f t="shared" si="58"/>
        <v>0</v>
      </c>
      <c r="S158" s="159">
        <f t="shared" si="59"/>
        <v>0</v>
      </c>
      <c r="T158" s="159">
        <f t="shared" si="60"/>
        <v>6701576.7680000002</v>
      </c>
      <c r="U158" s="160">
        <f t="shared" si="70"/>
        <v>8876488.7679999992</v>
      </c>
      <c r="V158" s="159"/>
      <c r="W158" s="164">
        <f t="shared" si="61"/>
        <v>8876488.7679999992</v>
      </c>
      <c r="X158" s="166"/>
      <c r="AA158" s="169">
        <v>149</v>
      </c>
      <c r="AB158" s="170">
        <v>1999</v>
      </c>
      <c r="AC158" s="170">
        <v>0</v>
      </c>
      <c r="AD158" s="170">
        <v>0</v>
      </c>
      <c r="AE158" s="170">
        <v>137.33333333333337</v>
      </c>
      <c r="AF158" s="170">
        <v>0</v>
      </c>
      <c r="AG158" s="105">
        <v>33441053</v>
      </c>
      <c r="AH158" s="105">
        <v>0</v>
      </c>
      <c r="AI158" s="105">
        <v>0</v>
      </c>
      <c r="AJ158" s="105">
        <v>33441053</v>
      </c>
      <c r="AK158" s="105">
        <v>674612</v>
      </c>
      <c r="AL158" s="105">
        <v>2174912</v>
      </c>
      <c r="AM158" s="105">
        <v>36290577</v>
      </c>
      <c r="AN158" s="105">
        <v>0</v>
      </c>
      <c r="AO158" s="105">
        <v>0</v>
      </c>
      <c r="AP158" s="105">
        <v>0</v>
      </c>
      <c r="AQ158" s="105">
        <v>0</v>
      </c>
      <c r="AR158" s="171">
        <v>36290577</v>
      </c>
      <c r="AT158" s="169">
        <v>149</v>
      </c>
      <c r="AU158" s="170">
        <f t="shared" si="71"/>
        <v>137.33333333333337</v>
      </c>
      <c r="AV158" s="170">
        <f t="shared" si="71"/>
        <v>0</v>
      </c>
      <c r="AW158" s="105">
        <f t="shared" si="72"/>
        <v>0</v>
      </c>
      <c r="AX158" s="105">
        <f t="shared" si="72"/>
        <v>0</v>
      </c>
      <c r="AY158" s="105">
        <f t="shared" si="72"/>
        <v>0</v>
      </c>
      <c r="AZ158" s="171">
        <f t="shared" si="72"/>
        <v>0</v>
      </c>
      <c r="BB158" s="169"/>
      <c r="BC158" s="105"/>
      <c r="BD158" s="105"/>
      <c r="BE158" s="105"/>
      <c r="BF158" s="171"/>
      <c r="BH158" s="172"/>
      <c r="BI158" s="173"/>
      <c r="BJ158" s="174"/>
      <c r="BZ158" s="175"/>
      <c r="CA158" s="169">
        <v>149</v>
      </c>
      <c r="CB158" s="51">
        <v>149</v>
      </c>
      <c r="CC158" s="42" t="s">
        <v>247</v>
      </c>
      <c r="CD158" s="176">
        <f t="shared" si="62"/>
        <v>33441053</v>
      </c>
      <c r="CE158" s="177">
        <v>28971030</v>
      </c>
      <c r="CF158" s="159">
        <f t="shared" si="73"/>
        <v>4470023</v>
      </c>
      <c r="CG158" s="159">
        <v>1737796.2</v>
      </c>
      <c r="CH158" s="159">
        <v>493757.56799999997</v>
      </c>
      <c r="CI158" s="159">
        <f t="shared" si="74"/>
        <v>0</v>
      </c>
      <c r="CJ158" s="177">
        <f t="shared" si="75"/>
        <v>6701576.7680000002</v>
      </c>
      <c r="CK158" s="178"/>
      <c r="CL158" s="179"/>
      <c r="CT158" s="105"/>
      <c r="CU158" s="105"/>
      <c r="CV158" s="105"/>
      <c r="CW158" s="105"/>
      <c r="CX158" s="105"/>
      <c r="CY158" s="105"/>
      <c r="CZ158" s="105"/>
      <c r="DA158" s="169">
        <v>149</v>
      </c>
      <c r="DB158" s="42" t="s">
        <v>247</v>
      </c>
      <c r="DC158" s="159"/>
      <c r="DD158" s="159"/>
      <c r="DE158" s="159"/>
      <c r="DF158" s="159"/>
      <c r="DG158" s="180">
        <f t="shared" si="76"/>
        <v>0</v>
      </c>
      <c r="DH158" s="159"/>
      <c r="DI158" s="159"/>
      <c r="DJ158" s="159"/>
      <c r="DK158" s="180">
        <f t="shared" si="77"/>
        <v>0</v>
      </c>
      <c r="DL158" s="181">
        <f t="shared" si="63"/>
        <v>0</v>
      </c>
      <c r="DM158" s="159"/>
      <c r="DN158" s="181">
        <f t="shared" si="64"/>
        <v>0</v>
      </c>
      <c r="DO158" s="159"/>
      <c r="DP158" s="165"/>
      <c r="DQ158" s="159"/>
      <c r="DR158" s="159"/>
      <c r="DS158" s="159"/>
      <c r="DT158" s="181">
        <f t="shared" si="78"/>
        <v>0</v>
      </c>
      <c r="DU158" s="159"/>
      <c r="DV158" s="182">
        <v>0</v>
      </c>
      <c r="DW158" s="183"/>
      <c r="DX158" s="183"/>
      <c r="DY158" s="183"/>
      <c r="DZ158" s="180"/>
      <c r="EA158" s="184"/>
      <c r="EB158" s="185"/>
      <c r="EC158" s="186">
        <f t="shared" si="79"/>
        <v>0</v>
      </c>
      <c r="ED158" s="184"/>
      <c r="EE158" s="187">
        <v>149</v>
      </c>
      <c r="EF158" s="184"/>
      <c r="EG158" s="184"/>
      <c r="EH158" s="183"/>
      <c r="EI158" s="184"/>
      <c r="EJ158" s="184"/>
      <c r="EK158" s="184"/>
      <c r="EL158" s="184"/>
      <c r="EM158" s="184"/>
    </row>
    <row r="159" spans="1:143" s="42" customFormat="1" ht="12" x14ac:dyDescent="0.2">
      <c r="A159" s="157">
        <v>150</v>
      </c>
      <c r="B159" s="51">
        <v>150</v>
      </c>
      <c r="C159" s="42" t="s">
        <v>248</v>
      </c>
      <c r="D159" s="158">
        <f t="shared" si="65"/>
        <v>0</v>
      </c>
      <c r="E159" s="159">
        <f t="shared" si="54"/>
        <v>0</v>
      </c>
      <c r="F159" s="159">
        <f t="shared" si="54"/>
        <v>0</v>
      </c>
      <c r="G159" s="159">
        <f t="shared" si="54"/>
        <v>0</v>
      </c>
      <c r="H159" s="160">
        <f t="shared" si="66"/>
        <v>0</v>
      </c>
      <c r="I159" s="159"/>
      <c r="J159" s="161">
        <f t="shared" si="67"/>
        <v>0</v>
      </c>
      <c r="K159" s="162">
        <f t="shared" si="68"/>
        <v>0</v>
      </c>
      <c r="L159" s="163">
        <f t="shared" si="55"/>
        <v>0</v>
      </c>
      <c r="M159" s="159"/>
      <c r="N159" s="164">
        <f t="shared" si="56"/>
        <v>0</v>
      </c>
      <c r="O159" s="159"/>
      <c r="P159" s="165">
        <f t="shared" si="57"/>
        <v>0</v>
      </c>
      <c r="Q159" s="158">
        <f t="shared" si="69"/>
        <v>0</v>
      </c>
      <c r="R159" s="159">
        <f t="shared" si="58"/>
        <v>0</v>
      </c>
      <c r="S159" s="159">
        <f t="shared" si="59"/>
        <v>0</v>
      </c>
      <c r="T159" s="159">
        <f t="shared" si="60"/>
        <v>0</v>
      </c>
      <c r="U159" s="160">
        <f t="shared" si="70"/>
        <v>0</v>
      </c>
      <c r="V159" s="159"/>
      <c r="W159" s="164">
        <f t="shared" si="61"/>
        <v>0</v>
      </c>
      <c r="X159" s="166"/>
      <c r="AA159" s="169">
        <v>150</v>
      </c>
      <c r="AB159" s="170"/>
      <c r="AC159" s="170"/>
      <c r="AD159" s="170"/>
      <c r="AE159" s="170"/>
      <c r="AF159" s="170"/>
      <c r="AG159" s="105"/>
      <c r="AH159" s="105"/>
      <c r="AI159" s="105"/>
      <c r="AJ159" s="105"/>
      <c r="AK159" s="105"/>
      <c r="AL159" s="105"/>
      <c r="AM159" s="105"/>
      <c r="AN159" s="105"/>
      <c r="AO159" s="105"/>
      <c r="AP159" s="105"/>
      <c r="AQ159" s="105"/>
      <c r="AR159" s="171"/>
      <c r="AT159" s="169">
        <v>150</v>
      </c>
      <c r="AU159" s="170">
        <f t="shared" si="71"/>
        <v>0</v>
      </c>
      <c r="AV159" s="170">
        <f t="shared" si="71"/>
        <v>0</v>
      </c>
      <c r="AW159" s="105">
        <f t="shared" si="72"/>
        <v>0</v>
      </c>
      <c r="AX159" s="105">
        <f t="shared" si="72"/>
        <v>0</v>
      </c>
      <c r="AY159" s="105">
        <f t="shared" si="72"/>
        <v>0</v>
      </c>
      <c r="AZ159" s="171">
        <f t="shared" si="72"/>
        <v>0</v>
      </c>
      <c r="BB159" s="169"/>
      <c r="BC159" s="105"/>
      <c r="BD159" s="105"/>
      <c r="BE159" s="105"/>
      <c r="BF159" s="171"/>
      <c r="BH159" s="172"/>
      <c r="BI159" s="173"/>
      <c r="BJ159" s="174"/>
      <c r="BZ159" s="175"/>
      <c r="CA159" s="169">
        <v>150</v>
      </c>
      <c r="CB159" s="51">
        <v>150</v>
      </c>
      <c r="CC159" s="42" t="s">
        <v>248</v>
      </c>
      <c r="CD159" s="176">
        <f t="shared" si="62"/>
        <v>0</v>
      </c>
      <c r="CE159" s="177">
        <v>0</v>
      </c>
      <c r="CF159" s="159">
        <f t="shared" si="73"/>
        <v>0</v>
      </c>
      <c r="CG159" s="159">
        <v>0</v>
      </c>
      <c r="CH159" s="159">
        <v>0</v>
      </c>
      <c r="CI159" s="159">
        <f t="shared" si="74"/>
        <v>0</v>
      </c>
      <c r="CJ159" s="177">
        <f t="shared" si="75"/>
        <v>0</v>
      </c>
      <c r="CK159" s="178"/>
      <c r="CL159" s="179"/>
      <c r="CT159" s="105"/>
      <c r="CU159" s="105"/>
      <c r="CV159" s="105"/>
      <c r="CW159" s="105"/>
      <c r="CX159" s="105"/>
      <c r="CY159" s="105"/>
      <c r="CZ159" s="105"/>
      <c r="DA159" s="169">
        <v>150</v>
      </c>
      <c r="DB159" s="42" t="s">
        <v>248</v>
      </c>
      <c r="DC159" s="159"/>
      <c r="DD159" s="159"/>
      <c r="DE159" s="159"/>
      <c r="DF159" s="159"/>
      <c r="DG159" s="180">
        <f t="shared" si="76"/>
        <v>0</v>
      </c>
      <c r="DH159" s="159"/>
      <c r="DI159" s="159"/>
      <c r="DJ159" s="159"/>
      <c r="DK159" s="180">
        <f t="shared" si="77"/>
        <v>0</v>
      </c>
      <c r="DL159" s="181">
        <f t="shared" si="63"/>
        <v>0</v>
      </c>
      <c r="DM159" s="159"/>
      <c r="DN159" s="181">
        <f t="shared" si="64"/>
        <v>0</v>
      </c>
      <c r="DO159" s="159"/>
      <c r="DP159" s="165"/>
      <c r="DQ159" s="159"/>
      <c r="DR159" s="159"/>
      <c r="DS159" s="159"/>
      <c r="DT159" s="181">
        <f t="shared" si="78"/>
        <v>0</v>
      </c>
      <c r="DU159" s="159"/>
      <c r="DV159" s="182">
        <v>0</v>
      </c>
      <c r="DW159" s="183"/>
      <c r="DX159" s="183"/>
      <c r="DY159" s="183"/>
      <c r="DZ159" s="180"/>
      <c r="EA159" s="184"/>
      <c r="EB159" s="185"/>
      <c r="EC159" s="186">
        <f t="shared" si="79"/>
        <v>0</v>
      </c>
      <c r="ED159" s="184"/>
      <c r="EE159" s="187">
        <v>150</v>
      </c>
      <c r="EF159" s="184"/>
      <c r="EG159" s="184"/>
      <c r="EH159" s="183"/>
      <c r="EI159" s="184"/>
      <c r="EJ159" s="184"/>
      <c r="EK159" s="184"/>
      <c r="EL159" s="184"/>
      <c r="EM159" s="184"/>
    </row>
    <row r="160" spans="1:143" s="42" customFormat="1" ht="12" x14ac:dyDescent="0.2">
      <c r="A160" s="157">
        <v>151</v>
      </c>
      <c r="B160" s="51">
        <v>151</v>
      </c>
      <c r="C160" s="42" t="s">
        <v>249</v>
      </c>
      <c r="D160" s="158">
        <f t="shared" si="65"/>
        <v>19</v>
      </c>
      <c r="E160" s="159">
        <f t="shared" si="54"/>
        <v>312886</v>
      </c>
      <c r="F160" s="159">
        <f t="shared" si="54"/>
        <v>0</v>
      </c>
      <c r="G160" s="159">
        <f t="shared" si="54"/>
        <v>20672</v>
      </c>
      <c r="H160" s="160">
        <f t="shared" si="66"/>
        <v>333558</v>
      </c>
      <c r="I160" s="159"/>
      <c r="J160" s="161">
        <f t="shared" si="67"/>
        <v>20672</v>
      </c>
      <c r="K160" s="162">
        <f t="shared" si="68"/>
        <v>35828.736000000004</v>
      </c>
      <c r="L160" s="163">
        <f t="shared" si="55"/>
        <v>56500.736000000004</v>
      </c>
      <c r="M160" s="159"/>
      <c r="N160" s="164">
        <f t="shared" si="56"/>
        <v>277057.26399999997</v>
      </c>
      <c r="O160" s="159"/>
      <c r="P160" s="165">
        <f t="shared" si="57"/>
        <v>20672</v>
      </c>
      <c r="Q160" s="158">
        <f t="shared" si="69"/>
        <v>0</v>
      </c>
      <c r="R160" s="159">
        <f t="shared" si="58"/>
        <v>0</v>
      </c>
      <c r="S160" s="159">
        <f t="shared" si="59"/>
        <v>0</v>
      </c>
      <c r="T160" s="159">
        <f t="shared" si="60"/>
        <v>35828.736000000004</v>
      </c>
      <c r="U160" s="160">
        <f t="shared" si="70"/>
        <v>56500.736000000004</v>
      </c>
      <c r="V160" s="159"/>
      <c r="W160" s="164">
        <f t="shared" si="61"/>
        <v>56500.736000000004</v>
      </c>
      <c r="X160" s="166"/>
      <c r="AA160" s="169">
        <v>151</v>
      </c>
      <c r="AB160" s="170">
        <v>19</v>
      </c>
      <c r="AC160" s="170">
        <v>0</v>
      </c>
      <c r="AD160" s="170">
        <v>0</v>
      </c>
      <c r="AE160" s="170">
        <v>2.2714285714285714</v>
      </c>
      <c r="AF160" s="170">
        <v>0</v>
      </c>
      <c r="AG160" s="105">
        <v>312886</v>
      </c>
      <c r="AH160" s="105">
        <v>0</v>
      </c>
      <c r="AI160" s="105">
        <v>0</v>
      </c>
      <c r="AJ160" s="105">
        <v>312886</v>
      </c>
      <c r="AK160" s="105">
        <v>0</v>
      </c>
      <c r="AL160" s="105">
        <v>20672</v>
      </c>
      <c r="AM160" s="105">
        <v>333558</v>
      </c>
      <c r="AN160" s="105">
        <v>0</v>
      </c>
      <c r="AO160" s="105">
        <v>0</v>
      </c>
      <c r="AP160" s="105">
        <v>0</v>
      </c>
      <c r="AQ160" s="105">
        <v>0</v>
      </c>
      <c r="AR160" s="171">
        <v>333558</v>
      </c>
      <c r="AT160" s="169">
        <v>151</v>
      </c>
      <c r="AU160" s="170">
        <f t="shared" si="71"/>
        <v>2.2714285714285714</v>
      </c>
      <c r="AV160" s="170">
        <f t="shared" si="71"/>
        <v>0</v>
      </c>
      <c r="AW160" s="105">
        <f t="shared" si="72"/>
        <v>0</v>
      </c>
      <c r="AX160" s="105">
        <f t="shared" si="72"/>
        <v>0</v>
      </c>
      <c r="AY160" s="105">
        <f t="shared" si="72"/>
        <v>0</v>
      </c>
      <c r="AZ160" s="171">
        <f t="shared" si="72"/>
        <v>0</v>
      </c>
      <c r="BB160" s="169"/>
      <c r="BC160" s="105"/>
      <c r="BD160" s="105"/>
      <c r="BE160" s="105"/>
      <c r="BF160" s="171"/>
      <c r="BH160" s="172"/>
      <c r="BI160" s="173"/>
      <c r="BJ160" s="174"/>
      <c r="BZ160" s="175"/>
      <c r="CA160" s="169">
        <v>151</v>
      </c>
      <c r="CB160" s="51">
        <v>151</v>
      </c>
      <c r="CC160" s="42" t="s">
        <v>249</v>
      </c>
      <c r="CD160" s="176">
        <f t="shared" si="62"/>
        <v>312886</v>
      </c>
      <c r="CE160" s="177">
        <v>324575</v>
      </c>
      <c r="CF160" s="159">
        <f t="shared" si="73"/>
        <v>0</v>
      </c>
      <c r="CG160" s="159">
        <v>0</v>
      </c>
      <c r="CH160" s="159">
        <v>35828.736000000004</v>
      </c>
      <c r="CI160" s="159">
        <f t="shared" si="74"/>
        <v>0</v>
      </c>
      <c r="CJ160" s="177">
        <f t="shared" si="75"/>
        <v>35828.736000000004</v>
      </c>
      <c r="CK160" s="178"/>
      <c r="CL160" s="179"/>
      <c r="CT160" s="105"/>
      <c r="CU160" s="105"/>
      <c r="CV160" s="105"/>
      <c r="CW160" s="105"/>
      <c r="CX160" s="105"/>
      <c r="CY160" s="105"/>
      <c r="CZ160" s="105"/>
      <c r="DA160" s="169">
        <v>151</v>
      </c>
      <c r="DB160" s="42" t="s">
        <v>249</v>
      </c>
      <c r="DC160" s="159"/>
      <c r="DD160" s="159"/>
      <c r="DE160" s="159"/>
      <c r="DF160" s="159"/>
      <c r="DG160" s="180">
        <f t="shared" si="76"/>
        <v>0</v>
      </c>
      <c r="DH160" s="159"/>
      <c r="DI160" s="159"/>
      <c r="DJ160" s="159"/>
      <c r="DK160" s="180">
        <f t="shared" si="77"/>
        <v>0</v>
      </c>
      <c r="DL160" s="181">
        <f t="shared" si="63"/>
        <v>0</v>
      </c>
      <c r="DM160" s="159"/>
      <c r="DN160" s="181">
        <f t="shared" si="64"/>
        <v>0</v>
      </c>
      <c r="DO160" s="159"/>
      <c r="DP160" s="165"/>
      <c r="DQ160" s="159"/>
      <c r="DR160" s="159"/>
      <c r="DS160" s="159"/>
      <c r="DT160" s="181">
        <f t="shared" si="78"/>
        <v>0</v>
      </c>
      <c r="DU160" s="159"/>
      <c r="DV160" s="182">
        <v>0</v>
      </c>
      <c r="DW160" s="183"/>
      <c r="DX160" s="183"/>
      <c r="DY160" s="183"/>
      <c r="DZ160" s="180"/>
      <c r="EA160" s="184"/>
      <c r="EB160" s="185"/>
      <c r="EC160" s="186">
        <f t="shared" si="79"/>
        <v>0</v>
      </c>
      <c r="ED160" s="184"/>
      <c r="EE160" s="187">
        <v>151</v>
      </c>
      <c r="EF160" s="184"/>
      <c r="EG160" s="184"/>
      <c r="EH160" s="183"/>
      <c r="EI160" s="184"/>
      <c r="EJ160" s="184"/>
      <c r="EK160" s="184"/>
      <c r="EL160" s="184"/>
      <c r="EM160" s="184"/>
    </row>
    <row r="161" spans="1:143" s="42" customFormat="1" ht="12" x14ac:dyDescent="0.2">
      <c r="A161" s="157">
        <v>152</v>
      </c>
      <c r="B161" s="51">
        <v>152</v>
      </c>
      <c r="C161" s="42" t="s">
        <v>250</v>
      </c>
      <c r="D161" s="158">
        <f t="shared" si="65"/>
        <v>0</v>
      </c>
      <c r="E161" s="159">
        <f t="shared" si="54"/>
        <v>0</v>
      </c>
      <c r="F161" s="159">
        <f t="shared" si="54"/>
        <v>0</v>
      </c>
      <c r="G161" s="159">
        <f t="shared" si="54"/>
        <v>0</v>
      </c>
      <c r="H161" s="160">
        <f t="shared" si="66"/>
        <v>0</v>
      </c>
      <c r="I161" s="159"/>
      <c r="J161" s="161">
        <f t="shared" si="67"/>
        <v>0</v>
      </c>
      <c r="K161" s="162">
        <f t="shared" si="68"/>
        <v>0</v>
      </c>
      <c r="L161" s="163">
        <f t="shared" si="55"/>
        <v>0</v>
      </c>
      <c r="M161" s="159"/>
      <c r="N161" s="164">
        <f t="shared" si="56"/>
        <v>0</v>
      </c>
      <c r="O161" s="159"/>
      <c r="P161" s="165">
        <f t="shared" si="57"/>
        <v>0</v>
      </c>
      <c r="Q161" s="158">
        <f t="shared" si="69"/>
        <v>0</v>
      </c>
      <c r="R161" s="159">
        <f t="shared" si="58"/>
        <v>0</v>
      </c>
      <c r="S161" s="159">
        <f t="shared" si="59"/>
        <v>0</v>
      </c>
      <c r="T161" s="159">
        <f t="shared" si="60"/>
        <v>0</v>
      </c>
      <c r="U161" s="160">
        <f t="shared" si="70"/>
        <v>0</v>
      </c>
      <c r="V161" s="159"/>
      <c r="W161" s="164">
        <f t="shared" si="61"/>
        <v>0</v>
      </c>
      <c r="X161" s="166"/>
      <c r="AA161" s="169">
        <v>152</v>
      </c>
      <c r="AB161" s="170"/>
      <c r="AC161" s="170"/>
      <c r="AD161" s="170"/>
      <c r="AE161" s="170"/>
      <c r="AF161" s="170"/>
      <c r="AG161" s="105"/>
      <c r="AH161" s="105"/>
      <c r="AI161" s="105"/>
      <c r="AJ161" s="105"/>
      <c r="AK161" s="105"/>
      <c r="AL161" s="105"/>
      <c r="AM161" s="105"/>
      <c r="AN161" s="105"/>
      <c r="AO161" s="105"/>
      <c r="AP161" s="105"/>
      <c r="AQ161" s="105"/>
      <c r="AR161" s="171"/>
      <c r="AT161" s="169">
        <v>152</v>
      </c>
      <c r="AU161" s="170">
        <f t="shared" si="71"/>
        <v>0</v>
      </c>
      <c r="AV161" s="170">
        <f t="shared" si="71"/>
        <v>0</v>
      </c>
      <c r="AW161" s="105">
        <f t="shared" si="72"/>
        <v>0</v>
      </c>
      <c r="AX161" s="105">
        <f t="shared" si="72"/>
        <v>0</v>
      </c>
      <c r="AY161" s="105">
        <f t="shared" si="72"/>
        <v>0</v>
      </c>
      <c r="AZ161" s="171">
        <f t="shared" si="72"/>
        <v>0</v>
      </c>
      <c r="BB161" s="169"/>
      <c r="BC161" s="105"/>
      <c r="BD161" s="105"/>
      <c r="BE161" s="105"/>
      <c r="BF161" s="171"/>
      <c r="BH161" s="172"/>
      <c r="BI161" s="173"/>
      <c r="BJ161" s="174"/>
      <c r="BZ161" s="175"/>
      <c r="CA161" s="169">
        <v>152</v>
      </c>
      <c r="CB161" s="51">
        <v>152</v>
      </c>
      <c r="CC161" s="42" t="s">
        <v>250</v>
      </c>
      <c r="CD161" s="176">
        <f t="shared" si="62"/>
        <v>0</v>
      </c>
      <c r="CE161" s="177">
        <v>0</v>
      </c>
      <c r="CF161" s="159">
        <f t="shared" si="73"/>
        <v>0</v>
      </c>
      <c r="CG161" s="159">
        <v>0</v>
      </c>
      <c r="CH161" s="159">
        <v>0</v>
      </c>
      <c r="CI161" s="159">
        <f t="shared" si="74"/>
        <v>0</v>
      </c>
      <c r="CJ161" s="177">
        <f t="shared" si="75"/>
        <v>0</v>
      </c>
      <c r="CK161" s="178"/>
      <c r="CL161" s="179"/>
      <c r="CT161" s="105"/>
      <c r="CU161" s="105"/>
      <c r="CV161" s="105"/>
      <c r="CW161" s="105"/>
      <c r="CX161" s="105"/>
      <c r="CY161" s="105"/>
      <c r="CZ161" s="105"/>
      <c r="DA161" s="169">
        <v>152</v>
      </c>
      <c r="DB161" s="42" t="s">
        <v>250</v>
      </c>
      <c r="DC161" s="159"/>
      <c r="DD161" s="159"/>
      <c r="DE161" s="159"/>
      <c r="DF161" s="159"/>
      <c r="DG161" s="180">
        <f t="shared" si="76"/>
        <v>0</v>
      </c>
      <c r="DH161" s="159"/>
      <c r="DI161" s="159"/>
      <c r="DJ161" s="159"/>
      <c r="DK161" s="180">
        <f t="shared" si="77"/>
        <v>0</v>
      </c>
      <c r="DL161" s="181">
        <f t="shared" si="63"/>
        <v>0</v>
      </c>
      <c r="DM161" s="159"/>
      <c r="DN161" s="181">
        <f t="shared" si="64"/>
        <v>0</v>
      </c>
      <c r="DO161" s="159"/>
      <c r="DP161" s="165"/>
      <c r="DQ161" s="159"/>
      <c r="DR161" s="159"/>
      <c r="DS161" s="159"/>
      <c r="DT161" s="181">
        <f t="shared" si="78"/>
        <v>0</v>
      </c>
      <c r="DU161" s="159"/>
      <c r="DV161" s="182">
        <v>0</v>
      </c>
      <c r="DW161" s="183"/>
      <c r="DX161" s="183"/>
      <c r="DY161" s="183"/>
      <c r="DZ161" s="180"/>
      <c r="EA161" s="184"/>
      <c r="EB161" s="185"/>
      <c r="EC161" s="186">
        <f t="shared" si="79"/>
        <v>0</v>
      </c>
      <c r="ED161" s="184"/>
      <c r="EE161" s="187">
        <v>152</v>
      </c>
      <c r="EF161" s="184"/>
      <c r="EG161" s="184"/>
      <c r="EH161" s="183"/>
      <c r="EI161" s="184"/>
      <c r="EJ161" s="184"/>
      <c r="EK161" s="184"/>
      <c r="EL161" s="184"/>
      <c r="EM161" s="184"/>
    </row>
    <row r="162" spans="1:143" s="42" customFormat="1" ht="12" x14ac:dyDescent="0.2">
      <c r="A162" s="157">
        <v>153</v>
      </c>
      <c r="B162" s="51">
        <v>153</v>
      </c>
      <c r="C162" s="42" t="s">
        <v>251</v>
      </c>
      <c r="D162" s="158">
        <f t="shared" si="65"/>
        <v>91</v>
      </c>
      <c r="E162" s="159">
        <f t="shared" si="54"/>
        <v>1190381</v>
      </c>
      <c r="F162" s="159">
        <f t="shared" si="54"/>
        <v>0</v>
      </c>
      <c r="G162" s="159">
        <f t="shared" si="54"/>
        <v>99008</v>
      </c>
      <c r="H162" s="160">
        <f t="shared" si="66"/>
        <v>1289389</v>
      </c>
      <c r="I162" s="159"/>
      <c r="J162" s="161">
        <f t="shared" si="67"/>
        <v>99008</v>
      </c>
      <c r="K162" s="162">
        <f t="shared" si="68"/>
        <v>196255.128</v>
      </c>
      <c r="L162" s="163">
        <f t="shared" si="55"/>
        <v>295263.12800000003</v>
      </c>
      <c r="M162" s="159"/>
      <c r="N162" s="164">
        <f t="shared" si="56"/>
        <v>994125.87199999997</v>
      </c>
      <c r="O162" s="159"/>
      <c r="P162" s="165">
        <f t="shared" si="57"/>
        <v>99008</v>
      </c>
      <c r="Q162" s="158">
        <f t="shared" si="69"/>
        <v>0</v>
      </c>
      <c r="R162" s="159">
        <f t="shared" si="58"/>
        <v>0</v>
      </c>
      <c r="S162" s="159">
        <f t="shared" si="59"/>
        <v>0</v>
      </c>
      <c r="T162" s="159">
        <f t="shared" si="60"/>
        <v>196255.128</v>
      </c>
      <c r="U162" s="160">
        <f t="shared" si="70"/>
        <v>295263.12800000003</v>
      </c>
      <c r="V162" s="159"/>
      <c r="W162" s="164">
        <f t="shared" si="61"/>
        <v>295263.12800000003</v>
      </c>
      <c r="X162" s="166"/>
      <c r="AA162" s="169">
        <v>153</v>
      </c>
      <c r="AB162" s="170">
        <v>91</v>
      </c>
      <c r="AC162" s="170">
        <v>0</v>
      </c>
      <c r="AD162" s="170">
        <v>0</v>
      </c>
      <c r="AE162" s="170">
        <v>7.4047619047619051</v>
      </c>
      <c r="AF162" s="170">
        <v>0</v>
      </c>
      <c r="AG162" s="105">
        <v>1190381</v>
      </c>
      <c r="AH162" s="105">
        <v>0</v>
      </c>
      <c r="AI162" s="105">
        <v>0</v>
      </c>
      <c r="AJ162" s="105">
        <v>1190381</v>
      </c>
      <c r="AK162" s="105">
        <v>0</v>
      </c>
      <c r="AL162" s="105">
        <v>99008</v>
      </c>
      <c r="AM162" s="105">
        <v>1289389</v>
      </c>
      <c r="AN162" s="105">
        <v>0</v>
      </c>
      <c r="AO162" s="105">
        <v>0</v>
      </c>
      <c r="AP162" s="105">
        <v>0</v>
      </c>
      <c r="AQ162" s="105">
        <v>0</v>
      </c>
      <c r="AR162" s="171">
        <v>1289389</v>
      </c>
      <c r="AT162" s="169">
        <v>153</v>
      </c>
      <c r="AU162" s="170">
        <f t="shared" si="71"/>
        <v>7.4047619047619051</v>
      </c>
      <c r="AV162" s="170">
        <f t="shared" si="71"/>
        <v>0</v>
      </c>
      <c r="AW162" s="105">
        <f t="shared" si="72"/>
        <v>0</v>
      </c>
      <c r="AX162" s="105">
        <f t="shared" si="72"/>
        <v>0</v>
      </c>
      <c r="AY162" s="105">
        <f t="shared" si="72"/>
        <v>0</v>
      </c>
      <c r="AZ162" s="171">
        <f t="shared" si="72"/>
        <v>0</v>
      </c>
      <c r="BB162" s="169"/>
      <c r="BC162" s="105"/>
      <c r="BD162" s="105"/>
      <c r="BE162" s="105"/>
      <c r="BF162" s="171"/>
      <c r="BH162" s="172"/>
      <c r="BI162" s="173"/>
      <c r="BJ162" s="174"/>
      <c r="BZ162" s="175"/>
      <c r="CA162" s="169">
        <v>153</v>
      </c>
      <c r="CB162" s="51">
        <v>153</v>
      </c>
      <c r="CC162" s="42" t="s">
        <v>251</v>
      </c>
      <c r="CD162" s="176">
        <f t="shared" si="62"/>
        <v>1190381</v>
      </c>
      <c r="CE162" s="177">
        <v>1063139</v>
      </c>
      <c r="CF162" s="159">
        <f t="shared" si="73"/>
        <v>127242</v>
      </c>
      <c r="CG162" s="159">
        <v>34897.799999999996</v>
      </c>
      <c r="CH162" s="159">
        <v>34115.328000000001</v>
      </c>
      <c r="CI162" s="159">
        <f t="shared" si="74"/>
        <v>0</v>
      </c>
      <c r="CJ162" s="177">
        <f t="shared" si="75"/>
        <v>196255.128</v>
      </c>
      <c r="CK162" s="178"/>
      <c r="CL162" s="179"/>
      <c r="CT162" s="105"/>
      <c r="CU162" s="105"/>
      <c r="CV162" s="105"/>
      <c r="CW162" s="105"/>
      <c r="CX162" s="105"/>
      <c r="CY162" s="105"/>
      <c r="CZ162" s="105"/>
      <c r="DA162" s="169">
        <v>153</v>
      </c>
      <c r="DB162" s="42" t="s">
        <v>251</v>
      </c>
      <c r="DC162" s="159"/>
      <c r="DD162" s="159"/>
      <c r="DE162" s="159"/>
      <c r="DF162" s="159"/>
      <c r="DG162" s="180">
        <f t="shared" si="76"/>
        <v>0</v>
      </c>
      <c r="DH162" s="159"/>
      <c r="DI162" s="159"/>
      <c r="DJ162" s="159"/>
      <c r="DK162" s="180">
        <f t="shared" si="77"/>
        <v>0</v>
      </c>
      <c r="DL162" s="181">
        <f t="shared" si="63"/>
        <v>0</v>
      </c>
      <c r="DM162" s="159"/>
      <c r="DN162" s="181">
        <f t="shared" si="64"/>
        <v>0</v>
      </c>
      <c r="DO162" s="159"/>
      <c r="DP162" s="165"/>
      <c r="DQ162" s="159"/>
      <c r="DR162" s="159"/>
      <c r="DS162" s="159"/>
      <c r="DT162" s="181">
        <f t="shared" si="78"/>
        <v>0</v>
      </c>
      <c r="DU162" s="159"/>
      <c r="DV162" s="182">
        <v>0</v>
      </c>
      <c r="DW162" s="183"/>
      <c r="DX162" s="183"/>
      <c r="DY162" s="183"/>
      <c r="DZ162" s="180"/>
      <c r="EA162" s="184"/>
      <c r="EB162" s="185"/>
      <c r="EC162" s="186">
        <f t="shared" si="79"/>
        <v>0</v>
      </c>
      <c r="ED162" s="184"/>
      <c r="EE162" s="187">
        <v>153</v>
      </c>
      <c r="EF162" s="184"/>
      <c r="EG162" s="184"/>
      <c r="EH162" s="183"/>
      <c r="EI162" s="184"/>
      <c r="EJ162" s="184"/>
      <c r="EK162" s="184"/>
      <c r="EL162" s="184"/>
      <c r="EM162" s="184"/>
    </row>
    <row r="163" spans="1:143" s="42" customFormat="1" ht="12" x14ac:dyDescent="0.2">
      <c r="A163" s="157">
        <v>154</v>
      </c>
      <c r="B163" s="51">
        <v>154</v>
      </c>
      <c r="C163" s="42" t="s">
        <v>252</v>
      </c>
      <c r="D163" s="158">
        <f t="shared" si="65"/>
        <v>0</v>
      </c>
      <c r="E163" s="159">
        <f t="shared" si="54"/>
        <v>0</v>
      </c>
      <c r="F163" s="159">
        <f t="shared" si="54"/>
        <v>0</v>
      </c>
      <c r="G163" s="159">
        <f t="shared" si="54"/>
        <v>0</v>
      </c>
      <c r="H163" s="160">
        <f t="shared" si="66"/>
        <v>0</v>
      </c>
      <c r="I163" s="159"/>
      <c r="J163" s="161">
        <f t="shared" si="67"/>
        <v>0</v>
      </c>
      <c r="K163" s="162">
        <f t="shared" si="68"/>
        <v>1539.6</v>
      </c>
      <c r="L163" s="163">
        <f t="shared" si="55"/>
        <v>1539.6</v>
      </c>
      <c r="M163" s="159"/>
      <c r="N163" s="164">
        <f t="shared" si="56"/>
        <v>-1539.6</v>
      </c>
      <c r="O163" s="159"/>
      <c r="P163" s="165">
        <f t="shared" si="57"/>
        <v>0</v>
      </c>
      <c r="Q163" s="158">
        <f t="shared" si="69"/>
        <v>0</v>
      </c>
      <c r="R163" s="159">
        <f t="shared" si="58"/>
        <v>0</v>
      </c>
      <c r="S163" s="159">
        <f t="shared" si="59"/>
        <v>0</v>
      </c>
      <c r="T163" s="159">
        <f t="shared" si="60"/>
        <v>1539.6</v>
      </c>
      <c r="U163" s="160">
        <f t="shared" si="70"/>
        <v>1539.6</v>
      </c>
      <c r="V163" s="159"/>
      <c r="W163" s="164">
        <f t="shared" si="61"/>
        <v>1539.6</v>
      </c>
      <c r="X163" s="166"/>
      <c r="AA163" s="169">
        <v>154</v>
      </c>
      <c r="AB163" s="170"/>
      <c r="AC163" s="170"/>
      <c r="AD163" s="170"/>
      <c r="AE163" s="170"/>
      <c r="AF163" s="170"/>
      <c r="AG163" s="105"/>
      <c r="AH163" s="105"/>
      <c r="AI163" s="105"/>
      <c r="AJ163" s="105"/>
      <c r="AK163" s="105"/>
      <c r="AL163" s="105"/>
      <c r="AM163" s="105"/>
      <c r="AN163" s="105"/>
      <c r="AO163" s="105"/>
      <c r="AP163" s="105"/>
      <c r="AQ163" s="105"/>
      <c r="AR163" s="171"/>
      <c r="AT163" s="169">
        <v>154</v>
      </c>
      <c r="AU163" s="170">
        <f t="shared" si="71"/>
        <v>0</v>
      </c>
      <c r="AV163" s="170">
        <f t="shared" si="71"/>
        <v>0</v>
      </c>
      <c r="AW163" s="105">
        <f t="shared" si="72"/>
        <v>0</v>
      </c>
      <c r="AX163" s="105">
        <f t="shared" si="72"/>
        <v>0</v>
      </c>
      <c r="AY163" s="105">
        <f t="shared" si="72"/>
        <v>0</v>
      </c>
      <c r="AZ163" s="171">
        <f t="shared" si="72"/>
        <v>0</v>
      </c>
      <c r="BB163" s="169"/>
      <c r="BC163" s="105"/>
      <c r="BD163" s="105"/>
      <c r="BE163" s="105"/>
      <c r="BF163" s="171"/>
      <c r="BH163" s="172"/>
      <c r="BI163" s="173"/>
      <c r="BJ163" s="174"/>
      <c r="BZ163" s="175"/>
      <c r="CA163" s="169">
        <v>154</v>
      </c>
      <c r="CB163" s="51">
        <v>154</v>
      </c>
      <c r="CC163" s="42" t="s">
        <v>252</v>
      </c>
      <c r="CD163" s="176">
        <f t="shared" si="62"/>
        <v>0</v>
      </c>
      <c r="CE163" s="177">
        <v>46188</v>
      </c>
      <c r="CF163" s="159">
        <f t="shared" si="73"/>
        <v>0</v>
      </c>
      <c r="CG163" s="159">
        <v>1539.6</v>
      </c>
      <c r="CH163" s="159">
        <v>0</v>
      </c>
      <c r="CI163" s="159">
        <f t="shared" si="74"/>
        <v>0</v>
      </c>
      <c r="CJ163" s="177">
        <f t="shared" si="75"/>
        <v>1539.6</v>
      </c>
      <c r="CK163" s="178"/>
      <c r="CL163" s="179"/>
      <c r="CT163" s="105"/>
      <c r="CU163" s="105"/>
      <c r="CV163" s="105"/>
      <c r="CW163" s="105"/>
      <c r="CX163" s="105"/>
      <c r="CY163" s="105"/>
      <c r="CZ163" s="105"/>
      <c r="DA163" s="169">
        <v>154</v>
      </c>
      <c r="DB163" s="42" t="s">
        <v>252</v>
      </c>
      <c r="DC163" s="159"/>
      <c r="DD163" s="159"/>
      <c r="DE163" s="159"/>
      <c r="DF163" s="159"/>
      <c r="DG163" s="180">
        <f t="shared" si="76"/>
        <v>0</v>
      </c>
      <c r="DH163" s="159"/>
      <c r="DI163" s="159"/>
      <c r="DJ163" s="159"/>
      <c r="DK163" s="180">
        <f t="shared" si="77"/>
        <v>0</v>
      </c>
      <c r="DL163" s="181">
        <f t="shared" si="63"/>
        <v>0</v>
      </c>
      <c r="DM163" s="159"/>
      <c r="DN163" s="181">
        <f t="shared" si="64"/>
        <v>0</v>
      </c>
      <c r="DO163" s="159"/>
      <c r="DP163" s="165"/>
      <c r="DQ163" s="159"/>
      <c r="DR163" s="159"/>
      <c r="DS163" s="159"/>
      <c r="DT163" s="181">
        <f t="shared" si="78"/>
        <v>0</v>
      </c>
      <c r="DU163" s="159"/>
      <c r="DV163" s="182">
        <v>0</v>
      </c>
      <c r="DW163" s="183"/>
      <c r="DX163" s="183"/>
      <c r="DY163" s="183"/>
      <c r="DZ163" s="180"/>
      <c r="EA163" s="184"/>
      <c r="EB163" s="185"/>
      <c r="EC163" s="186">
        <f t="shared" si="79"/>
        <v>0</v>
      </c>
      <c r="ED163" s="184"/>
      <c r="EE163" s="187">
        <v>154</v>
      </c>
      <c r="EF163" s="184"/>
      <c r="EG163" s="184"/>
      <c r="EH163" s="183"/>
      <c r="EI163" s="184"/>
      <c r="EJ163" s="184"/>
      <c r="EK163" s="184"/>
      <c r="EL163" s="184"/>
      <c r="EM163" s="184"/>
    </row>
    <row r="164" spans="1:143" s="42" customFormat="1" ht="12" x14ac:dyDescent="0.2">
      <c r="A164" s="157">
        <v>155</v>
      </c>
      <c r="B164" s="51">
        <v>155</v>
      </c>
      <c r="C164" s="42" t="s">
        <v>253</v>
      </c>
      <c r="D164" s="158">
        <f t="shared" si="65"/>
        <v>6</v>
      </c>
      <c r="E164" s="159">
        <f t="shared" si="54"/>
        <v>141824</v>
      </c>
      <c r="F164" s="159">
        <f t="shared" si="54"/>
        <v>0</v>
      </c>
      <c r="G164" s="159">
        <f t="shared" si="54"/>
        <v>6528</v>
      </c>
      <c r="H164" s="160">
        <f t="shared" si="66"/>
        <v>148352</v>
      </c>
      <c r="I164" s="159"/>
      <c r="J164" s="161">
        <f t="shared" si="67"/>
        <v>6528</v>
      </c>
      <c r="K164" s="162">
        <f t="shared" si="68"/>
        <v>58361.543999999994</v>
      </c>
      <c r="L164" s="163">
        <f t="shared" si="55"/>
        <v>64889.543999999994</v>
      </c>
      <c r="M164" s="159"/>
      <c r="N164" s="164">
        <f t="shared" si="56"/>
        <v>83462.456000000006</v>
      </c>
      <c r="O164" s="159"/>
      <c r="P164" s="165">
        <f t="shared" si="57"/>
        <v>6528</v>
      </c>
      <c r="Q164" s="158">
        <f t="shared" si="69"/>
        <v>0</v>
      </c>
      <c r="R164" s="159">
        <f t="shared" si="58"/>
        <v>0</v>
      </c>
      <c r="S164" s="159">
        <f t="shared" si="59"/>
        <v>0</v>
      </c>
      <c r="T164" s="159">
        <f t="shared" si="60"/>
        <v>58361.543999999994</v>
      </c>
      <c r="U164" s="160">
        <f t="shared" si="70"/>
        <v>64889.543999999994</v>
      </c>
      <c r="V164" s="159"/>
      <c r="W164" s="164">
        <f t="shared" si="61"/>
        <v>64889.543999999994</v>
      </c>
      <c r="X164" s="166"/>
      <c r="AA164" s="169">
        <v>155</v>
      </c>
      <c r="AB164" s="170">
        <v>6</v>
      </c>
      <c r="AC164" s="170">
        <v>0</v>
      </c>
      <c r="AD164" s="170">
        <v>0</v>
      </c>
      <c r="AE164" s="170">
        <v>0.33333333333333331</v>
      </c>
      <c r="AF164" s="170">
        <v>0</v>
      </c>
      <c r="AG164" s="105">
        <v>141824</v>
      </c>
      <c r="AH164" s="105">
        <v>0</v>
      </c>
      <c r="AI164" s="105">
        <v>0</v>
      </c>
      <c r="AJ164" s="105">
        <v>141824</v>
      </c>
      <c r="AK164" s="105">
        <v>0</v>
      </c>
      <c r="AL164" s="105">
        <v>6528</v>
      </c>
      <c r="AM164" s="105">
        <v>148352</v>
      </c>
      <c r="AN164" s="105">
        <v>0</v>
      </c>
      <c r="AO164" s="105">
        <v>0</v>
      </c>
      <c r="AP164" s="105">
        <v>0</v>
      </c>
      <c r="AQ164" s="105">
        <v>0</v>
      </c>
      <c r="AR164" s="171">
        <v>148352</v>
      </c>
      <c r="AT164" s="169">
        <v>155</v>
      </c>
      <c r="AU164" s="170">
        <f t="shared" si="71"/>
        <v>0.33333333333333331</v>
      </c>
      <c r="AV164" s="170">
        <f t="shared" si="71"/>
        <v>0</v>
      </c>
      <c r="AW164" s="105">
        <f t="shared" si="72"/>
        <v>0</v>
      </c>
      <c r="AX164" s="105">
        <f t="shared" si="72"/>
        <v>0</v>
      </c>
      <c r="AY164" s="105">
        <f t="shared" si="72"/>
        <v>0</v>
      </c>
      <c r="AZ164" s="171">
        <f t="shared" si="72"/>
        <v>0</v>
      </c>
      <c r="BB164" s="169"/>
      <c r="BC164" s="105"/>
      <c r="BD164" s="105"/>
      <c r="BE164" s="105"/>
      <c r="BF164" s="171"/>
      <c r="BH164" s="172"/>
      <c r="BI164" s="173"/>
      <c r="BJ164" s="174"/>
      <c r="BZ164" s="175"/>
      <c r="CA164" s="169">
        <v>155</v>
      </c>
      <c r="CB164" s="51">
        <v>155</v>
      </c>
      <c r="CC164" s="42" t="s">
        <v>253</v>
      </c>
      <c r="CD164" s="176">
        <f t="shared" si="62"/>
        <v>141824</v>
      </c>
      <c r="CE164" s="177">
        <v>154782</v>
      </c>
      <c r="CF164" s="159">
        <f t="shared" si="73"/>
        <v>0</v>
      </c>
      <c r="CG164" s="159">
        <v>33337.799999999996</v>
      </c>
      <c r="CH164" s="159">
        <v>25023.744000000002</v>
      </c>
      <c r="CI164" s="159">
        <f t="shared" si="74"/>
        <v>0</v>
      </c>
      <c r="CJ164" s="177">
        <f t="shared" si="75"/>
        <v>58361.543999999994</v>
      </c>
      <c r="CK164" s="178"/>
      <c r="CL164" s="179"/>
      <c r="CT164" s="105"/>
      <c r="CU164" s="105"/>
      <c r="CV164" s="105"/>
      <c r="CW164" s="105"/>
      <c r="CX164" s="105"/>
      <c r="CY164" s="105"/>
      <c r="CZ164" s="105"/>
      <c r="DA164" s="169">
        <v>155</v>
      </c>
      <c r="DB164" s="42" t="s">
        <v>253</v>
      </c>
      <c r="DC164" s="159"/>
      <c r="DD164" s="159"/>
      <c r="DE164" s="159"/>
      <c r="DF164" s="159"/>
      <c r="DG164" s="180">
        <f t="shared" si="76"/>
        <v>0</v>
      </c>
      <c r="DH164" s="159"/>
      <c r="DI164" s="159"/>
      <c r="DJ164" s="159"/>
      <c r="DK164" s="180">
        <f t="shared" si="77"/>
        <v>0</v>
      </c>
      <c r="DL164" s="181">
        <f t="shared" si="63"/>
        <v>0</v>
      </c>
      <c r="DM164" s="159"/>
      <c r="DN164" s="181">
        <f t="shared" si="64"/>
        <v>0</v>
      </c>
      <c r="DO164" s="159"/>
      <c r="DP164" s="165"/>
      <c r="DQ164" s="159"/>
      <c r="DR164" s="159"/>
      <c r="DS164" s="159"/>
      <c r="DT164" s="181">
        <f t="shared" si="78"/>
        <v>0</v>
      </c>
      <c r="DU164" s="159"/>
      <c r="DV164" s="182">
        <v>0</v>
      </c>
      <c r="DW164" s="183"/>
      <c r="DX164" s="183"/>
      <c r="DY164" s="183"/>
      <c r="DZ164" s="180"/>
      <c r="EA164" s="184"/>
      <c r="EB164" s="185"/>
      <c r="EC164" s="186">
        <f t="shared" si="79"/>
        <v>0</v>
      </c>
      <c r="ED164" s="184"/>
      <c r="EE164" s="187">
        <v>155</v>
      </c>
      <c r="EF164" s="184"/>
      <c r="EG164" s="184"/>
      <c r="EH164" s="183"/>
      <c r="EI164" s="184"/>
      <c r="EJ164" s="184"/>
      <c r="EK164" s="184"/>
      <c r="EL164" s="184"/>
      <c r="EM164" s="184"/>
    </row>
    <row r="165" spans="1:143" s="42" customFormat="1" ht="12" x14ac:dyDescent="0.2">
      <c r="A165" s="157">
        <v>156</v>
      </c>
      <c r="B165" s="51">
        <v>156</v>
      </c>
      <c r="C165" s="42" t="s">
        <v>254</v>
      </c>
      <c r="D165" s="158">
        <f t="shared" si="65"/>
        <v>0</v>
      </c>
      <c r="E165" s="159">
        <f t="shared" si="54"/>
        <v>0</v>
      </c>
      <c r="F165" s="159">
        <f t="shared" si="54"/>
        <v>0</v>
      </c>
      <c r="G165" s="159">
        <f t="shared" si="54"/>
        <v>0</v>
      </c>
      <c r="H165" s="160">
        <f t="shared" si="66"/>
        <v>0</v>
      </c>
      <c r="I165" s="159"/>
      <c r="J165" s="161">
        <f t="shared" si="67"/>
        <v>0</v>
      </c>
      <c r="K165" s="162">
        <f t="shared" si="68"/>
        <v>0</v>
      </c>
      <c r="L165" s="163">
        <f t="shared" si="55"/>
        <v>0</v>
      </c>
      <c r="M165" s="159"/>
      <c r="N165" s="164">
        <f t="shared" si="56"/>
        <v>0</v>
      </c>
      <c r="O165" s="159"/>
      <c r="P165" s="165">
        <f t="shared" si="57"/>
        <v>0</v>
      </c>
      <c r="Q165" s="158">
        <f t="shared" si="69"/>
        <v>0</v>
      </c>
      <c r="R165" s="159">
        <f t="shared" si="58"/>
        <v>0</v>
      </c>
      <c r="S165" s="159">
        <f t="shared" si="59"/>
        <v>0</v>
      </c>
      <c r="T165" s="159">
        <f t="shared" si="60"/>
        <v>0</v>
      </c>
      <c r="U165" s="160">
        <f t="shared" si="70"/>
        <v>0</v>
      </c>
      <c r="V165" s="159"/>
      <c r="W165" s="164">
        <f t="shared" si="61"/>
        <v>0</v>
      </c>
      <c r="X165" s="166"/>
      <c r="AA165" s="169">
        <v>156</v>
      </c>
      <c r="AB165" s="170"/>
      <c r="AC165" s="170"/>
      <c r="AD165" s="170"/>
      <c r="AE165" s="170"/>
      <c r="AF165" s="170"/>
      <c r="AG165" s="105"/>
      <c r="AH165" s="105"/>
      <c r="AI165" s="105"/>
      <c r="AJ165" s="105"/>
      <c r="AK165" s="105"/>
      <c r="AL165" s="105"/>
      <c r="AM165" s="105"/>
      <c r="AN165" s="105"/>
      <c r="AO165" s="105"/>
      <c r="AP165" s="105"/>
      <c r="AQ165" s="105"/>
      <c r="AR165" s="171"/>
      <c r="AT165" s="169">
        <v>156</v>
      </c>
      <c r="AU165" s="170">
        <f t="shared" si="71"/>
        <v>0</v>
      </c>
      <c r="AV165" s="170">
        <f t="shared" si="71"/>
        <v>0</v>
      </c>
      <c r="AW165" s="105">
        <f t="shared" si="72"/>
        <v>0</v>
      </c>
      <c r="AX165" s="105">
        <f t="shared" si="72"/>
        <v>0</v>
      </c>
      <c r="AY165" s="105">
        <f t="shared" si="72"/>
        <v>0</v>
      </c>
      <c r="AZ165" s="171">
        <f t="shared" si="72"/>
        <v>0</v>
      </c>
      <c r="BB165" s="169"/>
      <c r="BC165" s="105"/>
      <c r="BD165" s="105"/>
      <c r="BE165" s="105"/>
      <c r="BF165" s="171"/>
      <c r="BH165" s="172"/>
      <c r="BI165" s="173"/>
      <c r="BJ165" s="174"/>
      <c r="BZ165" s="175"/>
      <c r="CA165" s="169">
        <v>156</v>
      </c>
      <c r="CB165" s="51">
        <v>156</v>
      </c>
      <c r="CC165" s="42" t="s">
        <v>254</v>
      </c>
      <c r="CD165" s="176">
        <f t="shared" si="62"/>
        <v>0</v>
      </c>
      <c r="CE165" s="177">
        <v>0</v>
      </c>
      <c r="CF165" s="159">
        <f t="shared" si="73"/>
        <v>0</v>
      </c>
      <c r="CG165" s="159">
        <v>0</v>
      </c>
      <c r="CH165" s="159">
        <v>0</v>
      </c>
      <c r="CI165" s="159">
        <f t="shared" si="74"/>
        <v>0</v>
      </c>
      <c r="CJ165" s="177">
        <f t="shared" si="75"/>
        <v>0</v>
      </c>
      <c r="CK165" s="178"/>
      <c r="CL165" s="179"/>
      <c r="CT165" s="105"/>
      <c r="CU165" s="105"/>
      <c r="CV165" s="105"/>
      <c r="CW165" s="105"/>
      <c r="CX165" s="105"/>
      <c r="CY165" s="105"/>
      <c r="CZ165" s="105"/>
      <c r="DA165" s="169">
        <v>156</v>
      </c>
      <c r="DB165" s="42" t="s">
        <v>254</v>
      </c>
      <c r="DC165" s="159"/>
      <c r="DD165" s="159"/>
      <c r="DE165" s="159"/>
      <c r="DF165" s="159"/>
      <c r="DG165" s="180">
        <f t="shared" si="76"/>
        <v>0</v>
      </c>
      <c r="DH165" s="159"/>
      <c r="DI165" s="159"/>
      <c r="DJ165" s="159"/>
      <c r="DK165" s="180">
        <f t="shared" si="77"/>
        <v>0</v>
      </c>
      <c r="DL165" s="181">
        <f t="shared" si="63"/>
        <v>0</v>
      </c>
      <c r="DM165" s="159"/>
      <c r="DN165" s="181">
        <f t="shared" si="64"/>
        <v>0</v>
      </c>
      <c r="DO165" s="159"/>
      <c r="DP165" s="165"/>
      <c r="DQ165" s="159"/>
      <c r="DR165" s="159"/>
      <c r="DS165" s="159"/>
      <c r="DT165" s="181">
        <f t="shared" si="78"/>
        <v>0</v>
      </c>
      <c r="DU165" s="159"/>
      <c r="DV165" s="182">
        <v>0</v>
      </c>
      <c r="DW165" s="183"/>
      <c r="DX165" s="183"/>
      <c r="DY165" s="183"/>
      <c r="DZ165" s="180"/>
      <c r="EA165" s="184"/>
      <c r="EB165" s="185"/>
      <c r="EC165" s="186">
        <f t="shared" si="79"/>
        <v>0</v>
      </c>
      <c r="ED165" s="184"/>
      <c r="EE165" s="187">
        <v>156</v>
      </c>
      <c r="EF165" s="184"/>
      <c r="EG165" s="184"/>
      <c r="EH165" s="183"/>
      <c r="EI165" s="184"/>
      <c r="EJ165" s="184"/>
      <c r="EK165" s="184"/>
      <c r="EL165" s="184"/>
      <c r="EM165" s="184"/>
    </row>
    <row r="166" spans="1:143" s="42" customFormat="1" ht="12" x14ac:dyDescent="0.2">
      <c r="A166" s="157">
        <v>157</v>
      </c>
      <c r="B166" s="51">
        <v>157</v>
      </c>
      <c r="C166" s="42" t="s">
        <v>255</v>
      </c>
      <c r="D166" s="158">
        <f t="shared" si="65"/>
        <v>0</v>
      </c>
      <c r="E166" s="159">
        <f t="shared" si="54"/>
        <v>0</v>
      </c>
      <c r="F166" s="159">
        <f t="shared" si="54"/>
        <v>0</v>
      </c>
      <c r="G166" s="159">
        <f t="shared" si="54"/>
        <v>0</v>
      </c>
      <c r="H166" s="160">
        <f t="shared" si="66"/>
        <v>0</v>
      </c>
      <c r="I166" s="159"/>
      <c r="J166" s="161">
        <f t="shared" si="67"/>
        <v>0</v>
      </c>
      <c r="K166" s="162">
        <f t="shared" si="68"/>
        <v>0</v>
      </c>
      <c r="L166" s="163">
        <f t="shared" si="55"/>
        <v>0</v>
      </c>
      <c r="M166" s="159"/>
      <c r="N166" s="164">
        <f t="shared" si="56"/>
        <v>0</v>
      </c>
      <c r="O166" s="159"/>
      <c r="P166" s="165">
        <f t="shared" si="57"/>
        <v>0</v>
      </c>
      <c r="Q166" s="158">
        <f t="shared" si="69"/>
        <v>0</v>
      </c>
      <c r="R166" s="159">
        <f t="shared" si="58"/>
        <v>0</v>
      </c>
      <c r="S166" s="159">
        <f t="shared" si="59"/>
        <v>0</v>
      </c>
      <c r="T166" s="159">
        <f t="shared" si="60"/>
        <v>0</v>
      </c>
      <c r="U166" s="160">
        <f t="shared" si="70"/>
        <v>0</v>
      </c>
      <c r="V166" s="159"/>
      <c r="W166" s="164">
        <f t="shared" si="61"/>
        <v>0</v>
      </c>
      <c r="X166" s="166"/>
      <c r="AA166" s="169">
        <v>157</v>
      </c>
      <c r="AB166" s="170"/>
      <c r="AC166" s="170"/>
      <c r="AD166" s="170"/>
      <c r="AE166" s="170"/>
      <c r="AF166" s="170"/>
      <c r="AG166" s="105"/>
      <c r="AH166" s="105"/>
      <c r="AI166" s="105"/>
      <c r="AJ166" s="105"/>
      <c r="AK166" s="105"/>
      <c r="AL166" s="105"/>
      <c r="AM166" s="105"/>
      <c r="AN166" s="105"/>
      <c r="AO166" s="105"/>
      <c r="AP166" s="105"/>
      <c r="AQ166" s="105"/>
      <c r="AR166" s="171"/>
      <c r="AT166" s="169">
        <v>157</v>
      </c>
      <c r="AU166" s="170">
        <f t="shared" si="71"/>
        <v>0</v>
      </c>
      <c r="AV166" s="170">
        <f t="shared" si="71"/>
        <v>0</v>
      </c>
      <c r="AW166" s="105">
        <f t="shared" si="72"/>
        <v>0</v>
      </c>
      <c r="AX166" s="105">
        <f t="shared" si="72"/>
        <v>0</v>
      </c>
      <c r="AY166" s="105">
        <f t="shared" si="72"/>
        <v>0</v>
      </c>
      <c r="AZ166" s="171">
        <f t="shared" si="72"/>
        <v>0</v>
      </c>
      <c r="BB166" s="169"/>
      <c r="BC166" s="105"/>
      <c r="BD166" s="105"/>
      <c r="BE166" s="105"/>
      <c r="BF166" s="171"/>
      <c r="BH166" s="172"/>
      <c r="BI166" s="173"/>
      <c r="BJ166" s="174"/>
      <c r="BZ166" s="175"/>
      <c r="CA166" s="169">
        <v>157</v>
      </c>
      <c r="CB166" s="51">
        <v>157</v>
      </c>
      <c r="CC166" s="42" t="s">
        <v>255</v>
      </c>
      <c r="CD166" s="176">
        <f t="shared" si="62"/>
        <v>0</v>
      </c>
      <c r="CE166" s="177">
        <v>0</v>
      </c>
      <c r="CF166" s="159">
        <f t="shared" si="73"/>
        <v>0</v>
      </c>
      <c r="CG166" s="159">
        <v>0</v>
      </c>
      <c r="CH166" s="159">
        <v>0</v>
      </c>
      <c r="CI166" s="159">
        <f t="shared" si="74"/>
        <v>0</v>
      </c>
      <c r="CJ166" s="177">
        <f t="shared" si="75"/>
        <v>0</v>
      </c>
      <c r="CK166" s="178"/>
      <c r="CL166" s="179"/>
      <c r="CT166" s="105"/>
      <c r="CU166" s="105"/>
      <c r="CV166" s="105"/>
      <c r="CW166" s="105"/>
      <c r="CX166" s="105"/>
      <c r="CY166" s="105"/>
      <c r="CZ166" s="105"/>
      <c r="DA166" s="169">
        <v>157</v>
      </c>
      <c r="DB166" s="42" t="s">
        <v>255</v>
      </c>
      <c r="DC166" s="159"/>
      <c r="DD166" s="159"/>
      <c r="DE166" s="159"/>
      <c r="DF166" s="159"/>
      <c r="DG166" s="180">
        <f t="shared" si="76"/>
        <v>0</v>
      </c>
      <c r="DH166" s="159"/>
      <c r="DI166" s="159"/>
      <c r="DJ166" s="159"/>
      <c r="DK166" s="180">
        <f t="shared" si="77"/>
        <v>0</v>
      </c>
      <c r="DL166" s="181">
        <f t="shared" si="63"/>
        <v>0</v>
      </c>
      <c r="DM166" s="159"/>
      <c r="DN166" s="181">
        <f t="shared" si="64"/>
        <v>0</v>
      </c>
      <c r="DO166" s="159"/>
      <c r="DP166" s="165"/>
      <c r="DQ166" s="159"/>
      <c r="DR166" s="159"/>
      <c r="DS166" s="159"/>
      <c r="DT166" s="181">
        <f t="shared" si="78"/>
        <v>0</v>
      </c>
      <c r="DU166" s="159"/>
      <c r="DV166" s="182">
        <v>0</v>
      </c>
      <c r="DW166" s="183"/>
      <c r="DX166" s="183"/>
      <c r="DY166" s="183"/>
      <c r="DZ166" s="180"/>
      <c r="EA166" s="184"/>
      <c r="EB166" s="185"/>
      <c r="EC166" s="186">
        <f t="shared" si="79"/>
        <v>0</v>
      </c>
      <c r="ED166" s="184"/>
      <c r="EE166" s="187">
        <v>157</v>
      </c>
      <c r="EF166" s="184"/>
      <c r="EG166" s="184"/>
      <c r="EH166" s="183"/>
      <c r="EI166" s="184"/>
      <c r="EJ166" s="184"/>
      <c r="EK166" s="184"/>
      <c r="EL166" s="184"/>
      <c r="EM166" s="184"/>
    </row>
    <row r="167" spans="1:143" s="42" customFormat="1" ht="12" x14ac:dyDescent="0.2">
      <c r="A167" s="157">
        <v>158</v>
      </c>
      <c r="B167" s="51">
        <v>158</v>
      </c>
      <c r="C167" s="42" t="s">
        <v>256</v>
      </c>
      <c r="D167" s="158">
        <f t="shared" si="65"/>
        <v>54</v>
      </c>
      <c r="E167" s="159">
        <f t="shared" si="54"/>
        <v>1028322</v>
      </c>
      <c r="F167" s="159">
        <f t="shared" si="54"/>
        <v>0</v>
      </c>
      <c r="G167" s="159">
        <f t="shared" si="54"/>
        <v>58752</v>
      </c>
      <c r="H167" s="160">
        <f t="shared" si="66"/>
        <v>1087074</v>
      </c>
      <c r="I167" s="159"/>
      <c r="J167" s="161">
        <f t="shared" si="67"/>
        <v>58752</v>
      </c>
      <c r="K167" s="162">
        <f t="shared" si="68"/>
        <v>199557.8</v>
      </c>
      <c r="L167" s="163">
        <f t="shared" si="55"/>
        <v>258309.8</v>
      </c>
      <c r="M167" s="159"/>
      <c r="N167" s="164">
        <f t="shared" si="56"/>
        <v>828764.2</v>
      </c>
      <c r="O167" s="159"/>
      <c r="P167" s="165">
        <f t="shared" si="57"/>
        <v>58752</v>
      </c>
      <c r="Q167" s="158">
        <f t="shared" si="69"/>
        <v>0</v>
      </c>
      <c r="R167" s="159">
        <f t="shared" si="58"/>
        <v>0</v>
      </c>
      <c r="S167" s="159">
        <f t="shared" si="59"/>
        <v>0</v>
      </c>
      <c r="T167" s="159">
        <f t="shared" si="60"/>
        <v>199557.8</v>
      </c>
      <c r="U167" s="160">
        <f t="shared" si="70"/>
        <v>258309.8</v>
      </c>
      <c r="V167" s="159"/>
      <c r="W167" s="164">
        <f t="shared" si="61"/>
        <v>258309.8</v>
      </c>
      <c r="X167" s="166"/>
      <c r="AA167" s="169">
        <v>158</v>
      </c>
      <c r="AB167" s="170">
        <v>54</v>
      </c>
      <c r="AC167" s="170">
        <v>0</v>
      </c>
      <c r="AD167" s="170">
        <v>0</v>
      </c>
      <c r="AE167" s="170">
        <v>18.666666666666668</v>
      </c>
      <c r="AF167" s="170">
        <v>0</v>
      </c>
      <c r="AG167" s="105">
        <v>1028322</v>
      </c>
      <c r="AH167" s="105">
        <v>0</v>
      </c>
      <c r="AI167" s="105">
        <v>0</v>
      </c>
      <c r="AJ167" s="105">
        <v>1028322</v>
      </c>
      <c r="AK167" s="105">
        <v>0</v>
      </c>
      <c r="AL167" s="105">
        <v>58752</v>
      </c>
      <c r="AM167" s="105">
        <v>1087074</v>
      </c>
      <c r="AN167" s="105">
        <v>0</v>
      </c>
      <c r="AO167" s="105">
        <v>0</v>
      </c>
      <c r="AP167" s="105">
        <v>0</v>
      </c>
      <c r="AQ167" s="105">
        <v>0</v>
      </c>
      <c r="AR167" s="171">
        <v>1087074</v>
      </c>
      <c r="AT167" s="169">
        <v>158</v>
      </c>
      <c r="AU167" s="170">
        <f t="shared" si="71"/>
        <v>18.666666666666668</v>
      </c>
      <c r="AV167" s="170">
        <f t="shared" si="71"/>
        <v>0</v>
      </c>
      <c r="AW167" s="105">
        <f t="shared" si="72"/>
        <v>0</v>
      </c>
      <c r="AX167" s="105">
        <f t="shared" si="72"/>
        <v>0</v>
      </c>
      <c r="AY167" s="105">
        <f t="shared" si="72"/>
        <v>0</v>
      </c>
      <c r="AZ167" s="171">
        <f t="shared" si="72"/>
        <v>0</v>
      </c>
      <c r="BB167" s="169"/>
      <c r="BC167" s="105"/>
      <c r="BD167" s="105"/>
      <c r="BE167" s="105"/>
      <c r="BF167" s="171"/>
      <c r="BH167" s="172"/>
      <c r="BI167" s="173"/>
      <c r="BJ167" s="174"/>
      <c r="BZ167" s="175"/>
      <c r="CA167" s="169">
        <v>158</v>
      </c>
      <c r="CB167" s="51">
        <v>158</v>
      </c>
      <c r="CC167" s="42" t="s">
        <v>256</v>
      </c>
      <c r="CD167" s="176">
        <f t="shared" si="62"/>
        <v>1028322</v>
      </c>
      <c r="CE167" s="177">
        <v>878071</v>
      </c>
      <c r="CF167" s="159">
        <f t="shared" si="73"/>
        <v>150251</v>
      </c>
      <c r="CG167" s="159">
        <v>49306.799999999996</v>
      </c>
      <c r="CH167" s="159">
        <v>0</v>
      </c>
      <c r="CI167" s="159">
        <f t="shared" si="74"/>
        <v>0</v>
      </c>
      <c r="CJ167" s="177">
        <f t="shared" si="75"/>
        <v>199557.8</v>
      </c>
      <c r="CK167" s="178"/>
      <c r="CL167" s="179"/>
      <c r="CT167" s="105"/>
      <c r="CU167" s="105"/>
      <c r="CV167" s="105"/>
      <c r="CW167" s="105"/>
      <c r="CX167" s="105"/>
      <c r="CY167" s="105"/>
      <c r="CZ167" s="105"/>
      <c r="DA167" s="169">
        <v>158</v>
      </c>
      <c r="DB167" s="42" t="s">
        <v>256</v>
      </c>
      <c r="DC167" s="159"/>
      <c r="DD167" s="159"/>
      <c r="DE167" s="159"/>
      <c r="DF167" s="159"/>
      <c r="DG167" s="180">
        <f t="shared" si="76"/>
        <v>0</v>
      </c>
      <c r="DH167" s="159"/>
      <c r="DI167" s="159"/>
      <c r="DJ167" s="159"/>
      <c r="DK167" s="180">
        <f t="shared" si="77"/>
        <v>0</v>
      </c>
      <c r="DL167" s="181">
        <f t="shared" si="63"/>
        <v>0</v>
      </c>
      <c r="DM167" s="159"/>
      <c r="DN167" s="181">
        <f t="shared" si="64"/>
        <v>0</v>
      </c>
      <c r="DO167" s="159"/>
      <c r="DP167" s="165"/>
      <c r="DQ167" s="159"/>
      <c r="DR167" s="159"/>
      <c r="DS167" s="159"/>
      <c r="DT167" s="181">
        <f t="shared" si="78"/>
        <v>0</v>
      </c>
      <c r="DU167" s="159"/>
      <c r="DV167" s="182">
        <v>0</v>
      </c>
      <c r="DW167" s="183"/>
      <c r="DX167" s="183"/>
      <c r="DY167" s="183"/>
      <c r="DZ167" s="180"/>
      <c r="EA167" s="184"/>
      <c r="EB167" s="185"/>
      <c r="EC167" s="186">
        <f t="shared" si="79"/>
        <v>0</v>
      </c>
      <c r="ED167" s="184"/>
      <c r="EE167" s="187">
        <v>158</v>
      </c>
      <c r="EF167" s="184"/>
      <c r="EG167" s="184"/>
      <c r="EH167" s="183"/>
      <c r="EI167" s="184"/>
      <c r="EJ167" s="184"/>
      <c r="EK167" s="184"/>
      <c r="EL167" s="184"/>
      <c r="EM167" s="184"/>
    </row>
    <row r="168" spans="1:143" s="42" customFormat="1" ht="12" x14ac:dyDescent="0.2">
      <c r="A168" s="157">
        <v>159</v>
      </c>
      <c r="B168" s="51">
        <v>159</v>
      </c>
      <c r="C168" s="42" t="s">
        <v>257</v>
      </c>
      <c r="D168" s="158">
        <f t="shared" si="65"/>
        <v>8</v>
      </c>
      <c r="E168" s="159">
        <f t="shared" si="54"/>
        <v>125870</v>
      </c>
      <c r="F168" s="159">
        <f t="shared" si="54"/>
        <v>0</v>
      </c>
      <c r="G168" s="159">
        <f t="shared" si="54"/>
        <v>8704</v>
      </c>
      <c r="H168" s="160">
        <f t="shared" si="66"/>
        <v>134574</v>
      </c>
      <c r="I168" s="159"/>
      <c r="J168" s="161">
        <f t="shared" si="67"/>
        <v>8704</v>
      </c>
      <c r="K168" s="162">
        <f t="shared" si="68"/>
        <v>39630</v>
      </c>
      <c r="L168" s="163">
        <f t="shared" si="55"/>
        <v>48334</v>
      </c>
      <c r="M168" s="159"/>
      <c r="N168" s="164">
        <f t="shared" si="56"/>
        <v>86240</v>
      </c>
      <c r="O168" s="159"/>
      <c r="P168" s="165">
        <f t="shared" si="57"/>
        <v>8704</v>
      </c>
      <c r="Q168" s="158">
        <f t="shared" si="69"/>
        <v>0</v>
      </c>
      <c r="R168" s="159">
        <f t="shared" si="58"/>
        <v>0</v>
      </c>
      <c r="S168" s="159">
        <f t="shared" si="59"/>
        <v>0</v>
      </c>
      <c r="T168" s="159">
        <f t="shared" si="60"/>
        <v>39630</v>
      </c>
      <c r="U168" s="160">
        <f t="shared" si="70"/>
        <v>48334</v>
      </c>
      <c r="V168" s="159"/>
      <c r="W168" s="164">
        <f t="shared" si="61"/>
        <v>48334</v>
      </c>
      <c r="X168" s="166"/>
      <c r="AA168" s="169">
        <v>159</v>
      </c>
      <c r="AB168" s="170">
        <v>8</v>
      </c>
      <c r="AC168" s="170">
        <v>0</v>
      </c>
      <c r="AD168" s="170">
        <v>0</v>
      </c>
      <c r="AE168" s="170">
        <v>1.4166666666666667</v>
      </c>
      <c r="AF168" s="170">
        <v>0</v>
      </c>
      <c r="AG168" s="105">
        <v>125870</v>
      </c>
      <c r="AH168" s="105">
        <v>0</v>
      </c>
      <c r="AI168" s="105">
        <v>0</v>
      </c>
      <c r="AJ168" s="105">
        <v>125870</v>
      </c>
      <c r="AK168" s="105">
        <v>0</v>
      </c>
      <c r="AL168" s="105">
        <v>8704</v>
      </c>
      <c r="AM168" s="105">
        <v>134574</v>
      </c>
      <c r="AN168" s="105">
        <v>0</v>
      </c>
      <c r="AO168" s="105">
        <v>0</v>
      </c>
      <c r="AP168" s="105">
        <v>0</v>
      </c>
      <c r="AQ168" s="105">
        <v>0</v>
      </c>
      <c r="AR168" s="171">
        <v>134574</v>
      </c>
      <c r="AT168" s="169">
        <v>159</v>
      </c>
      <c r="AU168" s="170">
        <f t="shared" si="71"/>
        <v>1.4166666666666667</v>
      </c>
      <c r="AV168" s="170">
        <f t="shared" si="71"/>
        <v>0</v>
      </c>
      <c r="AW168" s="105">
        <f t="shared" si="72"/>
        <v>0</v>
      </c>
      <c r="AX168" s="105">
        <f t="shared" si="72"/>
        <v>0</v>
      </c>
      <c r="AY168" s="105">
        <f t="shared" si="72"/>
        <v>0</v>
      </c>
      <c r="AZ168" s="171">
        <f t="shared" si="72"/>
        <v>0</v>
      </c>
      <c r="BB168" s="169"/>
      <c r="BC168" s="105"/>
      <c r="BD168" s="105"/>
      <c r="BE168" s="105"/>
      <c r="BF168" s="171"/>
      <c r="BH168" s="172"/>
      <c r="BI168" s="173"/>
      <c r="BJ168" s="174"/>
      <c r="BZ168" s="175"/>
      <c r="CA168" s="169">
        <v>159</v>
      </c>
      <c r="CB168" s="51">
        <v>159</v>
      </c>
      <c r="CC168" s="42" t="s">
        <v>257</v>
      </c>
      <c r="CD168" s="176">
        <f t="shared" si="62"/>
        <v>125870</v>
      </c>
      <c r="CE168" s="177">
        <v>86240</v>
      </c>
      <c r="CF168" s="159">
        <f t="shared" si="73"/>
        <v>39630</v>
      </c>
      <c r="CG168" s="159">
        <v>0</v>
      </c>
      <c r="CH168" s="159">
        <v>0</v>
      </c>
      <c r="CI168" s="159">
        <f t="shared" si="74"/>
        <v>0</v>
      </c>
      <c r="CJ168" s="177">
        <f t="shared" si="75"/>
        <v>39630</v>
      </c>
      <c r="CK168" s="178"/>
      <c r="CL168" s="179"/>
      <c r="CT168" s="105"/>
      <c r="CU168" s="105"/>
      <c r="CV168" s="105"/>
      <c r="CW168" s="105"/>
      <c r="CX168" s="105"/>
      <c r="CY168" s="105"/>
      <c r="CZ168" s="105"/>
      <c r="DA168" s="169">
        <v>159</v>
      </c>
      <c r="DB168" s="42" t="s">
        <v>257</v>
      </c>
      <c r="DC168" s="159"/>
      <c r="DD168" s="159"/>
      <c r="DE168" s="159"/>
      <c r="DF168" s="159"/>
      <c r="DG168" s="180">
        <f t="shared" si="76"/>
        <v>0</v>
      </c>
      <c r="DH168" s="159"/>
      <c r="DI168" s="159"/>
      <c r="DJ168" s="159"/>
      <c r="DK168" s="180">
        <f t="shared" si="77"/>
        <v>0</v>
      </c>
      <c r="DL168" s="181">
        <f t="shared" si="63"/>
        <v>0</v>
      </c>
      <c r="DM168" s="159"/>
      <c r="DN168" s="181">
        <f t="shared" si="64"/>
        <v>0</v>
      </c>
      <c r="DO168" s="159"/>
      <c r="DP168" s="165"/>
      <c r="DQ168" s="159"/>
      <c r="DR168" s="159"/>
      <c r="DS168" s="159"/>
      <c r="DT168" s="181">
        <f t="shared" si="78"/>
        <v>0</v>
      </c>
      <c r="DU168" s="159"/>
      <c r="DV168" s="182">
        <v>0</v>
      </c>
      <c r="DW168" s="183"/>
      <c r="DX168" s="183"/>
      <c r="DY168" s="183"/>
      <c r="DZ168" s="180"/>
      <c r="EA168" s="184"/>
      <c r="EB168" s="185"/>
      <c r="EC168" s="186">
        <f t="shared" si="79"/>
        <v>0</v>
      </c>
      <c r="ED168" s="184"/>
      <c r="EE168" s="187">
        <v>159</v>
      </c>
      <c r="EF168" s="184"/>
      <c r="EG168" s="184"/>
      <c r="EH168" s="183"/>
      <c r="EI168" s="184"/>
      <c r="EJ168" s="184"/>
      <c r="EK168" s="184"/>
      <c r="EL168" s="184"/>
      <c r="EM168" s="184"/>
    </row>
    <row r="169" spans="1:143" s="42" customFormat="1" ht="12" x14ac:dyDescent="0.2">
      <c r="A169" s="157">
        <v>160</v>
      </c>
      <c r="B169" s="51">
        <v>160</v>
      </c>
      <c r="C169" s="42" t="s">
        <v>258</v>
      </c>
      <c r="D169" s="158">
        <f t="shared" si="65"/>
        <v>2334</v>
      </c>
      <c r="E169" s="159">
        <f t="shared" si="54"/>
        <v>36087660</v>
      </c>
      <c r="F169" s="159">
        <f t="shared" si="54"/>
        <v>0</v>
      </c>
      <c r="G169" s="159">
        <f t="shared" si="54"/>
        <v>2539392</v>
      </c>
      <c r="H169" s="160">
        <f t="shared" si="66"/>
        <v>38627052</v>
      </c>
      <c r="I169" s="159"/>
      <c r="J169" s="161">
        <f t="shared" si="67"/>
        <v>2539392</v>
      </c>
      <c r="K169" s="162">
        <f t="shared" si="68"/>
        <v>9792425.648</v>
      </c>
      <c r="L169" s="163">
        <f t="shared" si="55"/>
        <v>12331817.648</v>
      </c>
      <c r="M169" s="159"/>
      <c r="N169" s="164">
        <f t="shared" si="56"/>
        <v>26295234.351999998</v>
      </c>
      <c r="O169" s="159"/>
      <c r="P169" s="165">
        <f t="shared" si="57"/>
        <v>2539392</v>
      </c>
      <c r="Q169" s="158">
        <f t="shared" si="69"/>
        <v>0</v>
      </c>
      <c r="R169" s="159">
        <f t="shared" si="58"/>
        <v>0</v>
      </c>
      <c r="S169" s="159">
        <f t="shared" si="59"/>
        <v>0</v>
      </c>
      <c r="T169" s="159">
        <f t="shared" si="60"/>
        <v>9792425.648</v>
      </c>
      <c r="U169" s="160">
        <f t="shared" si="70"/>
        <v>12331817.648</v>
      </c>
      <c r="V169" s="159"/>
      <c r="W169" s="164">
        <f t="shared" si="61"/>
        <v>12331817.648</v>
      </c>
      <c r="X169" s="166"/>
      <c r="AA169" s="169">
        <v>160</v>
      </c>
      <c r="AB169" s="170">
        <v>2334</v>
      </c>
      <c r="AC169" s="170">
        <v>0</v>
      </c>
      <c r="AD169" s="170">
        <v>0</v>
      </c>
      <c r="AE169" s="170">
        <v>186.99267399267401</v>
      </c>
      <c r="AF169" s="170">
        <v>0</v>
      </c>
      <c r="AG169" s="105">
        <v>36087660</v>
      </c>
      <c r="AH169" s="105">
        <v>0</v>
      </c>
      <c r="AI169" s="105">
        <v>0</v>
      </c>
      <c r="AJ169" s="105">
        <v>36087660</v>
      </c>
      <c r="AK169" s="105">
        <v>0</v>
      </c>
      <c r="AL169" s="105">
        <v>2539392</v>
      </c>
      <c r="AM169" s="105">
        <v>38627052</v>
      </c>
      <c r="AN169" s="105">
        <v>0</v>
      </c>
      <c r="AO169" s="105">
        <v>0</v>
      </c>
      <c r="AP169" s="105">
        <v>0</v>
      </c>
      <c r="AQ169" s="105">
        <v>0</v>
      </c>
      <c r="AR169" s="171">
        <v>38627052</v>
      </c>
      <c r="AT169" s="169">
        <v>160</v>
      </c>
      <c r="AU169" s="170">
        <f t="shared" si="71"/>
        <v>186.99267399267401</v>
      </c>
      <c r="AV169" s="170">
        <f t="shared" si="71"/>
        <v>0</v>
      </c>
      <c r="AW169" s="105">
        <f t="shared" si="72"/>
        <v>0</v>
      </c>
      <c r="AX169" s="105">
        <f t="shared" si="72"/>
        <v>0</v>
      </c>
      <c r="AY169" s="105">
        <f t="shared" si="72"/>
        <v>0</v>
      </c>
      <c r="AZ169" s="171">
        <f t="shared" si="72"/>
        <v>0</v>
      </c>
      <c r="BB169" s="169"/>
      <c r="BC169" s="105"/>
      <c r="BD169" s="105"/>
      <c r="BE169" s="105"/>
      <c r="BF169" s="171"/>
      <c r="BH169" s="172"/>
      <c r="BI169" s="173"/>
      <c r="BJ169" s="174"/>
      <c r="BZ169" s="175"/>
      <c r="CA169" s="169">
        <v>160</v>
      </c>
      <c r="CB169" s="51">
        <v>160</v>
      </c>
      <c r="CC169" s="42" t="s">
        <v>258</v>
      </c>
      <c r="CD169" s="176">
        <f t="shared" si="62"/>
        <v>36087660</v>
      </c>
      <c r="CE169" s="177">
        <v>29236438</v>
      </c>
      <c r="CF169" s="159">
        <f t="shared" si="73"/>
        <v>6851222</v>
      </c>
      <c r="CG169" s="159">
        <v>2260737.6</v>
      </c>
      <c r="CH169" s="159">
        <v>680466.04800000007</v>
      </c>
      <c r="CI169" s="159">
        <f t="shared" si="74"/>
        <v>0</v>
      </c>
      <c r="CJ169" s="177">
        <f t="shared" si="75"/>
        <v>9792425.648</v>
      </c>
      <c r="CK169" s="178"/>
      <c r="CL169" s="179"/>
      <c r="CT169" s="105"/>
      <c r="CU169" s="105"/>
      <c r="CV169" s="105"/>
      <c r="CW169" s="105"/>
      <c r="CX169" s="105"/>
      <c r="CY169" s="105"/>
      <c r="CZ169" s="105"/>
      <c r="DA169" s="169">
        <v>160</v>
      </c>
      <c r="DB169" s="42" t="s">
        <v>258</v>
      </c>
      <c r="DC169" s="159"/>
      <c r="DD169" s="159"/>
      <c r="DE169" s="159"/>
      <c r="DF169" s="159"/>
      <c r="DG169" s="180">
        <f t="shared" si="76"/>
        <v>0</v>
      </c>
      <c r="DH169" s="159"/>
      <c r="DI169" s="159"/>
      <c r="DJ169" s="159"/>
      <c r="DK169" s="180">
        <f t="shared" si="77"/>
        <v>0</v>
      </c>
      <c r="DL169" s="181">
        <f t="shared" si="63"/>
        <v>0</v>
      </c>
      <c r="DM169" s="159"/>
      <c r="DN169" s="181">
        <f t="shared" si="64"/>
        <v>0</v>
      </c>
      <c r="DO169" s="159"/>
      <c r="DP169" s="165"/>
      <c r="DQ169" s="159"/>
      <c r="DR169" s="159"/>
      <c r="DS169" s="159"/>
      <c r="DT169" s="181">
        <f t="shared" si="78"/>
        <v>0</v>
      </c>
      <c r="DU169" s="159"/>
      <c r="DV169" s="182">
        <v>0</v>
      </c>
      <c r="DW169" s="183"/>
      <c r="DX169" s="183"/>
      <c r="DY169" s="183"/>
      <c r="DZ169" s="180"/>
      <c r="EA169" s="184"/>
      <c r="EB169" s="185"/>
      <c r="EC169" s="186">
        <f t="shared" si="79"/>
        <v>0</v>
      </c>
      <c r="ED169" s="184"/>
      <c r="EE169" s="187">
        <v>160</v>
      </c>
      <c r="EF169" s="184"/>
      <c r="EG169" s="184"/>
      <c r="EH169" s="183"/>
      <c r="EI169" s="184"/>
      <c r="EJ169" s="184"/>
      <c r="EK169" s="184"/>
      <c r="EL169" s="184"/>
      <c r="EM169" s="184"/>
    </row>
    <row r="170" spans="1:143" s="42" customFormat="1" ht="12" x14ac:dyDescent="0.2">
      <c r="A170" s="157">
        <v>161</v>
      </c>
      <c r="B170" s="51">
        <v>161</v>
      </c>
      <c r="C170" s="42" t="s">
        <v>259</v>
      </c>
      <c r="D170" s="158">
        <f t="shared" si="65"/>
        <v>18</v>
      </c>
      <c r="E170" s="159">
        <f t="shared" si="54"/>
        <v>326191</v>
      </c>
      <c r="F170" s="159">
        <f t="shared" si="54"/>
        <v>0</v>
      </c>
      <c r="G170" s="159">
        <f t="shared" si="54"/>
        <v>19584</v>
      </c>
      <c r="H170" s="160">
        <f t="shared" si="66"/>
        <v>345775</v>
      </c>
      <c r="I170" s="159"/>
      <c r="J170" s="161">
        <f t="shared" si="67"/>
        <v>19584</v>
      </c>
      <c r="K170" s="162">
        <f t="shared" si="68"/>
        <v>0</v>
      </c>
      <c r="L170" s="163">
        <f t="shared" si="55"/>
        <v>19584</v>
      </c>
      <c r="M170" s="159"/>
      <c r="N170" s="164">
        <f t="shared" si="56"/>
        <v>326191</v>
      </c>
      <c r="O170" s="159"/>
      <c r="P170" s="165">
        <f t="shared" si="57"/>
        <v>19584</v>
      </c>
      <c r="Q170" s="158">
        <f t="shared" si="69"/>
        <v>0</v>
      </c>
      <c r="R170" s="159">
        <f t="shared" si="58"/>
        <v>0</v>
      </c>
      <c r="S170" s="159">
        <f t="shared" si="59"/>
        <v>0</v>
      </c>
      <c r="T170" s="159">
        <f t="shared" si="60"/>
        <v>0</v>
      </c>
      <c r="U170" s="160">
        <f t="shared" si="70"/>
        <v>19584</v>
      </c>
      <c r="V170" s="159"/>
      <c r="W170" s="164">
        <f t="shared" si="61"/>
        <v>19584</v>
      </c>
      <c r="X170" s="166"/>
      <c r="AA170" s="169">
        <v>161</v>
      </c>
      <c r="AB170" s="170">
        <v>18</v>
      </c>
      <c r="AC170" s="170">
        <v>0</v>
      </c>
      <c r="AD170" s="170">
        <v>0</v>
      </c>
      <c r="AE170" s="170">
        <v>9.0238095238095237</v>
      </c>
      <c r="AF170" s="170">
        <v>0</v>
      </c>
      <c r="AG170" s="105">
        <v>326191</v>
      </c>
      <c r="AH170" s="105">
        <v>0</v>
      </c>
      <c r="AI170" s="105">
        <v>0</v>
      </c>
      <c r="AJ170" s="105">
        <v>326191</v>
      </c>
      <c r="AK170" s="105">
        <v>0</v>
      </c>
      <c r="AL170" s="105">
        <v>19584</v>
      </c>
      <c r="AM170" s="105">
        <v>345775</v>
      </c>
      <c r="AN170" s="105">
        <v>0</v>
      </c>
      <c r="AO170" s="105">
        <v>0</v>
      </c>
      <c r="AP170" s="105">
        <v>0</v>
      </c>
      <c r="AQ170" s="105">
        <v>0</v>
      </c>
      <c r="AR170" s="171">
        <v>345775</v>
      </c>
      <c r="AT170" s="169">
        <v>161</v>
      </c>
      <c r="AU170" s="170">
        <f t="shared" si="71"/>
        <v>9.0238095238095237</v>
      </c>
      <c r="AV170" s="170">
        <f t="shared" si="71"/>
        <v>0</v>
      </c>
      <c r="AW170" s="105">
        <f t="shared" si="72"/>
        <v>0</v>
      </c>
      <c r="AX170" s="105">
        <f t="shared" si="72"/>
        <v>0</v>
      </c>
      <c r="AY170" s="105">
        <f t="shared" si="72"/>
        <v>0</v>
      </c>
      <c r="AZ170" s="171">
        <f t="shared" si="72"/>
        <v>0</v>
      </c>
      <c r="BB170" s="169"/>
      <c r="BC170" s="105"/>
      <c r="BD170" s="105"/>
      <c r="BE170" s="105"/>
      <c r="BF170" s="171"/>
      <c r="BH170" s="172"/>
      <c r="BI170" s="173"/>
      <c r="BJ170" s="174"/>
      <c r="BZ170" s="175"/>
      <c r="CA170" s="169">
        <v>161</v>
      </c>
      <c r="CB170" s="51">
        <v>161</v>
      </c>
      <c r="CC170" s="42" t="s">
        <v>259</v>
      </c>
      <c r="CD170" s="176">
        <f t="shared" si="62"/>
        <v>326191</v>
      </c>
      <c r="CE170" s="177">
        <v>342863</v>
      </c>
      <c r="CF170" s="159">
        <f t="shared" si="73"/>
        <v>0</v>
      </c>
      <c r="CG170" s="159">
        <v>0</v>
      </c>
      <c r="CH170" s="159">
        <v>0</v>
      </c>
      <c r="CI170" s="159">
        <f t="shared" si="74"/>
        <v>0</v>
      </c>
      <c r="CJ170" s="177">
        <f t="shared" si="75"/>
        <v>0</v>
      </c>
      <c r="CK170" s="178"/>
      <c r="CL170" s="179"/>
      <c r="CT170" s="105"/>
      <c r="CU170" s="105"/>
      <c r="CV170" s="105"/>
      <c r="CW170" s="105"/>
      <c r="CX170" s="105"/>
      <c r="CY170" s="105"/>
      <c r="CZ170" s="105"/>
      <c r="DA170" s="169">
        <v>161</v>
      </c>
      <c r="DB170" s="42" t="s">
        <v>259</v>
      </c>
      <c r="DC170" s="159"/>
      <c r="DD170" s="159"/>
      <c r="DE170" s="159"/>
      <c r="DF170" s="159"/>
      <c r="DG170" s="180">
        <f t="shared" si="76"/>
        <v>0</v>
      </c>
      <c r="DH170" s="159"/>
      <c r="DI170" s="159"/>
      <c r="DJ170" s="159"/>
      <c r="DK170" s="180">
        <f t="shared" si="77"/>
        <v>0</v>
      </c>
      <c r="DL170" s="181">
        <f t="shared" si="63"/>
        <v>0</v>
      </c>
      <c r="DM170" s="159"/>
      <c r="DN170" s="181">
        <f t="shared" si="64"/>
        <v>0</v>
      </c>
      <c r="DO170" s="159"/>
      <c r="DP170" s="165"/>
      <c r="DQ170" s="159"/>
      <c r="DR170" s="159"/>
      <c r="DS170" s="159"/>
      <c r="DT170" s="181">
        <f t="shared" si="78"/>
        <v>0</v>
      </c>
      <c r="DU170" s="159"/>
      <c r="DV170" s="182">
        <v>0</v>
      </c>
      <c r="DW170" s="183"/>
      <c r="DX170" s="183"/>
      <c r="DY170" s="183"/>
      <c r="DZ170" s="180"/>
      <c r="EA170" s="184"/>
      <c r="EB170" s="185"/>
      <c r="EC170" s="186">
        <f t="shared" si="79"/>
        <v>0</v>
      </c>
      <c r="ED170" s="184"/>
      <c r="EE170" s="187">
        <v>161</v>
      </c>
      <c r="EF170" s="184"/>
      <c r="EG170" s="184"/>
      <c r="EH170" s="183"/>
      <c r="EI170" s="184"/>
      <c r="EJ170" s="184"/>
      <c r="EK170" s="184"/>
      <c r="EL170" s="184"/>
      <c r="EM170" s="184"/>
    </row>
    <row r="171" spans="1:143" s="42" customFormat="1" ht="12" x14ac:dyDescent="0.2">
      <c r="A171" s="157">
        <v>162</v>
      </c>
      <c r="B171" s="51">
        <v>162</v>
      </c>
      <c r="C171" s="42" t="s">
        <v>260</v>
      </c>
      <c r="D171" s="158">
        <f t="shared" si="65"/>
        <v>30</v>
      </c>
      <c r="E171" s="159">
        <f t="shared" si="54"/>
        <v>454249</v>
      </c>
      <c r="F171" s="159">
        <f t="shared" si="54"/>
        <v>0</v>
      </c>
      <c r="G171" s="159">
        <f t="shared" si="54"/>
        <v>32640</v>
      </c>
      <c r="H171" s="160">
        <f t="shared" si="66"/>
        <v>486889</v>
      </c>
      <c r="I171" s="159"/>
      <c r="J171" s="161">
        <f t="shared" si="67"/>
        <v>32640</v>
      </c>
      <c r="K171" s="162">
        <f t="shared" si="68"/>
        <v>111396.60800000001</v>
      </c>
      <c r="L171" s="163">
        <f t="shared" si="55"/>
        <v>144036.60800000001</v>
      </c>
      <c r="M171" s="159"/>
      <c r="N171" s="164">
        <f t="shared" si="56"/>
        <v>342852.39199999999</v>
      </c>
      <c r="O171" s="159"/>
      <c r="P171" s="165">
        <f t="shared" si="57"/>
        <v>32640</v>
      </c>
      <c r="Q171" s="158">
        <f t="shared" si="69"/>
        <v>0</v>
      </c>
      <c r="R171" s="159">
        <f t="shared" si="58"/>
        <v>0</v>
      </c>
      <c r="S171" s="159">
        <f t="shared" si="59"/>
        <v>0</v>
      </c>
      <c r="T171" s="159">
        <f t="shared" si="60"/>
        <v>111396.60800000001</v>
      </c>
      <c r="U171" s="160">
        <f t="shared" si="70"/>
        <v>144036.60800000001</v>
      </c>
      <c r="V171" s="159"/>
      <c r="W171" s="164">
        <f t="shared" si="61"/>
        <v>144036.60800000001</v>
      </c>
      <c r="X171" s="166"/>
      <c r="AA171" s="169">
        <v>162</v>
      </c>
      <c r="AB171" s="170">
        <v>30</v>
      </c>
      <c r="AC171" s="170">
        <v>0</v>
      </c>
      <c r="AD171" s="170">
        <v>0</v>
      </c>
      <c r="AE171" s="170">
        <v>9.5</v>
      </c>
      <c r="AF171" s="170">
        <v>0</v>
      </c>
      <c r="AG171" s="105">
        <v>454249</v>
      </c>
      <c r="AH171" s="105">
        <v>0</v>
      </c>
      <c r="AI171" s="105">
        <v>0</v>
      </c>
      <c r="AJ171" s="105">
        <v>454249</v>
      </c>
      <c r="AK171" s="105">
        <v>0</v>
      </c>
      <c r="AL171" s="105">
        <v>32640</v>
      </c>
      <c r="AM171" s="105">
        <v>486889</v>
      </c>
      <c r="AN171" s="105">
        <v>0</v>
      </c>
      <c r="AO171" s="105">
        <v>0</v>
      </c>
      <c r="AP171" s="105">
        <v>0</v>
      </c>
      <c r="AQ171" s="105">
        <v>0</v>
      </c>
      <c r="AR171" s="171">
        <v>486889</v>
      </c>
      <c r="AT171" s="169">
        <v>162</v>
      </c>
      <c r="AU171" s="170">
        <f t="shared" si="71"/>
        <v>9.5</v>
      </c>
      <c r="AV171" s="170">
        <f t="shared" si="71"/>
        <v>0</v>
      </c>
      <c r="AW171" s="105">
        <f t="shared" si="72"/>
        <v>0</v>
      </c>
      <c r="AX171" s="105">
        <f t="shared" si="72"/>
        <v>0</v>
      </c>
      <c r="AY171" s="105">
        <f t="shared" si="72"/>
        <v>0</v>
      </c>
      <c r="AZ171" s="171">
        <f t="shared" si="72"/>
        <v>0</v>
      </c>
      <c r="BB171" s="169"/>
      <c r="BC171" s="105"/>
      <c r="BD171" s="105"/>
      <c r="BE171" s="105"/>
      <c r="BF171" s="171"/>
      <c r="BH171" s="172"/>
      <c r="BI171" s="173"/>
      <c r="BJ171" s="174"/>
      <c r="BZ171" s="175"/>
      <c r="CA171" s="169">
        <v>162</v>
      </c>
      <c r="CB171" s="51">
        <v>162</v>
      </c>
      <c r="CC171" s="42" t="s">
        <v>260</v>
      </c>
      <c r="CD171" s="176">
        <f t="shared" si="62"/>
        <v>454249</v>
      </c>
      <c r="CE171" s="177">
        <v>369833</v>
      </c>
      <c r="CF171" s="159">
        <f t="shared" si="73"/>
        <v>84416</v>
      </c>
      <c r="CG171" s="159">
        <v>0</v>
      </c>
      <c r="CH171" s="159">
        <v>26980.608000000004</v>
      </c>
      <c r="CI171" s="159">
        <f t="shared" si="74"/>
        <v>0</v>
      </c>
      <c r="CJ171" s="177">
        <f t="shared" si="75"/>
        <v>111396.60800000001</v>
      </c>
      <c r="CK171" s="178"/>
      <c r="CL171" s="179"/>
      <c r="CT171" s="105"/>
      <c r="CU171" s="105"/>
      <c r="CV171" s="105"/>
      <c r="CW171" s="105"/>
      <c r="CX171" s="105"/>
      <c r="CY171" s="105"/>
      <c r="CZ171" s="105"/>
      <c r="DA171" s="169">
        <v>162</v>
      </c>
      <c r="DB171" s="42" t="s">
        <v>260</v>
      </c>
      <c r="DC171" s="159"/>
      <c r="DD171" s="159"/>
      <c r="DE171" s="159"/>
      <c r="DF171" s="159"/>
      <c r="DG171" s="180">
        <f t="shared" si="76"/>
        <v>0</v>
      </c>
      <c r="DH171" s="159"/>
      <c r="DI171" s="159"/>
      <c r="DJ171" s="159"/>
      <c r="DK171" s="180">
        <f t="shared" si="77"/>
        <v>0</v>
      </c>
      <c r="DL171" s="181">
        <f t="shared" si="63"/>
        <v>0</v>
      </c>
      <c r="DM171" s="159"/>
      <c r="DN171" s="181">
        <f t="shared" si="64"/>
        <v>0</v>
      </c>
      <c r="DO171" s="159"/>
      <c r="DP171" s="165"/>
      <c r="DQ171" s="159"/>
      <c r="DR171" s="159"/>
      <c r="DS171" s="159"/>
      <c r="DT171" s="181">
        <f t="shared" si="78"/>
        <v>0</v>
      </c>
      <c r="DU171" s="159"/>
      <c r="DV171" s="182">
        <v>0</v>
      </c>
      <c r="DW171" s="183"/>
      <c r="DX171" s="183"/>
      <c r="DY171" s="183"/>
      <c r="DZ171" s="180"/>
      <c r="EA171" s="184"/>
      <c r="EB171" s="185"/>
      <c r="EC171" s="186">
        <f t="shared" si="79"/>
        <v>0</v>
      </c>
      <c r="ED171" s="184"/>
      <c r="EE171" s="187">
        <v>162</v>
      </c>
      <c r="EF171" s="184"/>
      <c r="EG171" s="184"/>
      <c r="EH171" s="183"/>
      <c r="EI171" s="184"/>
      <c r="EJ171" s="184"/>
      <c r="EK171" s="184"/>
      <c r="EL171" s="184"/>
      <c r="EM171" s="184"/>
    </row>
    <row r="172" spans="1:143" s="42" customFormat="1" ht="12" x14ac:dyDescent="0.2">
      <c r="A172" s="157">
        <v>163</v>
      </c>
      <c r="B172" s="51">
        <v>163</v>
      </c>
      <c r="C172" s="42" t="s">
        <v>261</v>
      </c>
      <c r="D172" s="158">
        <f t="shared" si="65"/>
        <v>1901</v>
      </c>
      <c r="E172" s="159">
        <f t="shared" si="54"/>
        <v>29285414</v>
      </c>
      <c r="F172" s="159">
        <f t="shared" si="54"/>
        <v>704081</v>
      </c>
      <c r="G172" s="159">
        <f t="shared" si="54"/>
        <v>2068288</v>
      </c>
      <c r="H172" s="160">
        <f t="shared" si="66"/>
        <v>32057783</v>
      </c>
      <c r="I172" s="159"/>
      <c r="J172" s="161">
        <f t="shared" si="67"/>
        <v>2068288</v>
      </c>
      <c r="K172" s="162">
        <f t="shared" si="68"/>
        <v>5172173.7600000007</v>
      </c>
      <c r="L172" s="163">
        <f t="shared" si="55"/>
        <v>7240461.7600000007</v>
      </c>
      <c r="M172" s="159"/>
      <c r="N172" s="164">
        <f t="shared" si="56"/>
        <v>24817321.239999998</v>
      </c>
      <c r="O172" s="159"/>
      <c r="P172" s="165">
        <f t="shared" si="57"/>
        <v>2068288</v>
      </c>
      <c r="Q172" s="158">
        <f t="shared" si="69"/>
        <v>0</v>
      </c>
      <c r="R172" s="159">
        <f t="shared" si="58"/>
        <v>0</v>
      </c>
      <c r="S172" s="159">
        <f t="shared" si="59"/>
        <v>0</v>
      </c>
      <c r="T172" s="159">
        <f t="shared" si="60"/>
        <v>5172173.7600000007</v>
      </c>
      <c r="U172" s="160">
        <f t="shared" si="70"/>
        <v>7240461.7600000007</v>
      </c>
      <c r="V172" s="159"/>
      <c r="W172" s="164">
        <f t="shared" si="61"/>
        <v>7240461.7600000007</v>
      </c>
      <c r="X172" s="166"/>
      <c r="AA172" s="169">
        <v>163</v>
      </c>
      <c r="AB172" s="170">
        <v>1901</v>
      </c>
      <c r="AC172" s="170">
        <v>0</v>
      </c>
      <c r="AD172" s="170">
        <v>0</v>
      </c>
      <c r="AE172" s="170">
        <v>461.60989010989016</v>
      </c>
      <c r="AF172" s="170">
        <v>0</v>
      </c>
      <c r="AG172" s="105">
        <v>29285414</v>
      </c>
      <c r="AH172" s="105">
        <v>0</v>
      </c>
      <c r="AI172" s="105">
        <v>0</v>
      </c>
      <c r="AJ172" s="105">
        <v>29285414</v>
      </c>
      <c r="AK172" s="105">
        <v>704081</v>
      </c>
      <c r="AL172" s="105">
        <v>2068288</v>
      </c>
      <c r="AM172" s="105">
        <v>32057783</v>
      </c>
      <c r="AN172" s="105">
        <v>0</v>
      </c>
      <c r="AO172" s="105">
        <v>0</v>
      </c>
      <c r="AP172" s="105">
        <v>0</v>
      </c>
      <c r="AQ172" s="105">
        <v>0</v>
      </c>
      <c r="AR172" s="171">
        <v>32057783</v>
      </c>
      <c r="AT172" s="169">
        <v>163</v>
      </c>
      <c r="AU172" s="170">
        <f t="shared" si="71"/>
        <v>461.60989010989016</v>
      </c>
      <c r="AV172" s="170">
        <f t="shared" si="71"/>
        <v>0</v>
      </c>
      <c r="AW172" s="105">
        <f t="shared" si="72"/>
        <v>0</v>
      </c>
      <c r="AX172" s="105">
        <f t="shared" si="72"/>
        <v>0</v>
      </c>
      <c r="AY172" s="105">
        <f t="shared" si="72"/>
        <v>0</v>
      </c>
      <c r="AZ172" s="171">
        <f t="shared" si="72"/>
        <v>0</v>
      </c>
      <c r="BB172" s="169"/>
      <c r="BC172" s="105"/>
      <c r="BD172" s="105"/>
      <c r="BE172" s="105"/>
      <c r="BF172" s="171"/>
      <c r="BH172" s="172"/>
      <c r="BI172" s="173"/>
      <c r="BJ172" s="174"/>
      <c r="BZ172" s="175"/>
      <c r="CA172" s="169">
        <v>163</v>
      </c>
      <c r="CB172" s="51">
        <v>163</v>
      </c>
      <c r="CC172" s="42" t="s">
        <v>261</v>
      </c>
      <c r="CD172" s="176">
        <f t="shared" si="62"/>
        <v>29285414</v>
      </c>
      <c r="CE172" s="177">
        <v>27046202</v>
      </c>
      <c r="CF172" s="159">
        <f t="shared" si="73"/>
        <v>2239212</v>
      </c>
      <c r="CG172" s="159">
        <v>2078258.4</v>
      </c>
      <c r="CH172" s="159">
        <v>854703.36</v>
      </c>
      <c r="CI172" s="159">
        <f t="shared" si="74"/>
        <v>0</v>
      </c>
      <c r="CJ172" s="177">
        <f t="shared" si="75"/>
        <v>5172173.7600000007</v>
      </c>
      <c r="CK172" s="178"/>
      <c r="CL172" s="179"/>
      <c r="CM172" s="189"/>
      <c r="CN172" s="159"/>
      <c r="CT172" s="105"/>
      <c r="CU172" s="105"/>
      <c r="CV172" s="105"/>
      <c r="CW172" s="105"/>
      <c r="CX172" s="105"/>
      <c r="CY172" s="105"/>
      <c r="CZ172" s="105"/>
      <c r="DA172" s="169">
        <v>163</v>
      </c>
      <c r="DB172" s="42" t="s">
        <v>261</v>
      </c>
      <c r="DC172" s="159"/>
      <c r="DD172" s="159"/>
      <c r="DE172" s="159"/>
      <c r="DF172" s="159"/>
      <c r="DG172" s="180">
        <f t="shared" si="76"/>
        <v>0</v>
      </c>
      <c r="DH172" s="159"/>
      <c r="DI172" s="159"/>
      <c r="DJ172" s="159"/>
      <c r="DK172" s="180">
        <f t="shared" si="77"/>
        <v>0</v>
      </c>
      <c r="DL172" s="188">
        <f t="shared" si="63"/>
        <v>0</v>
      </c>
      <c r="DM172" s="159"/>
      <c r="DN172" s="188">
        <f t="shared" si="64"/>
        <v>0</v>
      </c>
      <c r="DO172" s="159"/>
      <c r="DP172" s="165"/>
      <c r="DQ172" s="159"/>
      <c r="DR172" s="159"/>
      <c r="DS172" s="159"/>
      <c r="DT172" s="181">
        <f t="shared" si="78"/>
        <v>0</v>
      </c>
      <c r="DU172" s="159"/>
      <c r="DV172" s="182">
        <v>0</v>
      </c>
      <c r="DW172" s="183"/>
      <c r="DX172" s="183"/>
      <c r="DY172" s="183"/>
      <c r="DZ172" s="180"/>
      <c r="EA172" s="184"/>
      <c r="EB172" s="185"/>
      <c r="EC172" s="186">
        <f t="shared" si="79"/>
        <v>0</v>
      </c>
      <c r="ED172" s="184"/>
      <c r="EE172" s="187">
        <v>163</v>
      </c>
      <c r="EF172" s="184"/>
      <c r="EG172" s="184"/>
      <c r="EH172" s="183"/>
      <c r="EI172" s="184"/>
      <c r="EJ172" s="184"/>
      <c r="EK172" s="184"/>
      <c r="EL172" s="184"/>
      <c r="EM172" s="184"/>
    </row>
    <row r="173" spans="1:143" s="42" customFormat="1" ht="12" x14ac:dyDescent="0.2">
      <c r="A173" s="157">
        <v>164</v>
      </c>
      <c r="B173" s="51">
        <v>164</v>
      </c>
      <c r="C173" s="42" t="s">
        <v>262</v>
      </c>
      <c r="D173" s="158">
        <f t="shared" si="65"/>
        <v>9</v>
      </c>
      <c r="E173" s="159">
        <f t="shared" si="54"/>
        <v>159021</v>
      </c>
      <c r="F173" s="159">
        <f t="shared" si="54"/>
        <v>0</v>
      </c>
      <c r="G173" s="159">
        <f t="shared" si="54"/>
        <v>9792</v>
      </c>
      <c r="H173" s="160">
        <f t="shared" si="66"/>
        <v>168813</v>
      </c>
      <c r="I173" s="159"/>
      <c r="J173" s="161">
        <f t="shared" si="67"/>
        <v>9792</v>
      </c>
      <c r="K173" s="162">
        <f t="shared" si="68"/>
        <v>69274.648000000001</v>
      </c>
      <c r="L173" s="163">
        <f t="shared" si="55"/>
        <v>79066.648000000001</v>
      </c>
      <c r="M173" s="159"/>
      <c r="N173" s="164">
        <f t="shared" si="56"/>
        <v>89746.351999999999</v>
      </c>
      <c r="O173" s="159"/>
      <c r="P173" s="165">
        <f t="shared" si="57"/>
        <v>9792</v>
      </c>
      <c r="Q173" s="158">
        <f t="shared" si="69"/>
        <v>0</v>
      </c>
      <c r="R173" s="159">
        <f t="shared" si="58"/>
        <v>0</v>
      </c>
      <c r="S173" s="159">
        <f t="shared" si="59"/>
        <v>0</v>
      </c>
      <c r="T173" s="159">
        <f t="shared" si="60"/>
        <v>69274.648000000001</v>
      </c>
      <c r="U173" s="160">
        <f t="shared" si="70"/>
        <v>79066.648000000001</v>
      </c>
      <c r="V173" s="159"/>
      <c r="W173" s="164">
        <f t="shared" si="61"/>
        <v>79066.648000000001</v>
      </c>
      <c r="X173" s="166"/>
      <c r="AA173" s="169">
        <v>164</v>
      </c>
      <c r="AB173" s="170">
        <v>9</v>
      </c>
      <c r="AC173" s="170">
        <v>0</v>
      </c>
      <c r="AD173" s="170">
        <v>0</v>
      </c>
      <c r="AE173" s="170">
        <v>8.3333333333333321</v>
      </c>
      <c r="AF173" s="170">
        <v>0</v>
      </c>
      <c r="AG173" s="105">
        <v>159021</v>
      </c>
      <c r="AH173" s="105">
        <v>0</v>
      </c>
      <c r="AI173" s="105">
        <v>0</v>
      </c>
      <c r="AJ173" s="105">
        <v>159021</v>
      </c>
      <c r="AK173" s="105">
        <v>0</v>
      </c>
      <c r="AL173" s="105">
        <v>9792</v>
      </c>
      <c r="AM173" s="105">
        <v>168813</v>
      </c>
      <c r="AN173" s="105">
        <v>0</v>
      </c>
      <c r="AO173" s="105">
        <v>0</v>
      </c>
      <c r="AP173" s="105">
        <v>0</v>
      </c>
      <c r="AQ173" s="105">
        <v>0</v>
      </c>
      <c r="AR173" s="171">
        <v>168813</v>
      </c>
      <c r="AT173" s="169">
        <v>164</v>
      </c>
      <c r="AU173" s="170">
        <f t="shared" si="71"/>
        <v>8.3333333333333321</v>
      </c>
      <c r="AV173" s="170">
        <f t="shared" si="71"/>
        <v>0</v>
      </c>
      <c r="AW173" s="105">
        <f t="shared" si="72"/>
        <v>0</v>
      </c>
      <c r="AX173" s="105">
        <f t="shared" si="72"/>
        <v>0</v>
      </c>
      <c r="AY173" s="105">
        <f t="shared" si="72"/>
        <v>0</v>
      </c>
      <c r="AZ173" s="171">
        <f t="shared" si="72"/>
        <v>0</v>
      </c>
      <c r="BB173" s="169"/>
      <c r="BC173" s="105"/>
      <c r="BD173" s="105"/>
      <c r="BE173" s="105"/>
      <c r="BF173" s="171"/>
      <c r="BH173" s="172"/>
      <c r="BI173" s="173"/>
      <c r="BJ173" s="174"/>
      <c r="BZ173" s="175"/>
      <c r="CA173" s="169">
        <v>164</v>
      </c>
      <c r="CB173" s="51">
        <v>164</v>
      </c>
      <c r="CC173" s="42" t="s">
        <v>262</v>
      </c>
      <c r="CD173" s="176">
        <f t="shared" si="62"/>
        <v>159021</v>
      </c>
      <c r="CE173" s="177">
        <v>100655</v>
      </c>
      <c r="CF173" s="159">
        <f t="shared" si="73"/>
        <v>58366</v>
      </c>
      <c r="CG173" s="159">
        <v>4842.5999999999995</v>
      </c>
      <c r="CH173" s="159">
        <v>6066.0479999999998</v>
      </c>
      <c r="CI173" s="159">
        <f t="shared" si="74"/>
        <v>0</v>
      </c>
      <c r="CJ173" s="177">
        <f t="shared" si="75"/>
        <v>69274.648000000001</v>
      </c>
      <c r="CK173" s="178"/>
      <c r="CL173" s="179"/>
      <c r="CT173" s="105"/>
      <c r="CU173" s="105"/>
      <c r="CV173" s="105"/>
      <c r="CW173" s="105"/>
      <c r="CX173" s="105"/>
      <c r="CY173" s="105"/>
      <c r="CZ173" s="105"/>
      <c r="DA173" s="169">
        <v>164</v>
      </c>
      <c r="DB173" s="42" t="s">
        <v>262</v>
      </c>
      <c r="DC173" s="159"/>
      <c r="DD173" s="159"/>
      <c r="DE173" s="159"/>
      <c r="DF173" s="159"/>
      <c r="DG173" s="180">
        <f t="shared" si="76"/>
        <v>0</v>
      </c>
      <c r="DH173" s="159"/>
      <c r="DI173" s="159"/>
      <c r="DJ173" s="159"/>
      <c r="DK173" s="180">
        <f t="shared" si="77"/>
        <v>0</v>
      </c>
      <c r="DL173" s="181">
        <f t="shared" si="63"/>
        <v>0</v>
      </c>
      <c r="DM173" s="159"/>
      <c r="DN173" s="181">
        <f t="shared" si="64"/>
        <v>0</v>
      </c>
      <c r="DO173" s="159"/>
      <c r="DP173" s="165"/>
      <c r="DQ173" s="159"/>
      <c r="DR173" s="159"/>
      <c r="DS173" s="159"/>
      <c r="DT173" s="181">
        <f t="shared" si="78"/>
        <v>0</v>
      </c>
      <c r="DU173" s="159"/>
      <c r="DV173" s="182">
        <v>0</v>
      </c>
      <c r="DW173" s="183"/>
      <c r="DX173" s="183"/>
      <c r="DY173" s="183"/>
      <c r="DZ173" s="180"/>
      <c r="EA173" s="184"/>
      <c r="EB173" s="185"/>
      <c r="EC173" s="186">
        <f t="shared" si="79"/>
        <v>0</v>
      </c>
      <c r="ED173" s="184"/>
      <c r="EE173" s="187">
        <v>164</v>
      </c>
      <c r="EF173" s="184"/>
      <c r="EG173" s="184"/>
      <c r="EH173" s="183"/>
      <c r="EI173" s="184"/>
      <c r="EJ173" s="184"/>
      <c r="EK173" s="184"/>
      <c r="EL173" s="184"/>
      <c r="EM173" s="184"/>
    </row>
    <row r="174" spans="1:143" s="42" customFormat="1" ht="12" x14ac:dyDescent="0.2">
      <c r="A174" s="157">
        <v>165</v>
      </c>
      <c r="B174" s="51">
        <v>165</v>
      </c>
      <c r="C174" s="42" t="s">
        <v>263</v>
      </c>
      <c r="D174" s="158">
        <f t="shared" si="65"/>
        <v>680</v>
      </c>
      <c r="E174" s="159">
        <f t="shared" si="54"/>
        <v>9679622</v>
      </c>
      <c r="F174" s="159">
        <f t="shared" si="54"/>
        <v>120408</v>
      </c>
      <c r="G174" s="159">
        <f t="shared" si="54"/>
        <v>739840</v>
      </c>
      <c r="H174" s="160">
        <f t="shared" si="66"/>
        <v>10539870</v>
      </c>
      <c r="I174" s="159"/>
      <c r="J174" s="161">
        <f t="shared" si="67"/>
        <v>739840</v>
      </c>
      <c r="K174" s="162">
        <f t="shared" si="68"/>
        <v>637523.58400000003</v>
      </c>
      <c r="L174" s="163">
        <f t="shared" si="55"/>
        <v>1377363.584</v>
      </c>
      <c r="M174" s="159"/>
      <c r="N174" s="164">
        <f t="shared" si="56"/>
        <v>9162506.4159999993</v>
      </c>
      <c r="O174" s="159"/>
      <c r="P174" s="165">
        <f t="shared" si="57"/>
        <v>739840</v>
      </c>
      <c r="Q174" s="158">
        <f t="shared" si="69"/>
        <v>0</v>
      </c>
      <c r="R174" s="159">
        <f t="shared" si="58"/>
        <v>0</v>
      </c>
      <c r="S174" s="159">
        <f t="shared" si="59"/>
        <v>0</v>
      </c>
      <c r="T174" s="159">
        <f t="shared" si="60"/>
        <v>637523.58400000003</v>
      </c>
      <c r="U174" s="160">
        <f t="shared" si="70"/>
        <v>1377363.584</v>
      </c>
      <c r="V174" s="159"/>
      <c r="W174" s="164">
        <f t="shared" si="61"/>
        <v>1377363.584</v>
      </c>
      <c r="X174" s="166"/>
      <c r="AA174" s="169">
        <v>165</v>
      </c>
      <c r="AB174" s="170">
        <v>680</v>
      </c>
      <c r="AC174" s="170">
        <v>0</v>
      </c>
      <c r="AD174" s="170">
        <v>0</v>
      </c>
      <c r="AE174" s="170">
        <v>219.56197968697958</v>
      </c>
      <c r="AF174" s="170">
        <v>0</v>
      </c>
      <c r="AG174" s="105">
        <v>9679622</v>
      </c>
      <c r="AH174" s="105">
        <v>0</v>
      </c>
      <c r="AI174" s="105">
        <v>0</v>
      </c>
      <c r="AJ174" s="105">
        <v>9679622</v>
      </c>
      <c r="AK174" s="105">
        <v>120408</v>
      </c>
      <c r="AL174" s="105">
        <v>739840</v>
      </c>
      <c r="AM174" s="105">
        <v>10539870</v>
      </c>
      <c r="AN174" s="105">
        <v>0</v>
      </c>
      <c r="AO174" s="105">
        <v>0</v>
      </c>
      <c r="AP174" s="105">
        <v>0</v>
      </c>
      <c r="AQ174" s="105">
        <v>0</v>
      </c>
      <c r="AR174" s="171">
        <v>10539870</v>
      </c>
      <c r="AT174" s="169">
        <v>165</v>
      </c>
      <c r="AU174" s="170">
        <f t="shared" si="71"/>
        <v>219.56197968697958</v>
      </c>
      <c r="AV174" s="170">
        <f t="shared" si="71"/>
        <v>0</v>
      </c>
      <c r="AW174" s="105">
        <f t="shared" si="72"/>
        <v>0</v>
      </c>
      <c r="AX174" s="105">
        <f t="shared" si="72"/>
        <v>0</v>
      </c>
      <c r="AY174" s="105">
        <f t="shared" si="72"/>
        <v>0</v>
      </c>
      <c r="AZ174" s="171">
        <f t="shared" si="72"/>
        <v>0</v>
      </c>
      <c r="BB174" s="169"/>
      <c r="BC174" s="105"/>
      <c r="BD174" s="105"/>
      <c r="BE174" s="105"/>
      <c r="BF174" s="171"/>
      <c r="BH174" s="172"/>
      <c r="BI174" s="173"/>
      <c r="BJ174" s="174"/>
      <c r="BZ174" s="175"/>
      <c r="CA174" s="169">
        <v>165</v>
      </c>
      <c r="CB174" s="51">
        <v>165</v>
      </c>
      <c r="CC174" s="42" t="s">
        <v>263</v>
      </c>
      <c r="CD174" s="176">
        <f t="shared" si="62"/>
        <v>9679622</v>
      </c>
      <c r="CE174" s="177">
        <v>9084022</v>
      </c>
      <c r="CF174" s="159">
        <f t="shared" si="73"/>
        <v>595600</v>
      </c>
      <c r="CG174" s="159">
        <v>0</v>
      </c>
      <c r="CH174" s="159">
        <v>41923.584000000003</v>
      </c>
      <c r="CI174" s="159">
        <f t="shared" si="74"/>
        <v>0</v>
      </c>
      <c r="CJ174" s="177">
        <f t="shared" si="75"/>
        <v>637523.58400000003</v>
      </c>
      <c r="CK174" s="178"/>
      <c r="CL174" s="179"/>
      <c r="CM174" s="189"/>
      <c r="CN174" s="159"/>
      <c r="CT174" s="105"/>
      <c r="CU174" s="105"/>
      <c r="CV174" s="105"/>
      <c r="CW174" s="105"/>
      <c r="CX174" s="105"/>
      <c r="CY174" s="105"/>
      <c r="CZ174" s="105"/>
      <c r="DA174" s="169">
        <v>165</v>
      </c>
      <c r="DB174" s="42" t="s">
        <v>263</v>
      </c>
      <c r="DC174" s="159"/>
      <c r="DD174" s="190"/>
      <c r="DE174" s="159"/>
      <c r="DF174" s="159"/>
      <c r="DG174" s="180">
        <f t="shared" si="76"/>
        <v>0</v>
      </c>
      <c r="DH174" s="159"/>
      <c r="DI174" s="159"/>
      <c r="DJ174" s="159"/>
      <c r="DK174" s="180">
        <f t="shared" si="77"/>
        <v>0</v>
      </c>
      <c r="DL174" s="181">
        <f t="shared" si="63"/>
        <v>0</v>
      </c>
      <c r="DM174" s="159"/>
      <c r="DN174" s="181">
        <f t="shared" si="64"/>
        <v>0</v>
      </c>
      <c r="DO174" s="159"/>
      <c r="DP174" s="165"/>
      <c r="DQ174" s="159"/>
      <c r="DR174" s="159"/>
      <c r="DS174" s="159"/>
      <c r="DT174" s="181">
        <f t="shared" si="78"/>
        <v>0</v>
      </c>
      <c r="DU174" s="159"/>
      <c r="DV174" s="182">
        <v>-3.6454349107781781E-3</v>
      </c>
      <c r="DW174" s="183"/>
      <c r="DX174" s="183"/>
      <c r="DY174" s="183"/>
      <c r="DZ174" s="180"/>
      <c r="EA174" s="184"/>
      <c r="EB174" s="185"/>
      <c r="EC174" s="186">
        <f t="shared" si="79"/>
        <v>0</v>
      </c>
      <c r="ED174" s="184"/>
      <c r="EE174" s="187">
        <v>165</v>
      </c>
      <c r="EF174" s="184"/>
      <c r="EG174" s="184"/>
      <c r="EH174" s="183"/>
      <c r="EI174" s="184"/>
      <c r="EJ174" s="184"/>
      <c r="EK174" s="184"/>
      <c r="EL174" s="184"/>
      <c r="EM174" s="184"/>
    </row>
    <row r="175" spans="1:143" s="42" customFormat="1" ht="12" x14ac:dyDescent="0.2">
      <c r="A175" s="157">
        <v>166</v>
      </c>
      <c r="B175" s="51">
        <v>166</v>
      </c>
      <c r="C175" s="42" t="s">
        <v>264</v>
      </c>
      <c r="D175" s="158">
        <f t="shared" si="65"/>
        <v>0</v>
      </c>
      <c r="E175" s="159">
        <f t="shared" si="54"/>
        <v>0</v>
      </c>
      <c r="F175" s="159">
        <f t="shared" si="54"/>
        <v>0</v>
      </c>
      <c r="G175" s="159">
        <f t="shared" si="54"/>
        <v>0</v>
      </c>
      <c r="H175" s="160">
        <f t="shared" si="66"/>
        <v>0</v>
      </c>
      <c r="I175" s="159"/>
      <c r="J175" s="161">
        <f t="shared" si="67"/>
        <v>0</v>
      </c>
      <c r="K175" s="162">
        <f t="shared" si="68"/>
        <v>0</v>
      </c>
      <c r="L175" s="163">
        <f t="shared" si="55"/>
        <v>0</v>
      </c>
      <c r="M175" s="159"/>
      <c r="N175" s="164">
        <f t="shared" si="56"/>
        <v>0</v>
      </c>
      <c r="O175" s="159"/>
      <c r="P175" s="165">
        <f t="shared" si="57"/>
        <v>0</v>
      </c>
      <c r="Q175" s="158">
        <f t="shared" si="69"/>
        <v>0</v>
      </c>
      <c r="R175" s="159">
        <f t="shared" si="58"/>
        <v>0</v>
      </c>
      <c r="S175" s="159">
        <f t="shared" si="59"/>
        <v>0</v>
      </c>
      <c r="T175" s="159">
        <f t="shared" si="60"/>
        <v>0</v>
      </c>
      <c r="U175" s="160">
        <f t="shared" si="70"/>
        <v>0</v>
      </c>
      <c r="V175" s="159"/>
      <c r="W175" s="164">
        <f t="shared" si="61"/>
        <v>0</v>
      </c>
      <c r="X175" s="166"/>
      <c r="AA175" s="169">
        <v>166</v>
      </c>
      <c r="AB175" s="170"/>
      <c r="AC175" s="170"/>
      <c r="AD175" s="170"/>
      <c r="AE175" s="170"/>
      <c r="AF175" s="170"/>
      <c r="AG175" s="105"/>
      <c r="AH175" s="105"/>
      <c r="AI175" s="105"/>
      <c r="AJ175" s="105"/>
      <c r="AK175" s="105"/>
      <c r="AL175" s="105"/>
      <c r="AM175" s="105"/>
      <c r="AN175" s="105"/>
      <c r="AO175" s="105"/>
      <c r="AP175" s="105"/>
      <c r="AQ175" s="105"/>
      <c r="AR175" s="171"/>
      <c r="AT175" s="169">
        <v>166</v>
      </c>
      <c r="AU175" s="170">
        <f t="shared" si="71"/>
        <v>0</v>
      </c>
      <c r="AV175" s="170">
        <f t="shared" si="71"/>
        <v>0</v>
      </c>
      <c r="AW175" s="105">
        <f t="shared" si="72"/>
        <v>0</v>
      </c>
      <c r="AX175" s="105">
        <f t="shared" si="72"/>
        <v>0</v>
      </c>
      <c r="AY175" s="105">
        <f t="shared" si="72"/>
        <v>0</v>
      </c>
      <c r="AZ175" s="171">
        <f t="shared" si="72"/>
        <v>0</v>
      </c>
      <c r="BB175" s="169"/>
      <c r="BC175" s="105"/>
      <c r="BD175" s="105"/>
      <c r="BE175" s="105"/>
      <c r="BF175" s="171"/>
      <c r="BH175" s="172"/>
      <c r="BI175" s="173"/>
      <c r="BJ175" s="174"/>
      <c r="BZ175" s="175"/>
      <c r="CA175" s="169">
        <v>166</v>
      </c>
      <c r="CB175" s="51">
        <v>166</v>
      </c>
      <c r="CC175" s="42" t="s">
        <v>264</v>
      </c>
      <c r="CD175" s="176">
        <f t="shared" si="62"/>
        <v>0</v>
      </c>
      <c r="CE175" s="177">
        <v>0</v>
      </c>
      <c r="CF175" s="159">
        <f t="shared" si="73"/>
        <v>0</v>
      </c>
      <c r="CG175" s="159">
        <v>0</v>
      </c>
      <c r="CH175" s="159">
        <v>0</v>
      </c>
      <c r="CI175" s="159">
        <f t="shared" si="74"/>
        <v>0</v>
      </c>
      <c r="CJ175" s="177">
        <f t="shared" si="75"/>
        <v>0</v>
      </c>
      <c r="CK175" s="178"/>
      <c r="CL175" s="179"/>
      <c r="CT175" s="105"/>
      <c r="CU175" s="105"/>
      <c r="CV175" s="105"/>
      <c r="CW175" s="105"/>
      <c r="CX175" s="105"/>
      <c r="CY175" s="105"/>
      <c r="CZ175" s="105"/>
      <c r="DA175" s="169">
        <v>166</v>
      </c>
      <c r="DB175" s="42" t="s">
        <v>264</v>
      </c>
      <c r="DC175" s="159"/>
      <c r="DD175" s="159"/>
      <c r="DE175" s="159"/>
      <c r="DF175" s="159"/>
      <c r="DG175" s="180">
        <f t="shared" si="76"/>
        <v>0</v>
      </c>
      <c r="DH175" s="159"/>
      <c r="DI175" s="159"/>
      <c r="DJ175" s="159"/>
      <c r="DK175" s="180">
        <f t="shared" si="77"/>
        <v>0</v>
      </c>
      <c r="DL175" s="181">
        <f t="shared" si="63"/>
        <v>0</v>
      </c>
      <c r="DM175" s="159"/>
      <c r="DN175" s="181">
        <f t="shared" si="64"/>
        <v>0</v>
      </c>
      <c r="DO175" s="159"/>
      <c r="DP175" s="165"/>
      <c r="DQ175" s="159"/>
      <c r="DR175" s="159"/>
      <c r="DS175" s="159"/>
      <c r="DT175" s="181">
        <f t="shared" si="78"/>
        <v>0</v>
      </c>
      <c r="DU175" s="159"/>
      <c r="DV175" s="182">
        <v>0</v>
      </c>
      <c r="DW175" s="183"/>
      <c r="DX175" s="183"/>
      <c r="DY175" s="183"/>
      <c r="DZ175" s="180"/>
      <c r="EA175" s="184"/>
      <c r="EB175" s="185"/>
      <c r="EC175" s="186">
        <f t="shared" si="79"/>
        <v>0</v>
      </c>
      <c r="ED175" s="184"/>
      <c r="EE175" s="187">
        <v>166</v>
      </c>
      <c r="EF175" s="184"/>
      <c r="EG175" s="184"/>
      <c r="EH175" s="183"/>
      <c r="EI175" s="184"/>
      <c r="EJ175" s="184"/>
      <c r="EK175" s="184"/>
      <c r="EL175" s="184"/>
      <c r="EM175" s="184"/>
    </row>
    <row r="176" spans="1:143" s="42" customFormat="1" ht="12" x14ac:dyDescent="0.2">
      <c r="A176" s="157">
        <v>167</v>
      </c>
      <c r="B176" s="51">
        <v>167</v>
      </c>
      <c r="C176" s="42" t="s">
        <v>265</v>
      </c>
      <c r="D176" s="158">
        <f t="shared" si="65"/>
        <v>66</v>
      </c>
      <c r="E176" s="159">
        <f t="shared" si="54"/>
        <v>1338332</v>
      </c>
      <c r="F176" s="159">
        <f t="shared" si="54"/>
        <v>0</v>
      </c>
      <c r="G176" s="159">
        <f t="shared" si="54"/>
        <v>71808</v>
      </c>
      <c r="H176" s="160">
        <f t="shared" si="66"/>
        <v>1410140</v>
      </c>
      <c r="I176" s="159"/>
      <c r="J176" s="161">
        <f t="shared" si="67"/>
        <v>71808</v>
      </c>
      <c r="K176" s="162">
        <f t="shared" si="68"/>
        <v>209326.728</v>
      </c>
      <c r="L176" s="163">
        <f t="shared" si="55"/>
        <v>281134.728</v>
      </c>
      <c r="M176" s="159"/>
      <c r="N176" s="164">
        <f t="shared" si="56"/>
        <v>1129005.2719999999</v>
      </c>
      <c r="O176" s="159"/>
      <c r="P176" s="165">
        <f t="shared" si="57"/>
        <v>71808</v>
      </c>
      <c r="Q176" s="158">
        <f t="shared" si="69"/>
        <v>0</v>
      </c>
      <c r="R176" s="159">
        <f t="shared" si="58"/>
        <v>0</v>
      </c>
      <c r="S176" s="159">
        <f t="shared" si="59"/>
        <v>0</v>
      </c>
      <c r="T176" s="159">
        <f t="shared" si="60"/>
        <v>209326.728</v>
      </c>
      <c r="U176" s="160">
        <f t="shared" si="70"/>
        <v>281134.728</v>
      </c>
      <c r="V176" s="159"/>
      <c r="W176" s="164">
        <f t="shared" si="61"/>
        <v>281134.728</v>
      </c>
      <c r="X176" s="166"/>
      <c r="AA176" s="169">
        <v>167</v>
      </c>
      <c r="AB176" s="170">
        <v>66</v>
      </c>
      <c r="AC176" s="170">
        <v>0</v>
      </c>
      <c r="AD176" s="170">
        <v>0</v>
      </c>
      <c r="AE176" s="170">
        <v>6.1025641025641022</v>
      </c>
      <c r="AF176" s="170">
        <v>0</v>
      </c>
      <c r="AG176" s="105">
        <v>1338332</v>
      </c>
      <c r="AH176" s="105">
        <v>0</v>
      </c>
      <c r="AI176" s="105">
        <v>0</v>
      </c>
      <c r="AJ176" s="105">
        <v>1338332</v>
      </c>
      <c r="AK176" s="105">
        <v>0</v>
      </c>
      <c r="AL176" s="105">
        <v>71808</v>
      </c>
      <c r="AM176" s="105">
        <v>1410140</v>
      </c>
      <c r="AN176" s="105">
        <v>0</v>
      </c>
      <c r="AO176" s="105">
        <v>0</v>
      </c>
      <c r="AP176" s="105">
        <v>0</v>
      </c>
      <c r="AQ176" s="105">
        <v>0</v>
      </c>
      <c r="AR176" s="171">
        <v>1410140</v>
      </c>
      <c r="AT176" s="169">
        <v>167</v>
      </c>
      <c r="AU176" s="170">
        <f t="shared" si="71"/>
        <v>6.1025641025641022</v>
      </c>
      <c r="AV176" s="170">
        <f t="shared" si="71"/>
        <v>0</v>
      </c>
      <c r="AW176" s="105">
        <f t="shared" si="72"/>
        <v>0</v>
      </c>
      <c r="AX176" s="105">
        <f t="shared" si="72"/>
        <v>0</v>
      </c>
      <c r="AY176" s="105">
        <f t="shared" si="72"/>
        <v>0</v>
      </c>
      <c r="AZ176" s="171">
        <f t="shared" si="72"/>
        <v>0</v>
      </c>
      <c r="BB176" s="169"/>
      <c r="BC176" s="105"/>
      <c r="BD176" s="105"/>
      <c r="BE176" s="105"/>
      <c r="BF176" s="171"/>
      <c r="BH176" s="172"/>
      <c r="BI176" s="173"/>
      <c r="BJ176" s="174"/>
      <c r="BZ176" s="175"/>
      <c r="CA176" s="169">
        <v>167</v>
      </c>
      <c r="CB176" s="51">
        <v>167</v>
      </c>
      <c r="CC176" s="42" t="s">
        <v>265</v>
      </c>
      <c r="CD176" s="176">
        <f t="shared" si="62"/>
        <v>1338332</v>
      </c>
      <c r="CE176" s="177">
        <v>1231895</v>
      </c>
      <c r="CF176" s="159">
        <f t="shared" si="73"/>
        <v>106437</v>
      </c>
      <c r="CG176" s="159">
        <v>0</v>
      </c>
      <c r="CH176" s="159">
        <v>102889.728</v>
      </c>
      <c r="CI176" s="159">
        <f t="shared" si="74"/>
        <v>0</v>
      </c>
      <c r="CJ176" s="177">
        <f t="shared" si="75"/>
        <v>209326.728</v>
      </c>
      <c r="CK176" s="178"/>
      <c r="CL176" s="179"/>
      <c r="CT176" s="105"/>
      <c r="CU176" s="105"/>
      <c r="CV176" s="105"/>
      <c r="CW176" s="105"/>
      <c r="CX176" s="105"/>
      <c r="CY176" s="105"/>
      <c r="CZ176" s="105"/>
      <c r="DA176" s="169">
        <v>167</v>
      </c>
      <c r="DB176" s="42" t="s">
        <v>265</v>
      </c>
      <c r="DC176" s="159"/>
      <c r="DD176" s="159"/>
      <c r="DE176" s="159"/>
      <c r="DF176" s="159"/>
      <c r="DG176" s="180">
        <f t="shared" si="76"/>
        <v>0</v>
      </c>
      <c r="DH176" s="159"/>
      <c r="DI176" s="159"/>
      <c r="DJ176" s="159"/>
      <c r="DK176" s="180">
        <f t="shared" si="77"/>
        <v>0</v>
      </c>
      <c r="DL176" s="181">
        <f t="shared" si="63"/>
        <v>0</v>
      </c>
      <c r="DM176" s="159"/>
      <c r="DN176" s="181">
        <f t="shared" si="64"/>
        <v>0</v>
      </c>
      <c r="DO176" s="159"/>
      <c r="DP176" s="165"/>
      <c r="DQ176" s="159"/>
      <c r="DR176" s="159"/>
      <c r="DS176" s="159"/>
      <c r="DT176" s="181">
        <f t="shared" si="78"/>
        <v>0</v>
      </c>
      <c r="DU176" s="159"/>
      <c r="DV176" s="182">
        <v>0</v>
      </c>
      <c r="DW176" s="183"/>
      <c r="DX176" s="183"/>
      <c r="DY176" s="183"/>
      <c r="DZ176" s="180"/>
      <c r="EA176" s="184"/>
      <c r="EB176" s="185"/>
      <c r="EC176" s="186">
        <f t="shared" si="79"/>
        <v>0</v>
      </c>
      <c r="ED176" s="184"/>
      <c r="EE176" s="187">
        <v>167</v>
      </c>
      <c r="EF176" s="184"/>
      <c r="EG176" s="184"/>
      <c r="EH176" s="183"/>
      <c r="EI176" s="184"/>
      <c r="EJ176" s="184"/>
      <c r="EK176" s="184"/>
      <c r="EL176" s="184"/>
      <c r="EM176" s="184"/>
    </row>
    <row r="177" spans="1:143" s="42" customFormat="1" ht="12" x14ac:dyDescent="0.2">
      <c r="A177" s="157">
        <v>168</v>
      </c>
      <c r="B177" s="51">
        <v>168</v>
      </c>
      <c r="C177" s="42" t="s">
        <v>266</v>
      </c>
      <c r="D177" s="158">
        <f t="shared" si="65"/>
        <v>114</v>
      </c>
      <c r="E177" s="159">
        <f t="shared" si="54"/>
        <v>2081818</v>
      </c>
      <c r="F177" s="159">
        <f t="shared" si="54"/>
        <v>0</v>
      </c>
      <c r="G177" s="159">
        <f t="shared" si="54"/>
        <v>124032</v>
      </c>
      <c r="H177" s="160">
        <f t="shared" si="66"/>
        <v>2205850</v>
      </c>
      <c r="I177" s="159"/>
      <c r="J177" s="161">
        <f t="shared" si="67"/>
        <v>124032</v>
      </c>
      <c r="K177" s="162">
        <f t="shared" si="68"/>
        <v>492243.39999999997</v>
      </c>
      <c r="L177" s="163">
        <f t="shared" si="55"/>
        <v>616275.39999999991</v>
      </c>
      <c r="M177" s="159"/>
      <c r="N177" s="164">
        <f t="shared" si="56"/>
        <v>1589574.6</v>
      </c>
      <c r="O177" s="159"/>
      <c r="P177" s="165">
        <f t="shared" si="57"/>
        <v>124032</v>
      </c>
      <c r="Q177" s="158">
        <f t="shared" si="69"/>
        <v>0</v>
      </c>
      <c r="R177" s="159">
        <f t="shared" si="58"/>
        <v>0</v>
      </c>
      <c r="S177" s="159">
        <f t="shared" si="59"/>
        <v>0</v>
      </c>
      <c r="T177" s="159">
        <f t="shared" si="60"/>
        <v>492243.39999999997</v>
      </c>
      <c r="U177" s="160">
        <f t="shared" si="70"/>
        <v>616275.39999999991</v>
      </c>
      <c r="V177" s="159"/>
      <c r="W177" s="164">
        <f t="shared" si="61"/>
        <v>616275.39999999991</v>
      </c>
      <c r="X177" s="166"/>
      <c r="AA177" s="169">
        <v>168</v>
      </c>
      <c r="AB177" s="170">
        <v>114</v>
      </c>
      <c r="AC177" s="170">
        <v>0</v>
      </c>
      <c r="AD177" s="170">
        <v>0</v>
      </c>
      <c r="AE177" s="170">
        <v>2</v>
      </c>
      <c r="AF177" s="170">
        <v>0</v>
      </c>
      <c r="AG177" s="105">
        <v>2081818</v>
      </c>
      <c r="AH177" s="105">
        <v>0</v>
      </c>
      <c r="AI177" s="105">
        <v>0</v>
      </c>
      <c r="AJ177" s="105">
        <v>2081818</v>
      </c>
      <c r="AK177" s="105">
        <v>0</v>
      </c>
      <c r="AL177" s="105">
        <v>124032</v>
      </c>
      <c r="AM177" s="105">
        <v>2205850</v>
      </c>
      <c r="AN177" s="105">
        <v>0</v>
      </c>
      <c r="AO177" s="105">
        <v>0</v>
      </c>
      <c r="AP177" s="105">
        <v>0</v>
      </c>
      <c r="AQ177" s="105">
        <v>0</v>
      </c>
      <c r="AR177" s="171">
        <v>2205850</v>
      </c>
      <c r="AT177" s="169">
        <v>168</v>
      </c>
      <c r="AU177" s="170">
        <f t="shared" si="71"/>
        <v>2</v>
      </c>
      <c r="AV177" s="170">
        <f t="shared" si="71"/>
        <v>0</v>
      </c>
      <c r="AW177" s="105">
        <f t="shared" si="72"/>
        <v>0</v>
      </c>
      <c r="AX177" s="105">
        <f t="shared" si="72"/>
        <v>0</v>
      </c>
      <c r="AY177" s="105">
        <f t="shared" si="72"/>
        <v>0</v>
      </c>
      <c r="AZ177" s="171">
        <f t="shared" si="72"/>
        <v>0</v>
      </c>
      <c r="BB177" s="169"/>
      <c r="BC177" s="105"/>
      <c r="BD177" s="105"/>
      <c r="BE177" s="105"/>
      <c r="BF177" s="171"/>
      <c r="BH177" s="172"/>
      <c r="BI177" s="173"/>
      <c r="BJ177" s="174"/>
      <c r="BZ177" s="175"/>
      <c r="CA177" s="169">
        <v>168</v>
      </c>
      <c r="CB177" s="51">
        <v>168</v>
      </c>
      <c r="CC177" s="42" t="s">
        <v>266</v>
      </c>
      <c r="CD177" s="176">
        <f t="shared" si="62"/>
        <v>2081818</v>
      </c>
      <c r="CE177" s="177">
        <v>1929558</v>
      </c>
      <c r="CF177" s="159">
        <f t="shared" si="73"/>
        <v>152260</v>
      </c>
      <c r="CG177" s="159">
        <v>339983.39999999997</v>
      </c>
      <c r="CH177" s="159">
        <v>0</v>
      </c>
      <c r="CI177" s="159">
        <f t="shared" si="74"/>
        <v>0</v>
      </c>
      <c r="CJ177" s="177">
        <f t="shared" si="75"/>
        <v>492243.39999999997</v>
      </c>
      <c r="CK177" s="178"/>
      <c r="CL177" s="179"/>
      <c r="CT177" s="105"/>
      <c r="CU177" s="105"/>
      <c r="CV177" s="105"/>
      <c r="CW177" s="105"/>
      <c r="CX177" s="105"/>
      <c r="CY177" s="105"/>
      <c r="CZ177" s="105"/>
      <c r="DA177" s="169">
        <v>168</v>
      </c>
      <c r="DB177" s="42" t="s">
        <v>266</v>
      </c>
      <c r="DC177" s="159"/>
      <c r="DD177" s="159"/>
      <c r="DE177" s="159"/>
      <c r="DF177" s="159"/>
      <c r="DG177" s="180">
        <f t="shared" si="76"/>
        <v>0</v>
      </c>
      <c r="DH177" s="159"/>
      <c r="DI177" s="159"/>
      <c r="DJ177" s="159"/>
      <c r="DK177" s="180">
        <f t="shared" si="77"/>
        <v>0</v>
      </c>
      <c r="DL177" s="181">
        <f t="shared" si="63"/>
        <v>0</v>
      </c>
      <c r="DM177" s="159"/>
      <c r="DN177" s="181">
        <f t="shared" si="64"/>
        <v>0</v>
      </c>
      <c r="DO177" s="159"/>
      <c r="DP177" s="165"/>
      <c r="DQ177" s="159"/>
      <c r="DR177" s="159"/>
      <c r="DS177" s="159"/>
      <c r="DT177" s="181">
        <f t="shared" si="78"/>
        <v>0</v>
      </c>
      <c r="DU177" s="159"/>
      <c r="DV177" s="182">
        <v>0</v>
      </c>
      <c r="DW177" s="183"/>
      <c r="DX177" s="183"/>
      <c r="DY177" s="183"/>
      <c r="DZ177" s="180"/>
      <c r="EA177" s="184"/>
      <c r="EB177" s="185"/>
      <c r="EC177" s="186">
        <f t="shared" si="79"/>
        <v>0</v>
      </c>
      <c r="ED177" s="184"/>
      <c r="EE177" s="187">
        <v>168</v>
      </c>
      <c r="EF177" s="184"/>
      <c r="EG177" s="184"/>
      <c r="EH177" s="183"/>
      <c r="EI177" s="184"/>
      <c r="EJ177" s="184"/>
      <c r="EK177" s="184"/>
      <c r="EL177" s="184"/>
      <c r="EM177" s="184"/>
    </row>
    <row r="178" spans="1:143" s="42" customFormat="1" ht="12" x14ac:dyDescent="0.2">
      <c r="A178" s="157">
        <v>169</v>
      </c>
      <c r="B178" s="51">
        <v>169</v>
      </c>
      <c r="C178" s="42" t="s">
        <v>267</v>
      </c>
      <c r="D178" s="158">
        <f t="shared" si="65"/>
        <v>0</v>
      </c>
      <c r="E178" s="159">
        <f t="shared" si="54"/>
        <v>0</v>
      </c>
      <c r="F178" s="159">
        <f t="shared" si="54"/>
        <v>0</v>
      </c>
      <c r="G178" s="159">
        <f t="shared" si="54"/>
        <v>0</v>
      </c>
      <c r="H178" s="160">
        <f t="shared" si="66"/>
        <v>0</v>
      </c>
      <c r="I178" s="159"/>
      <c r="J178" s="161">
        <f t="shared" si="67"/>
        <v>0</v>
      </c>
      <c r="K178" s="162">
        <f t="shared" si="68"/>
        <v>0</v>
      </c>
      <c r="L178" s="163">
        <f t="shared" si="55"/>
        <v>0</v>
      </c>
      <c r="M178" s="159"/>
      <c r="N178" s="164">
        <f t="shared" si="56"/>
        <v>0</v>
      </c>
      <c r="O178" s="159"/>
      <c r="P178" s="165">
        <f t="shared" si="57"/>
        <v>0</v>
      </c>
      <c r="Q178" s="158">
        <f t="shared" si="69"/>
        <v>0</v>
      </c>
      <c r="R178" s="159">
        <f t="shared" si="58"/>
        <v>0</v>
      </c>
      <c r="S178" s="159">
        <f t="shared" si="59"/>
        <v>0</v>
      </c>
      <c r="T178" s="159">
        <f t="shared" si="60"/>
        <v>0</v>
      </c>
      <c r="U178" s="160">
        <f t="shared" si="70"/>
        <v>0</v>
      </c>
      <c r="V178" s="159"/>
      <c r="W178" s="164">
        <f t="shared" si="61"/>
        <v>0</v>
      </c>
      <c r="X178" s="166"/>
      <c r="AA178" s="169">
        <v>169</v>
      </c>
      <c r="AB178" s="170"/>
      <c r="AC178" s="170"/>
      <c r="AD178" s="170"/>
      <c r="AE178" s="170"/>
      <c r="AF178" s="170"/>
      <c r="AG178" s="105"/>
      <c r="AH178" s="105"/>
      <c r="AI178" s="105"/>
      <c r="AJ178" s="105"/>
      <c r="AK178" s="105"/>
      <c r="AL178" s="105"/>
      <c r="AM178" s="105"/>
      <c r="AN178" s="105"/>
      <c r="AO178" s="105"/>
      <c r="AP178" s="105"/>
      <c r="AQ178" s="105"/>
      <c r="AR178" s="171"/>
      <c r="AT178" s="169">
        <v>169</v>
      </c>
      <c r="AU178" s="170">
        <f t="shared" si="71"/>
        <v>0</v>
      </c>
      <c r="AV178" s="170">
        <f t="shared" si="71"/>
        <v>0</v>
      </c>
      <c r="AW178" s="105">
        <f t="shared" si="72"/>
        <v>0</v>
      </c>
      <c r="AX178" s="105">
        <f t="shared" si="72"/>
        <v>0</v>
      </c>
      <c r="AY178" s="105">
        <f t="shared" si="72"/>
        <v>0</v>
      </c>
      <c r="AZ178" s="171">
        <f t="shared" si="72"/>
        <v>0</v>
      </c>
      <c r="BB178" s="169"/>
      <c r="BC178" s="105"/>
      <c r="BD178" s="105"/>
      <c r="BE178" s="105"/>
      <c r="BF178" s="171"/>
      <c r="BH178" s="172"/>
      <c r="BI178" s="173"/>
      <c r="BJ178" s="174"/>
      <c r="BZ178" s="175"/>
      <c r="CA178" s="169">
        <v>169</v>
      </c>
      <c r="CB178" s="51">
        <v>169</v>
      </c>
      <c r="CC178" s="42" t="s">
        <v>267</v>
      </c>
      <c r="CD178" s="176">
        <f t="shared" si="62"/>
        <v>0</v>
      </c>
      <c r="CE178" s="177">
        <v>0</v>
      </c>
      <c r="CF178" s="159">
        <f t="shared" si="73"/>
        <v>0</v>
      </c>
      <c r="CG178" s="159">
        <v>0</v>
      </c>
      <c r="CH178" s="159">
        <v>0</v>
      </c>
      <c r="CI178" s="159">
        <f t="shared" si="74"/>
        <v>0</v>
      </c>
      <c r="CJ178" s="177">
        <f t="shared" si="75"/>
        <v>0</v>
      </c>
      <c r="CK178" s="178"/>
      <c r="CL178" s="179"/>
      <c r="CT178" s="105"/>
      <c r="CU178" s="105"/>
      <c r="CV178" s="105"/>
      <c r="CW178" s="105"/>
      <c r="CX178" s="105"/>
      <c r="CY178" s="105"/>
      <c r="CZ178" s="105"/>
      <c r="DA178" s="169">
        <v>169</v>
      </c>
      <c r="DB178" s="42" t="s">
        <v>267</v>
      </c>
      <c r="DC178" s="159"/>
      <c r="DD178" s="159"/>
      <c r="DE178" s="159"/>
      <c r="DF178" s="159"/>
      <c r="DG178" s="180">
        <f t="shared" si="76"/>
        <v>0</v>
      </c>
      <c r="DH178" s="159"/>
      <c r="DI178" s="159"/>
      <c r="DJ178" s="159"/>
      <c r="DK178" s="180">
        <f t="shared" si="77"/>
        <v>0</v>
      </c>
      <c r="DL178" s="181">
        <f t="shared" si="63"/>
        <v>0</v>
      </c>
      <c r="DM178" s="159"/>
      <c r="DN178" s="181">
        <f t="shared" si="64"/>
        <v>0</v>
      </c>
      <c r="DO178" s="159"/>
      <c r="DP178" s="165"/>
      <c r="DQ178" s="159"/>
      <c r="DR178" s="159"/>
      <c r="DS178" s="159"/>
      <c r="DT178" s="181">
        <f t="shared" si="78"/>
        <v>0</v>
      </c>
      <c r="DU178" s="159"/>
      <c r="DV178" s="182">
        <v>0</v>
      </c>
      <c r="DW178" s="183"/>
      <c r="DX178" s="183"/>
      <c r="DY178" s="183"/>
      <c r="DZ178" s="180"/>
      <c r="EA178" s="184"/>
      <c r="EB178" s="185"/>
      <c r="EC178" s="186">
        <f t="shared" si="79"/>
        <v>0</v>
      </c>
      <c r="ED178" s="184"/>
      <c r="EE178" s="187">
        <v>169</v>
      </c>
      <c r="EF178" s="184"/>
      <c r="EG178" s="184"/>
      <c r="EH178" s="183"/>
      <c r="EI178" s="184"/>
      <c r="EJ178" s="184"/>
      <c r="EK178" s="184"/>
      <c r="EL178" s="184"/>
      <c r="EM178" s="184"/>
    </row>
    <row r="179" spans="1:143" s="42" customFormat="1" ht="12" x14ac:dyDescent="0.2">
      <c r="A179" s="157">
        <v>170</v>
      </c>
      <c r="B179" s="51">
        <v>170</v>
      </c>
      <c r="C179" s="42" t="s">
        <v>268</v>
      </c>
      <c r="D179" s="158">
        <f t="shared" si="65"/>
        <v>515</v>
      </c>
      <c r="E179" s="159">
        <f t="shared" si="54"/>
        <v>7952113</v>
      </c>
      <c r="F179" s="159">
        <f t="shared" si="54"/>
        <v>0</v>
      </c>
      <c r="G179" s="159">
        <f t="shared" si="54"/>
        <v>560320</v>
      </c>
      <c r="H179" s="160">
        <f t="shared" si="66"/>
        <v>8512433</v>
      </c>
      <c r="I179" s="159"/>
      <c r="J179" s="161">
        <f t="shared" si="67"/>
        <v>560320</v>
      </c>
      <c r="K179" s="162">
        <f t="shared" si="68"/>
        <v>1125828</v>
      </c>
      <c r="L179" s="163">
        <f t="shared" si="55"/>
        <v>1686148</v>
      </c>
      <c r="M179" s="159"/>
      <c r="N179" s="164">
        <f t="shared" si="56"/>
        <v>6826285</v>
      </c>
      <c r="O179" s="159"/>
      <c r="P179" s="165">
        <f t="shared" si="57"/>
        <v>560320</v>
      </c>
      <c r="Q179" s="158">
        <f t="shared" si="69"/>
        <v>0</v>
      </c>
      <c r="R179" s="159">
        <f t="shared" si="58"/>
        <v>0</v>
      </c>
      <c r="S179" s="159">
        <f t="shared" si="59"/>
        <v>0</v>
      </c>
      <c r="T179" s="159">
        <f t="shared" si="60"/>
        <v>1125828</v>
      </c>
      <c r="U179" s="160">
        <f t="shared" si="70"/>
        <v>1686148</v>
      </c>
      <c r="V179" s="159"/>
      <c r="W179" s="164">
        <f t="shared" si="61"/>
        <v>1686148</v>
      </c>
      <c r="X179" s="166"/>
      <c r="AA179" s="169">
        <v>170</v>
      </c>
      <c r="AB179" s="170">
        <v>515</v>
      </c>
      <c r="AC179" s="170">
        <v>0</v>
      </c>
      <c r="AD179" s="170">
        <v>0</v>
      </c>
      <c r="AE179" s="170">
        <v>193.1761904761905</v>
      </c>
      <c r="AF179" s="170">
        <v>0</v>
      </c>
      <c r="AG179" s="105">
        <v>7952113</v>
      </c>
      <c r="AH179" s="105">
        <v>0</v>
      </c>
      <c r="AI179" s="105">
        <v>0</v>
      </c>
      <c r="AJ179" s="105">
        <v>7952113</v>
      </c>
      <c r="AK179" s="105">
        <v>0</v>
      </c>
      <c r="AL179" s="105">
        <v>560320</v>
      </c>
      <c r="AM179" s="105">
        <v>8512433</v>
      </c>
      <c r="AN179" s="105">
        <v>0</v>
      </c>
      <c r="AO179" s="105">
        <v>0</v>
      </c>
      <c r="AP179" s="105">
        <v>0</v>
      </c>
      <c r="AQ179" s="105">
        <v>0</v>
      </c>
      <c r="AR179" s="171">
        <v>8512433</v>
      </c>
      <c r="AT179" s="169">
        <v>170</v>
      </c>
      <c r="AU179" s="170">
        <f t="shared" si="71"/>
        <v>193.1761904761905</v>
      </c>
      <c r="AV179" s="170">
        <f t="shared" si="71"/>
        <v>0</v>
      </c>
      <c r="AW179" s="105">
        <f t="shared" si="72"/>
        <v>0</v>
      </c>
      <c r="AX179" s="105">
        <f t="shared" si="72"/>
        <v>0</v>
      </c>
      <c r="AY179" s="105">
        <f t="shared" si="72"/>
        <v>0</v>
      </c>
      <c r="AZ179" s="171">
        <f t="shared" si="72"/>
        <v>0</v>
      </c>
      <c r="BB179" s="169"/>
      <c r="BC179" s="105"/>
      <c r="BD179" s="105"/>
      <c r="BE179" s="105"/>
      <c r="BF179" s="171"/>
      <c r="BH179" s="172"/>
      <c r="BI179" s="173"/>
      <c r="BJ179" s="174"/>
      <c r="BZ179" s="175"/>
      <c r="CA179" s="169">
        <v>170</v>
      </c>
      <c r="CB179" s="51">
        <v>170</v>
      </c>
      <c r="CC179" s="42" t="s">
        <v>268</v>
      </c>
      <c r="CD179" s="176">
        <f t="shared" si="62"/>
        <v>7952113</v>
      </c>
      <c r="CE179" s="177">
        <v>6826285</v>
      </c>
      <c r="CF179" s="159">
        <f t="shared" si="73"/>
        <v>1125828</v>
      </c>
      <c r="CG179" s="159">
        <v>0</v>
      </c>
      <c r="CH179" s="159">
        <v>0</v>
      </c>
      <c r="CI179" s="159">
        <f t="shared" si="74"/>
        <v>0</v>
      </c>
      <c r="CJ179" s="177">
        <f t="shared" si="75"/>
        <v>1125828</v>
      </c>
      <c r="CK179" s="178"/>
      <c r="CL179" s="179"/>
      <c r="CT179" s="105"/>
      <c r="CU179" s="105"/>
      <c r="CV179" s="105"/>
      <c r="CW179" s="105"/>
      <c r="CX179" s="105"/>
      <c r="CY179" s="105"/>
      <c r="CZ179" s="105"/>
      <c r="DA179" s="169">
        <v>170</v>
      </c>
      <c r="DB179" s="42" t="s">
        <v>268</v>
      </c>
      <c r="DC179" s="159"/>
      <c r="DD179" s="159"/>
      <c r="DE179" s="159"/>
      <c r="DF179" s="159"/>
      <c r="DG179" s="180">
        <f t="shared" si="76"/>
        <v>0</v>
      </c>
      <c r="DH179" s="159"/>
      <c r="DI179" s="159"/>
      <c r="DJ179" s="159"/>
      <c r="DK179" s="180">
        <f t="shared" si="77"/>
        <v>0</v>
      </c>
      <c r="DL179" s="188">
        <f t="shared" si="63"/>
        <v>0</v>
      </c>
      <c r="DM179" s="159"/>
      <c r="DN179" s="188">
        <f t="shared" si="64"/>
        <v>0</v>
      </c>
      <c r="DO179" s="159"/>
      <c r="DP179" s="165"/>
      <c r="DQ179" s="159"/>
      <c r="DR179" s="159"/>
      <c r="DS179" s="159"/>
      <c r="DT179" s="181">
        <f t="shared" si="78"/>
        <v>0</v>
      </c>
      <c r="DU179" s="159"/>
      <c r="DV179" s="182">
        <v>0</v>
      </c>
      <c r="DW179" s="183"/>
      <c r="DX179" s="183"/>
      <c r="DY179" s="183"/>
      <c r="DZ179" s="180"/>
      <c r="EA179" s="184"/>
      <c r="EB179" s="185"/>
      <c r="EC179" s="186">
        <f t="shared" si="79"/>
        <v>0</v>
      </c>
      <c r="ED179" s="184"/>
      <c r="EE179" s="187">
        <v>170</v>
      </c>
      <c r="EF179" s="184"/>
      <c r="EG179" s="184"/>
      <c r="EH179" s="183"/>
      <c r="EI179" s="184"/>
      <c r="EJ179" s="184"/>
      <c r="EK179" s="184"/>
      <c r="EL179" s="184"/>
      <c r="EM179" s="184"/>
    </row>
    <row r="180" spans="1:143" s="42" customFormat="1" ht="12" x14ac:dyDescent="0.2">
      <c r="A180" s="157">
        <v>171</v>
      </c>
      <c r="B180" s="51">
        <v>171</v>
      </c>
      <c r="C180" s="42" t="s">
        <v>269</v>
      </c>
      <c r="D180" s="158">
        <f t="shared" si="65"/>
        <v>40</v>
      </c>
      <c r="E180" s="159">
        <f t="shared" si="54"/>
        <v>720696</v>
      </c>
      <c r="F180" s="159">
        <f t="shared" si="54"/>
        <v>0</v>
      </c>
      <c r="G180" s="159">
        <f t="shared" si="54"/>
        <v>43520</v>
      </c>
      <c r="H180" s="160">
        <f t="shared" si="66"/>
        <v>764216</v>
      </c>
      <c r="I180" s="159"/>
      <c r="J180" s="161">
        <f t="shared" si="67"/>
        <v>43520</v>
      </c>
      <c r="K180" s="162">
        <f t="shared" si="68"/>
        <v>289216.68</v>
      </c>
      <c r="L180" s="163">
        <f t="shared" si="55"/>
        <v>332736.68</v>
      </c>
      <c r="M180" s="159"/>
      <c r="N180" s="164">
        <f t="shared" si="56"/>
        <v>431479.32</v>
      </c>
      <c r="O180" s="159"/>
      <c r="P180" s="165">
        <f t="shared" si="57"/>
        <v>43520</v>
      </c>
      <c r="Q180" s="158">
        <f t="shared" si="69"/>
        <v>0</v>
      </c>
      <c r="R180" s="159">
        <f t="shared" si="58"/>
        <v>0</v>
      </c>
      <c r="S180" s="159">
        <f t="shared" si="59"/>
        <v>0</v>
      </c>
      <c r="T180" s="159">
        <f t="shared" si="60"/>
        <v>289216.68</v>
      </c>
      <c r="U180" s="160">
        <f t="shared" si="70"/>
        <v>332736.68</v>
      </c>
      <c r="V180" s="159"/>
      <c r="W180" s="164">
        <f t="shared" si="61"/>
        <v>332736.68</v>
      </c>
      <c r="X180" s="166"/>
      <c r="AA180" s="169">
        <v>171</v>
      </c>
      <c r="AB180" s="170">
        <v>40</v>
      </c>
      <c r="AC180" s="170">
        <v>0</v>
      </c>
      <c r="AD180" s="170">
        <v>0</v>
      </c>
      <c r="AE180" s="170">
        <v>5.166666666666667</v>
      </c>
      <c r="AF180" s="170">
        <v>0</v>
      </c>
      <c r="AG180" s="105">
        <v>720696</v>
      </c>
      <c r="AH180" s="105">
        <v>0</v>
      </c>
      <c r="AI180" s="105">
        <v>0</v>
      </c>
      <c r="AJ180" s="105">
        <v>720696</v>
      </c>
      <c r="AK180" s="105">
        <v>0</v>
      </c>
      <c r="AL180" s="105">
        <v>43520</v>
      </c>
      <c r="AM180" s="105">
        <v>764216</v>
      </c>
      <c r="AN180" s="105">
        <v>0</v>
      </c>
      <c r="AO180" s="105">
        <v>0</v>
      </c>
      <c r="AP180" s="105">
        <v>0</v>
      </c>
      <c r="AQ180" s="105">
        <v>0</v>
      </c>
      <c r="AR180" s="171">
        <v>764216</v>
      </c>
      <c r="AT180" s="169">
        <v>171</v>
      </c>
      <c r="AU180" s="170">
        <f t="shared" si="71"/>
        <v>5.166666666666667</v>
      </c>
      <c r="AV180" s="170">
        <f t="shared" si="71"/>
        <v>0</v>
      </c>
      <c r="AW180" s="105">
        <f t="shared" si="72"/>
        <v>0</v>
      </c>
      <c r="AX180" s="105">
        <f t="shared" si="72"/>
        <v>0</v>
      </c>
      <c r="AY180" s="105">
        <f t="shared" si="72"/>
        <v>0</v>
      </c>
      <c r="AZ180" s="171">
        <f t="shared" si="72"/>
        <v>0</v>
      </c>
      <c r="BB180" s="169"/>
      <c r="BC180" s="105"/>
      <c r="BD180" s="105"/>
      <c r="BE180" s="105"/>
      <c r="BF180" s="171"/>
      <c r="BH180" s="172"/>
      <c r="BI180" s="173"/>
      <c r="BJ180" s="174"/>
      <c r="BZ180" s="175"/>
      <c r="CA180" s="169">
        <v>171</v>
      </c>
      <c r="CB180" s="51">
        <v>171</v>
      </c>
      <c r="CC180" s="42" t="s">
        <v>269</v>
      </c>
      <c r="CD180" s="176">
        <f t="shared" si="62"/>
        <v>720696</v>
      </c>
      <c r="CE180" s="177">
        <v>530586</v>
      </c>
      <c r="CF180" s="159">
        <f t="shared" si="73"/>
        <v>190110</v>
      </c>
      <c r="CG180" s="159">
        <v>32599.8</v>
      </c>
      <c r="CH180" s="159">
        <v>66506.880000000005</v>
      </c>
      <c r="CI180" s="159">
        <f t="shared" si="74"/>
        <v>0</v>
      </c>
      <c r="CJ180" s="177">
        <f t="shared" si="75"/>
        <v>289216.68</v>
      </c>
      <c r="CK180" s="178"/>
      <c r="CL180" s="179"/>
      <c r="CT180" s="105"/>
      <c r="CU180" s="105"/>
      <c r="CV180" s="105"/>
      <c r="CW180" s="105"/>
      <c r="CX180" s="105"/>
      <c r="CY180" s="105"/>
      <c r="CZ180" s="105"/>
      <c r="DA180" s="169">
        <v>171</v>
      </c>
      <c r="DB180" s="42" t="s">
        <v>269</v>
      </c>
      <c r="DC180" s="159"/>
      <c r="DD180" s="159"/>
      <c r="DE180" s="159"/>
      <c r="DF180" s="159"/>
      <c r="DG180" s="180">
        <f t="shared" si="76"/>
        <v>0</v>
      </c>
      <c r="DH180" s="159"/>
      <c r="DI180" s="159"/>
      <c r="DJ180" s="159"/>
      <c r="DK180" s="180">
        <f t="shared" si="77"/>
        <v>0</v>
      </c>
      <c r="DL180" s="181">
        <f t="shared" si="63"/>
        <v>0</v>
      </c>
      <c r="DM180" s="159"/>
      <c r="DN180" s="181">
        <f t="shared" si="64"/>
        <v>0</v>
      </c>
      <c r="DO180" s="159"/>
      <c r="DP180" s="165"/>
      <c r="DQ180" s="159"/>
      <c r="DR180" s="159"/>
      <c r="DS180" s="159"/>
      <c r="DT180" s="181">
        <f t="shared" si="78"/>
        <v>0</v>
      </c>
      <c r="DU180" s="159"/>
      <c r="DV180" s="182">
        <v>0</v>
      </c>
      <c r="DW180" s="183"/>
      <c r="DX180" s="183"/>
      <c r="DY180" s="183"/>
      <c r="DZ180" s="180"/>
      <c r="EA180" s="184"/>
      <c r="EB180" s="185"/>
      <c r="EC180" s="186">
        <f t="shared" si="79"/>
        <v>0</v>
      </c>
      <c r="ED180" s="184"/>
      <c r="EE180" s="187">
        <v>171</v>
      </c>
      <c r="EF180" s="184"/>
      <c r="EG180" s="184"/>
      <c r="EH180" s="183"/>
      <c r="EI180" s="184"/>
      <c r="EJ180" s="184"/>
      <c r="EK180" s="184"/>
      <c r="EL180" s="184"/>
      <c r="EM180" s="184"/>
    </row>
    <row r="181" spans="1:143" s="42" customFormat="1" ht="12" x14ac:dyDescent="0.2">
      <c r="A181" s="157">
        <v>172</v>
      </c>
      <c r="B181" s="51">
        <v>172</v>
      </c>
      <c r="C181" s="42" t="s">
        <v>270</v>
      </c>
      <c r="D181" s="158">
        <f t="shared" si="65"/>
        <v>52</v>
      </c>
      <c r="E181" s="159">
        <f t="shared" si="54"/>
        <v>1185964</v>
      </c>
      <c r="F181" s="159">
        <f t="shared" si="54"/>
        <v>0</v>
      </c>
      <c r="G181" s="159">
        <f t="shared" si="54"/>
        <v>56576</v>
      </c>
      <c r="H181" s="160">
        <f t="shared" si="66"/>
        <v>1242540</v>
      </c>
      <c r="I181" s="159"/>
      <c r="J181" s="161">
        <f t="shared" si="67"/>
        <v>56576</v>
      </c>
      <c r="K181" s="162">
        <f t="shared" si="68"/>
        <v>197752.09599999996</v>
      </c>
      <c r="L181" s="163">
        <f t="shared" si="55"/>
        <v>254328.09599999996</v>
      </c>
      <c r="M181" s="159"/>
      <c r="N181" s="164">
        <f t="shared" si="56"/>
        <v>988211.9040000001</v>
      </c>
      <c r="O181" s="159"/>
      <c r="P181" s="165">
        <f t="shared" si="57"/>
        <v>56576</v>
      </c>
      <c r="Q181" s="158">
        <f t="shared" si="69"/>
        <v>0</v>
      </c>
      <c r="R181" s="159">
        <f t="shared" si="58"/>
        <v>0</v>
      </c>
      <c r="S181" s="159">
        <f t="shared" si="59"/>
        <v>0</v>
      </c>
      <c r="T181" s="159">
        <f t="shared" si="60"/>
        <v>197752.09599999996</v>
      </c>
      <c r="U181" s="160">
        <f t="shared" si="70"/>
        <v>254328.09599999996</v>
      </c>
      <c r="V181" s="159"/>
      <c r="W181" s="164">
        <f t="shared" si="61"/>
        <v>254328.09599999996</v>
      </c>
      <c r="X181" s="166"/>
      <c r="AA181" s="169">
        <v>172</v>
      </c>
      <c r="AB181" s="170">
        <v>52</v>
      </c>
      <c r="AC181" s="170">
        <v>0</v>
      </c>
      <c r="AD181" s="170">
        <v>0</v>
      </c>
      <c r="AE181" s="170">
        <v>30.583333333333336</v>
      </c>
      <c r="AF181" s="170">
        <v>0</v>
      </c>
      <c r="AG181" s="105">
        <v>1185964</v>
      </c>
      <c r="AH181" s="105">
        <v>0</v>
      </c>
      <c r="AI181" s="105">
        <v>0</v>
      </c>
      <c r="AJ181" s="105">
        <v>1185964</v>
      </c>
      <c r="AK181" s="105">
        <v>0</v>
      </c>
      <c r="AL181" s="105">
        <v>56576</v>
      </c>
      <c r="AM181" s="105">
        <v>1242540</v>
      </c>
      <c r="AN181" s="105">
        <v>0</v>
      </c>
      <c r="AO181" s="105">
        <v>0</v>
      </c>
      <c r="AP181" s="105">
        <v>0</v>
      </c>
      <c r="AQ181" s="105">
        <v>0</v>
      </c>
      <c r="AR181" s="171">
        <v>1242540</v>
      </c>
      <c r="AT181" s="169">
        <v>172</v>
      </c>
      <c r="AU181" s="170">
        <f t="shared" si="71"/>
        <v>30.583333333333336</v>
      </c>
      <c r="AV181" s="170">
        <f t="shared" si="71"/>
        <v>0</v>
      </c>
      <c r="AW181" s="105">
        <f t="shared" si="72"/>
        <v>0</v>
      </c>
      <c r="AX181" s="105">
        <f t="shared" si="72"/>
        <v>0</v>
      </c>
      <c r="AY181" s="105">
        <f t="shared" si="72"/>
        <v>0</v>
      </c>
      <c r="AZ181" s="171">
        <f t="shared" si="72"/>
        <v>0</v>
      </c>
      <c r="BB181" s="169"/>
      <c r="BC181" s="105"/>
      <c r="BD181" s="105"/>
      <c r="BE181" s="105"/>
      <c r="BF181" s="171"/>
      <c r="BH181" s="172"/>
      <c r="BI181" s="173"/>
      <c r="BJ181" s="174"/>
      <c r="BZ181" s="175"/>
      <c r="CA181" s="169">
        <v>172</v>
      </c>
      <c r="CB181" s="51">
        <v>172</v>
      </c>
      <c r="CC181" s="42" t="s">
        <v>270</v>
      </c>
      <c r="CD181" s="176">
        <f t="shared" si="62"/>
        <v>1185964</v>
      </c>
      <c r="CE181" s="177">
        <v>1113207</v>
      </c>
      <c r="CF181" s="159">
        <f t="shared" si="73"/>
        <v>72757</v>
      </c>
      <c r="CG181" s="159">
        <v>85944.599999999991</v>
      </c>
      <c r="CH181" s="159">
        <v>39050.495999999999</v>
      </c>
      <c r="CI181" s="159">
        <f t="shared" si="74"/>
        <v>0</v>
      </c>
      <c r="CJ181" s="177">
        <f t="shared" si="75"/>
        <v>197752.09599999996</v>
      </c>
      <c r="CK181" s="178"/>
      <c r="CL181" s="179"/>
      <c r="CT181" s="105"/>
      <c r="CU181" s="105"/>
      <c r="CV181" s="105"/>
      <c r="CW181" s="105"/>
      <c r="CX181" s="105"/>
      <c r="CY181" s="105"/>
      <c r="CZ181" s="105"/>
      <c r="DA181" s="169">
        <v>172</v>
      </c>
      <c r="DB181" s="42" t="s">
        <v>270</v>
      </c>
      <c r="DC181" s="159"/>
      <c r="DD181" s="159"/>
      <c r="DE181" s="159"/>
      <c r="DF181" s="159"/>
      <c r="DG181" s="180">
        <f t="shared" si="76"/>
        <v>0</v>
      </c>
      <c r="DH181" s="159"/>
      <c r="DI181" s="159"/>
      <c r="DJ181" s="159"/>
      <c r="DK181" s="180">
        <f t="shared" si="77"/>
        <v>0</v>
      </c>
      <c r="DL181" s="181">
        <f t="shared" si="63"/>
        <v>0</v>
      </c>
      <c r="DM181" s="159"/>
      <c r="DN181" s="181">
        <f t="shared" si="64"/>
        <v>0</v>
      </c>
      <c r="DO181" s="159"/>
      <c r="DP181" s="165"/>
      <c r="DQ181" s="159"/>
      <c r="DR181" s="159"/>
      <c r="DS181" s="159"/>
      <c r="DT181" s="181">
        <f t="shared" si="78"/>
        <v>0</v>
      </c>
      <c r="DU181" s="159"/>
      <c r="DV181" s="182">
        <v>0</v>
      </c>
      <c r="DW181" s="183"/>
      <c r="DX181" s="183"/>
      <c r="DY181" s="183"/>
      <c r="DZ181" s="180"/>
      <c r="EA181" s="184"/>
      <c r="EB181" s="185"/>
      <c r="EC181" s="186">
        <f t="shared" si="79"/>
        <v>0</v>
      </c>
      <c r="ED181" s="184"/>
      <c r="EE181" s="187">
        <v>172</v>
      </c>
      <c r="EF181" s="184"/>
      <c r="EG181" s="184"/>
      <c r="EH181" s="183"/>
      <c r="EI181" s="184"/>
      <c r="EJ181" s="184"/>
      <c r="EK181" s="184"/>
      <c r="EL181" s="184"/>
      <c r="EM181" s="184"/>
    </row>
    <row r="182" spans="1:143" s="42" customFormat="1" ht="12" x14ac:dyDescent="0.2">
      <c r="A182" s="157">
        <v>173</v>
      </c>
      <c r="B182" s="51">
        <v>173</v>
      </c>
      <c r="C182" s="42" t="s">
        <v>271</v>
      </c>
      <c r="D182" s="158">
        <f t="shared" si="65"/>
        <v>0</v>
      </c>
      <c r="E182" s="159">
        <f t="shared" si="54"/>
        <v>0</v>
      </c>
      <c r="F182" s="159">
        <f t="shared" si="54"/>
        <v>0</v>
      </c>
      <c r="G182" s="159">
        <f t="shared" si="54"/>
        <v>0</v>
      </c>
      <c r="H182" s="160">
        <f t="shared" si="66"/>
        <v>0</v>
      </c>
      <c r="I182" s="159"/>
      <c r="J182" s="161">
        <f t="shared" si="67"/>
        <v>0</v>
      </c>
      <c r="K182" s="162">
        <f t="shared" si="68"/>
        <v>0</v>
      </c>
      <c r="L182" s="163">
        <f t="shared" si="55"/>
        <v>0</v>
      </c>
      <c r="M182" s="159"/>
      <c r="N182" s="164">
        <f t="shared" si="56"/>
        <v>0</v>
      </c>
      <c r="O182" s="159"/>
      <c r="P182" s="165">
        <f t="shared" si="57"/>
        <v>0</v>
      </c>
      <c r="Q182" s="158">
        <f t="shared" si="69"/>
        <v>0</v>
      </c>
      <c r="R182" s="159">
        <f t="shared" si="58"/>
        <v>0</v>
      </c>
      <c r="S182" s="159">
        <f t="shared" si="59"/>
        <v>0</v>
      </c>
      <c r="T182" s="159">
        <f t="shared" si="60"/>
        <v>0</v>
      </c>
      <c r="U182" s="160">
        <f t="shared" si="70"/>
        <v>0</v>
      </c>
      <c r="V182" s="159"/>
      <c r="W182" s="164">
        <f t="shared" si="61"/>
        <v>0</v>
      </c>
      <c r="X182" s="166"/>
      <c r="AA182" s="169">
        <v>173</v>
      </c>
      <c r="AB182" s="170"/>
      <c r="AC182" s="170"/>
      <c r="AD182" s="170"/>
      <c r="AE182" s="170"/>
      <c r="AF182" s="170"/>
      <c r="AG182" s="105"/>
      <c r="AH182" s="105"/>
      <c r="AI182" s="105"/>
      <c r="AJ182" s="105"/>
      <c r="AK182" s="105"/>
      <c r="AL182" s="105"/>
      <c r="AM182" s="105"/>
      <c r="AN182" s="105"/>
      <c r="AO182" s="105"/>
      <c r="AP182" s="105"/>
      <c r="AQ182" s="105"/>
      <c r="AR182" s="171"/>
      <c r="AT182" s="169">
        <v>173</v>
      </c>
      <c r="AU182" s="170">
        <f t="shared" si="71"/>
        <v>0</v>
      </c>
      <c r="AV182" s="170">
        <f t="shared" si="71"/>
        <v>0</v>
      </c>
      <c r="AW182" s="105">
        <f t="shared" si="72"/>
        <v>0</v>
      </c>
      <c r="AX182" s="105">
        <f t="shared" si="72"/>
        <v>0</v>
      </c>
      <c r="AY182" s="105">
        <f t="shared" si="72"/>
        <v>0</v>
      </c>
      <c r="AZ182" s="171">
        <f t="shared" si="72"/>
        <v>0</v>
      </c>
      <c r="BB182" s="169"/>
      <c r="BC182" s="105"/>
      <c r="BD182" s="105"/>
      <c r="BE182" s="105"/>
      <c r="BF182" s="171"/>
      <c r="BH182" s="172"/>
      <c r="BI182" s="173"/>
      <c r="BJ182" s="174"/>
      <c r="BZ182" s="175"/>
      <c r="CA182" s="169">
        <v>173</v>
      </c>
      <c r="CB182" s="51">
        <v>173</v>
      </c>
      <c r="CC182" s="42" t="s">
        <v>271</v>
      </c>
      <c r="CD182" s="176">
        <f t="shared" si="62"/>
        <v>0</v>
      </c>
      <c r="CE182" s="177">
        <v>0</v>
      </c>
      <c r="CF182" s="159">
        <f t="shared" si="73"/>
        <v>0</v>
      </c>
      <c r="CG182" s="159">
        <v>0</v>
      </c>
      <c r="CH182" s="159">
        <v>0</v>
      </c>
      <c r="CI182" s="159">
        <f t="shared" si="74"/>
        <v>0</v>
      </c>
      <c r="CJ182" s="177">
        <f t="shared" si="75"/>
        <v>0</v>
      </c>
      <c r="CK182" s="178"/>
      <c r="CL182" s="179"/>
      <c r="CT182" s="105"/>
      <c r="CU182" s="105"/>
      <c r="CV182" s="105"/>
      <c r="CW182" s="105"/>
      <c r="CX182" s="105"/>
      <c r="CY182" s="105"/>
      <c r="CZ182" s="105"/>
      <c r="DA182" s="169">
        <v>173</v>
      </c>
      <c r="DB182" s="42" t="s">
        <v>271</v>
      </c>
      <c r="DC182" s="159"/>
      <c r="DD182" s="159"/>
      <c r="DE182" s="159"/>
      <c r="DF182" s="159"/>
      <c r="DG182" s="180">
        <f t="shared" si="76"/>
        <v>0</v>
      </c>
      <c r="DH182" s="159"/>
      <c r="DI182" s="159"/>
      <c r="DJ182" s="159"/>
      <c r="DK182" s="180">
        <f t="shared" si="77"/>
        <v>0</v>
      </c>
      <c r="DL182" s="181">
        <f t="shared" si="63"/>
        <v>0</v>
      </c>
      <c r="DM182" s="159"/>
      <c r="DN182" s="181">
        <f t="shared" si="64"/>
        <v>0</v>
      </c>
      <c r="DO182" s="159"/>
      <c r="DP182" s="165"/>
      <c r="DQ182" s="159"/>
      <c r="DR182" s="159"/>
      <c r="DS182" s="159"/>
      <c r="DT182" s="181">
        <f t="shared" si="78"/>
        <v>0</v>
      </c>
      <c r="DU182" s="159"/>
      <c r="DV182" s="182">
        <v>0</v>
      </c>
      <c r="DW182" s="183"/>
      <c r="DX182" s="183"/>
      <c r="DY182" s="183"/>
      <c r="DZ182" s="180"/>
      <c r="EA182" s="184"/>
      <c r="EB182" s="185"/>
      <c r="EC182" s="186">
        <f t="shared" si="79"/>
        <v>0</v>
      </c>
      <c r="ED182" s="184"/>
      <c r="EE182" s="187">
        <v>173</v>
      </c>
      <c r="EF182" s="184"/>
      <c r="EG182" s="184"/>
      <c r="EH182" s="183"/>
      <c r="EI182" s="184"/>
      <c r="EJ182" s="184"/>
      <c r="EK182" s="184"/>
      <c r="EL182" s="184"/>
      <c r="EM182" s="184"/>
    </row>
    <row r="183" spans="1:143" s="42" customFormat="1" ht="12" x14ac:dyDescent="0.2">
      <c r="A183" s="157">
        <v>174</v>
      </c>
      <c r="B183" s="51">
        <v>174</v>
      </c>
      <c r="C183" s="42" t="s">
        <v>272</v>
      </c>
      <c r="D183" s="158">
        <f t="shared" si="65"/>
        <v>75</v>
      </c>
      <c r="E183" s="159">
        <f t="shared" si="54"/>
        <v>1435272</v>
      </c>
      <c r="F183" s="159">
        <f t="shared" si="54"/>
        <v>0</v>
      </c>
      <c r="G183" s="159">
        <f t="shared" si="54"/>
        <v>81600</v>
      </c>
      <c r="H183" s="160">
        <f t="shared" si="66"/>
        <v>1516872</v>
      </c>
      <c r="I183" s="159"/>
      <c r="J183" s="161">
        <f t="shared" si="67"/>
        <v>81600</v>
      </c>
      <c r="K183" s="162">
        <f t="shared" si="68"/>
        <v>289052.11199999996</v>
      </c>
      <c r="L183" s="163">
        <f t="shared" si="55"/>
        <v>370652.11199999996</v>
      </c>
      <c r="M183" s="159"/>
      <c r="N183" s="164">
        <f t="shared" si="56"/>
        <v>1146219.888</v>
      </c>
      <c r="O183" s="159"/>
      <c r="P183" s="165">
        <f t="shared" si="57"/>
        <v>81600</v>
      </c>
      <c r="Q183" s="158">
        <f t="shared" si="69"/>
        <v>0</v>
      </c>
      <c r="R183" s="159">
        <f t="shared" si="58"/>
        <v>0</v>
      </c>
      <c r="S183" s="159">
        <f t="shared" si="59"/>
        <v>0</v>
      </c>
      <c r="T183" s="159">
        <f t="shared" si="60"/>
        <v>289052.11199999996</v>
      </c>
      <c r="U183" s="160">
        <f t="shared" si="70"/>
        <v>370652.11199999996</v>
      </c>
      <c r="V183" s="159"/>
      <c r="W183" s="164">
        <f t="shared" si="61"/>
        <v>370652.11199999996</v>
      </c>
      <c r="X183" s="166"/>
      <c r="AA183" s="169">
        <v>174</v>
      </c>
      <c r="AB183" s="170">
        <v>75</v>
      </c>
      <c r="AC183" s="170">
        <v>0</v>
      </c>
      <c r="AD183" s="170">
        <v>0</v>
      </c>
      <c r="AE183" s="170">
        <v>25.978571428571424</v>
      </c>
      <c r="AF183" s="170">
        <v>0</v>
      </c>
      <c r="AG183" s="105">
        <v>1435272</v>
      </c>
      <c r="AH183" s="105">
        <v>0</v>
      </c>
      <c r="AI183" s="105">
        <v>0</v>
      </c>
      <c r="AJ183" s="105">
        <v>1435272</v>
      </c>
      <c r="AK183" s="105">
        <v>0</v>
      </c>
      <c r="AL183" s="105">
        <v>81600</v>
      </c>
      <c r="AM183" s="105">
        <v>1516872</v>
      </c>
      <c r="AN183" s="105">
        <v>0</v>
      </c>
      <c r="AO183" s="105">
        <v>0</v>
      </c>
      <c r="AP183" s="105">
        <v>0</v>
      </c>
      <c r="AQ183" s="105">
        <v>0</v>
      </c>
      <c r="AR183" s="171">
        <v>1516872</v>
      </c>
      <c r="AT183" s="169">
        <v>174</v>
      </c>
      <c r="AU183" s="170">
        <f t="shared" si="71"/>
        <v>25.978571428571424</v>
      </c>
      <c r="AV183" s="170">
        <f t="shared" si="71"/>
        <v>0</v>
      </c>
      <c r="AW183" s="105">
        <f t="shared" si="72"/>
        <v>0</v>
      </c>
      <c r="AX183" s="105">
        <f t="shared" si="72"/>
        <v>0</v>
      </c>
      <c r="AY183" s="105">
        <f t="shared" si="72"/>
        <v>0</v>
      </c>
      <c r="AZ183" s="171">
        <f t="shared" si="72"/>
        <v>0</v>
      </c>
      <c r="BB183" s="169"/>
      <c r="BC183" s="105"/>
      <c r="BD183" s="105"/>
      <c r="BE183" s="105"/>
      <c r="BF183" s="171"/>
      <c r="BH183" s="172"/>
      <c r="BI183" s="173"/>
      <c r="BJ183" s="174"/>
      <c r="BZ183" s="175"/>
      <c r="CA183" s="169">
        <v>174</v>
      </c>
      <c r="CB183" s="51">
        <v>174</v>
      </c>
      <c r="CC183" s="42" t="s">
        <v>272</v>
      </c>
      <c r="CD183" s="176">
        <f t="shared" si="62"/>
        <v>1435272</v>
      </c>
      <c r="CE183" s="177">
        <v>1283325</v>
      </c>
      <c r="CF183" s="159">
        <f t="shared" si="73"/>
        <v>151947</v>
      </c>
      <c r="CG183" s="159">
        <v>40829.4</v>
      </c>
      <c r="CH183" s="159">
        <v>96275.712</v>
      </c>
      <c r="CI183" s="159">
        <f t="shared" si="74"/>
        <v>0</v>
      </c>
      <c r="CJ183" s="177">
        <f t="shared" si="75"/>
        <v>289052.11199999996</v>
      </c>
      <c r="CK183" s="178"/>
      <c r="CL183" s="179"/>
      <c r="CT183" s="105"/>
      <c r="CU183" s="105"/>
      <c r="CV183" s="105"/>
      <c r="CW183" s="105"/>
      <c r="CX183" s="105"/>
      <c r="CY183" s="105"/>
      <c r="CZ183" s="105"/>
      <c r="DA183" s="169">
        <v>174</v>
      </c>
      <c r="DB183" s="42" t="s">
        <v>272</v>
      </c>
      <c r="DC183" s="159"/>
      <c r="DD183" s="159"/>
      <c r="DE183" s="159"/>
      <c r="DF183" s="159"/>
      <c r="DG183" s="180">
        <f t="shared" si="76"/>
        <v>0</v>
      </c>
      <c r="DH183" s="159"/>
      <c r="DI183" s="159"/>
      <c r="DJ183" s="159"/>
      <c r="DK183" s="180">
        <f t="shared" si="77"/>
        <v>0</v>
      </c>
      <c r="DL183" s="181">
        <f t="shared" si="63"/>
        <v>0</v>
      </c>
      <c r="DM183" s="159"/>
      <c r="DN183" s="181">
        <f t="shared" si="64"/>
        <v>0</v>
      </c>
      <c r="DO183" s="159"/>
      <c r="DP183" s="165"/>
      <c r="DQ183" s="159"/>
      <c r="DR183" s="159"/>
      <c r="DS183" s="159"/>
      <c r="DT183" s="181">
        <f t="shared" si="78"/>
        <v>0</v>
      </c>
      <c r="DU183" s="159"/>
      <c r="DV183" s="182">
        <v>0</v>
      </c>
      <c r="DW183" s="183"/>
      <c r="DX183" s="183"/>
      <c r="DY183" s="183"/>
      <c r="DZ183" s="180"/>
      <c r="EA183" s="184"/>
      <c r="EB183" s="185"/>
      <c r="EC183" s="186">
        <f t="shared" si="79"/>
        <v>0</v>
      </c>
      <c r="ED183" s="184"/>
      <c r="EE183" s="187">
        <v>174</v>
      </c>
      <c r="EF183" s="184"/>
      <c r="EG183" s="184"/>
      <c r="EH183" s="183"/>
      <c r="EI183" s="184"/>
      <c r="EJ183" s="184"/>
      <c r="EK183" s="184"/>
      <c r="EL183" s="184"/>
      <c r="EM183" s="184"/>
    </row>
    <row r="184" spans="1:143" s="42" customFormat="1" ht="12" x14ac:dyDescent="0.2">
      <c r="A184" s="157">
        <v>175</v>
      </c>
      <c r="B184" s="51">
        <v>175</v>
      </c>
      <c r="C184" s="42" t="s">
        <v>273</v>
      </c>
      <c r="D184" s="158">
        <f t="shared" si="65"/>
        <v>5</v>
      </c>
      <c r="E184" s="159">
        <f t="shared" si="54"/>
        <v>103901</v>
      </c>
      <c r="F184" s="159">
        <f t="shared" si="54"/>
        <v>0</v>
      </c>
      <c r="G184" s="159">
        <f t="shared" si="54"/>
        <v>5440</v>
      </c>
      <c r="H184" s="160">
        <f t="shared" si="66"/>
        <v>109341</v>
      </c>
      <c r="I184" s="159"/>
      <c r="J184" s="161">
        <f t="shared" si="67"/>
        <v>5440</v>
      </c>
      <c r="K184" s="162">
        <f t="shared" si="68"/>
        <v>57417.671999999999</v>
      </c>
      <c r="L184" s="163">
        <f t="shared" si="55"/>
        <v>62857.671999999999</v>
      </c>
      <c r="M184" s="159"/>
      <c r="N184" s="164">
        <f t="shared" si="56"/>
        <v>46483.328000000001</v>
      </c>
      <c r="O184" s="159"/>
      <c r="P184" s="165">
        <f t="shared" si="57"/>
        <v>5440</v>
      </c>
      <c r="Q184" s="158">
        <f t="shared" si="69"/>
        <v>0</v>
      </c>
      <c r="R184" s="159">
        <f t="shared" si="58"/>
        <v>0</v>
      </c>
      <c r="S184" s="159">
        <f t="shared" si="59"/>
        <v>0</v>
      </c>
      <c r="T184" s="159">
        <f t="shared" si="60"/>
        <v>57417.671999999999</v>
      </c>
      <c r="U184" s="160">
        <f t="shared" si="70"/>
        <v>62857.671999999999</v>
      </c>
      <c r="V184" s="159"/>
      <c r="W184" s="164">
        <f t="shared" si="61"/>
        <v>62857.671999999999</v>
      </c>
      <c r="X184" s="166"/>
      <c r="AA184" s="169">
        <v>175</v>
      </c>
      <c r="AB184" s="170">
        <v>5</v>
      </c>
      <c r="AC184" s="170">
        <v>0</v>
      </c>
      <c r="AD184" s="170">
        <v>0</v>
      </c>
      <c r="AE184" s="170">
        <v>1</v>
      </c>
      <c r="AF184" s="170">
        <v>0</v>
      </c>
      <c r="AG184" s="105">
        <v>103901</v>
      </c>
      <c r="AH184" s="105">
        <v>0</v>
      </c>
      <c r="AI184" s="105">
        <v>0</v>
      </c>
      <c r="AJ184" s="105">
        <v>103901</v>
      </c>
      <c r="AK184" s="105">
        <v>0</v>
      </c>
      <c r="AL184" s="105">
        <v>5440</v>
      </c>
      <c r="AM184" s="105">
        <v>109341</v>
      </c>
      <c r="AN184" s="105">
        <v>0</v>
      </c>
      <c r="AO184" s="105">
        <v>0</v>
      </c>
      <c r="AP184" s="105">
        <v>0</v>
      </c>
      <c r="AQ184" s="105">
        <v>0</v>
      </c>
      <c r="AR184" s="171">
        <v>109341</v>
      </c>
      <c r="AT184" s="169">
        <v>175</v>
      </c>
      <c r="AU184" s="170">
        <f t="shared" si="71"/>
        <v>1</v>
      </c>
      <c r="AV184" s="170">
        <f t="shared" si="71"/>
        <v>0</v>
      </c>
      <c r="AW184" s="105">
        <f t="shared" si="72"/>
        <v>0</v>
      </c>
      <c r="AX184" s="105">
        <f t="shared" si="72"/>
        <v>0</v>
      </c>
      <c r="AY184" s="105">
        <f t="shared" si="72"/>
        <v>0</v>
      </c>
      <c r="AZ184" s="171">
        <f t="shared" si="72"/>
        <v>0</v>
      </c>
      <c r="BB184" s="169"/>
      <c r="BC184" s="105"/>
      <c r="BD184" s="105"/>
      <c r="BE184" s="105"/>
      <c r="BF184" s="171"/>
      <c r="BH184" s="172"/>
      <c r="BI184" s="173"/>
      <c r="BJ184" s="174"/>
      <c r="BZ184" s="175"/>
      <c r="CA184" s="169">
        <v>175</v>
      </c>
      <c r="CB184" s="51">
        <v>175</v>
      </c>
      <c r="CC184" s="42" t="s">
        <v>273</v>
      </c>
      <c r="CD184" s="176">
        <f t="shared" si="62"/>
        <v>103901</v>
      </c>
      <c r="CE184" s="177">
        <v>98951</v>
      </c>
      <c r="CF184" s="159">
        <f t="shared" si="73"/>
        <v>4950</v>
      </c>
      <c r="CG184" s="159">
        <v>40195.799999999996</v>
      </c>
      <c r="CH184" s="159">
        <v>12271.872000000001</v>
      </c>
      <c r="CI184" s="159">
        <f t="shared" si="74"/>
        <v>0</v>
      </c>
      <c r="CJ184" s="177">
        <f t="shared" si="75"/>
        <v>57417.671999999999</v>
      </c>
      <c r="CK184" s="178"/>
      <c r="CL184" s="179"/>
      <c r="CT184" s="105"/>
      <c r="CU184" s="105"/>
      <c r="CV184" s="105"/>
      <c r="CW184" s="105"/>
      <c r="CX184" s="105"/>
      <c r="CY184" s="105"/>
      <c r="CZ184" s="105"/>
      <c r="DA184" s="169">
        <v>175</v>
      </c>
      <c r="DB184" s="42" t="s">
        <v>273</v>
      </c>
      <c r="DC184" s="159"/>
      <c r="DD184" s="159"/>
      <c r="DE184" s="159"/>
      <c r="DF184" s="159"/>
      <c r="DG184" s="180">
        <f t="shared" si="76"/>
        <v>0</v>
      </c>
      <c r="DH184" s="159"/>
      <c r="DI184" s="159"/>
      <c r="DJ184" s="159"/>
      <c r="DK184" s="180">
        <f t="shared" si="77"/>
        <v>0</v>
      </c>
      <c r="DL184" s="181">
        <f t="shared" si="63"/>
        <v>0</v>
      </c>
      <c r="DM184" s="159"/>
      <c r="DN184" s="181">
        <f t="shared" si="64"/>
        <v>0</v>
      </c>
      <c r="DO184" s="159"/>
      <c r="DP184" s="165"/>
      <c r="DQ184" s="159"/>
      <c r="DR184" s="159"/>
      <c r="DS184" s="159"/>
      <c r="DT184" s="181">
        <f t="shared" si="78"/>
        <v>0</v>
      </c>
      <c r="DU184" s="159"/>
      <c r="DV184" s="182">
        <v>0</v>
      </c>
      <c r="DW184" s="183"/>
      <c r="DX184" s="183"/>
      <c r="DY184" s="183"/>
      <c r="DZ184" s="180"/>
      <c r="EA184" s="184"/>
      <c r="EB184" s="185"/>
      <c r="EC184" s="186">
        <f t="shared" si="79"/>
        <v>0</v>
      </c>
      <c r="ED184" s="184"/>
      <c r="EE184" s="187">
        <v>175</v>
      </c>
      <c r="EF184" s="184"/>
      <c r="EG184" s="184"/>
      <c r="EH184" s="183"/>
      <c r="EI184" s="184"/>
      <c r="EJ184" s="184"/>
      <c r="EK184" s="184"/>
      <c r="EL184" s="184"/>
      <c r="EM184" s="184"/>
    </row>
    <row r="185" spans="1:143" s="42" customFormat="1" ht="12" x14ac:dyDescent="0.2">
      <c r="A185" s="157">
        <v>176</v>
      </c>
      <c r="B185" s="51">
        <v>176</v>
      </c>
      <c r="C185" s="42" t="s">
        <v>274</v>
      </c>
      <c r="D185" s="158">
        <f t="shared" si="65"/>
        <v>414</v>
      </c>
      <c r="E185" s="159">
        <f t="shared" si="54"/>
        <v>7950812.2713643629</v>
      </c>
      <c r="F185" s="159">
        <f t="shared" si="54"/>
        <v>0</v>
      </c>
      <c r="G185" s="159">
        <f t="shared" si="54"/>
        <v>447179</v>
      </c>
      <c r="H185" s="160">
        <f t="shared" si="66"/>
        <v>8397991.2713643629</v>
      </c>
      <c r="I185" s="159"/>
      <c r="J185" s="161">
        <f t="shared" si="67"/>
        <v>447179</v>
      </c>
      <c r="K185" s="162">
        <f t="shared" si="68"/>
        <v>1057834.479364363</v>
      </c>
      <c r="L185" s="163">
        <f t="shared" si="55"/>
        <v>1505013.479364363</v>
      </c>
      <c r="M185" s="159"/>
      <c r="N185" s="164">
        <f t="shared" si="56"/>
        <v>6892977.7919999994</v>
      </c>
      <c r="O185" s="159"/>
      <c r="P185" s="165">
        <f t="shared" si="57"/>
        <v>450432</v>
      </c>
      <c r="Q185" s="158">
        <f t="shared" si="69"/>
        <v>2.9907103020275976</v>
      </c>
      <c r="R185" s="159">
        <f t="shared" si="58"/>
        <v>60191.728635641739</v>
      </c>
      <c r="S185" s="159">
        <f t="shared" si="59"/>
        <v>3253</v>
      </c>
      <c r="T185" s="159">
        <f t="shared" si="60"/>
        <v>1057834.479364363</v>
      </c>
      <c r="U185" s="160">
        <f t="shared" si="70"/>
        <v>1565205.2080000048</v>
      </c>
      <c r="V185" s="159"/>
      <c r="W185" s="164">
        <f t="shared" si="61"/>
        <v>1565205.2080000048</v>
      </c>
      <c r="X185" s="166"/>
      <c r="AA185" s="169">
        <v>176</v>
      </c>
      <c r="AB185" s="170">
        <v>414</v>
      </c>
      <c r="AC185" s="170">
        <v>0</v>
      </c>
      <c r="AD185" s="170">
        <v>0</v>
      </c>
      <c r="AE185" s="170">
        <v>210.94405316905321</v>
      </c>
      <c r="AF185" s="170">
        <v>2.9907103020275976</v>
      </c>
      <c r="AG185" s="105">
        <v>8007751</v>
      </c>
      <c r="AH185" s="105">
        <v>56938.728635641739</v>
      </c>
      <c r="AI185" s="105">
        <v>0</v>
      </c>
      <c r="AJ185" s="105">
        <v>7950812.2713643629</v>
      </c>
      <c r="AK185" s="105">
        <v>0</v>
      </c>
      <c r="AL185" s="105">
        <v>447179</v>
      </c>
      <c r="AM185" s="105">
        <v>8397991.2713643629</v>
      </c>
      <c r="AN185" s="105">
        <v>56938.728635641739</v>
      </c>
      <c r="AO185" s="105">
        <v>0</v>
      </c>
      <c r="AP185" s="105">
        <v>3253</v>
      </c>
      <c r="AQ185" s="105">
        <v>60191.728635641739</v>
      </c>
      <c r="AR185" s="171">
        <v>8458183</v>
      </c>
      <c r="AT185" s="169">
        <v>176</v>
      </c>
      <c r="AU185" s="170">
        <f t="shared" si="71"/>
        <v>210.94405316905321</v>
      </c>
      <c r="AV185" s="170">
        <f t="shared" si="71"/>
        <v>2.9907103020275976</v>
      </c>
      <c r="AW185" s="105">
        <f t="shared" si="72"/>
        <v>56938.728635641739</v>
      </c>
      <c r="AX185" s="105">
        <f t="shared" si="72"/>
        <v>0</v>
      </c>
      <c r="AY185" s="105">
        <f t="shared" si="72"/>
        <v>3253</v>
      </c>
      <c r="AZ185" s="171">
        <f t="shared" si="72"/>
        <v>60191.728635641739</v>
      </c>
      <c r="BB185" s="169"/>
      <c r="BC185" s="105"/>
      <c r="BD185" s="105"/>
      <c r="BE185" s="105"/>
      <c r="BF185" s="171"/>
      <c r="BH185" s="172"/>
      <c r="BI185" s="173"/>
      <c r="BJ185" s="174"/>
      <c r="BZ185" s="175"/>
      <c r="CA185" s="169">
        <v>176</v>
      </c>
      <c r="CB185" s="51">
        <v>176</v>
      </c>
      <c r="CC185" s="42" t="s">
        <v>274</v>
      </c>
      <c r="CD185" s="176">
        <f t="shared" si="62"/>
        <v>7950812.2713643629</v>
      </c>
      <c r="CE185" s="177">
        <v>7369824</v>
      </c>
      <c r="CF185" s="159">
        <f t="shared" si="73"/>
        <v>580988.27136436291</v>
      </c>
      <c r="CG185" s="159">
        <v>0</v>
      </c>
      <c r="CH185" s="159">
        <v>476846.20800000004</v>
      </c>
      <c r="CI185" s="159">
        <f t="shared" si="74"/>
        <v>0</v>
      </c>
      <c r="CJ185" s="177">
        <f t="shared" si="75"/>
        <v>1057834.479364363</v>
      </c>
      <c r="CK185" s="178"/>
      <c r="CL185" s="179"/>
      <c r="CM185" s="189"/>
      <c r="CN185" s="159"/>
      <c r="CT185" s="105"/>
      <c r="CU185" s="105"/>
      <c r="CV185" s="105"/>
      <c r="CW185" s="105"/>
      <c r="CX185" s="105"/>
      <c r="CY185" s="105"/>
      <c r="CZ185" s="105"/>
      <c r="DA185" s="169">
        <v>176</v>
      </c>
      <c r="DB185" s="42" t="s">
        <v>274</v>
      </c>
      <c r="DC185" s="159"/>
      <c r="DD185" s="159"/>
      <c r="DE185" s="159"/>
      <c r="DF185" s="159"/>
      <c r="DG185" s="180">
        <f t="shared" si="76"/>
        <v>0</v>
      </c>
      <c r="DH185" s="159"/>
      <c r="DI185" s="159"/>
      <c r="DJ185" s="159"/>
      <c r="DK185" s="180">
        <f t="shared" si="77"/>
        <v>0</v>
      </c>
      <c r="DL185" s="188">
        <f t="shared" si="63"/>
        <v>0</v>
      </c>
      <c r="DM185" s="159"/>
      <c r="DN185" s="188">
        <f t="shared" si="64"/>
        <v>0</v>
      </c>
      <c r="DO185" s="159"/>
      <c r="DP185" s="165"/>
      <c r="DQ185" s="159"/>
      <c r="DR185" s="159"/>
      <c r="DS185" s="159"/>
      <c r="DT185" s="181">
        <f t="shared" si="78"/>
        <v>0</v>
      </c>
      <c r="DU185" s="159"/>
      <c r="DV185" s="182">
        <v>0</v>
      </c>
      <c r="DW185" s="183"/>
      <c r="DX185" s="183"/>
      <c r="DY185" s="183"/>
      <c r="DZ185" s="180"/>
      <c r="EA185" s="184"/>
      <c r="EB185" s="185"/>
      <c r="EC185" s="186">
        <f t="shared" si="79"/>
        <v>0</v>
      </c>
      <c r="ED185" s="184"/>
      <c r="EE185" s="187">
        <v>176</v>
      </c>
      <c r="EF185" s="184"/>
      <c r="EG185" s="184"/>
      <c r="EH185" s="183"/>
      <c r="EI185" s="184"/>
      <c r="EJ185" s="184"/>
      <c r="EK185" s="184"/>
      <c r="EL185" s="184"/>
      <c r="EM185" s="184"/>
    </row>
    <row r="186" spans="1:143" s="42" customFormat="1" ht="12" x14ac:dyDescent="0.2">
      <c r="A186" s="157">
        <v>177</v>
      </c>
      <c r="B186" s="51">
        <v>177</v>
      </c>
      <c r="C186" s="42" t="s">
        <v>275</v>
      </c>
      <c r="D186" s="158">
        <f t="shared" si="65"/>
        <v>22</v>
      </c>
      <c r="E186" s="159">
        <f t="shared" si="54"/>
        <v>400814</v>
      </c>
      <c r="F186" s="159">
        <f t="shared" si="54"/>
        <v>0</v>
      </c>
      <c r="G186" s="159">
        <f t="shared" si="54"/>
        <v>23936</v>
      </c>
      <c r="H186" s="160">
        <f t="shared" si="66"/>
        <v>424750</v>
      </c>
      <c r="I186" s="159"/>
      <c r="J186" s="161">
        <f t="shared" si="67"/>
        <v>23936</v>
      </c>
      <c r="K186" s="162">
        <f t="shared" si="68"/>
        <v>91095.232000000004</v>
      </c>
      <c r="L186" s="163">
        <f t="shared" si="55"/>
        <v>115031.232</v>
      </c>
      <c r="M186" s="159"/>
      <c r="N186" s="164">
        <f t="shared" si="56"/>
        <v>309718.76799999998</v>
      </c>
      <c r="O186" s="159"/>
      <c r="P186" s="165">
        <f t="shared" si="57"/>
        <v>23936</v>
      </c>
      <c r="Q186" s="158">
        <f t="shared" si="69"/>
        <v>0</v>
      </c>
      <c r="R186" s="159">
        <f t="shared" si="58"/>
        <v>0</v>
      </c>
      <c r="S186" s="159">
        <f t="shared" si="59"/>
        <v>0</v>
      </c>
      <c r="T186" s="159">
        <f t="shared" si="60"/>
        <v>91095.232000000004</v>
      </c>
      <c r="U186" s="160">
        <f t="shared" si="70"/>
        <v>115031.232</v>
      </c>
      <c r="V186" s="159"/>
      <c r="W186" s="164">
        <f t="shared" si="61"/>
        <v>115031.232</v>
      </c>
      <c r="X186" s="166"/>
      <c r="AA186" s="169">
        <v>177</v>
      </c>
      <c r="AB186" s="170">
        <v>22</v>
      </c>
      <c r="AC186" s="170">
        <v>0</v>
      </c>
      <c r="AD186" s="170">
        <v>0</v>
      </c>
      <c r="AE186" s="170">
        <v>1</v>
      </c>
      <c r="AF186" s="170">
        <v>0</v>
      </c>
      <c r="AG186" s="105">
        <v>400814</v>
      </c>
      <c r="AH186" s="105">
        <v>0</v>
      </c>
      <c r="AI186" s="105">
        <v>0</v>
      </c>
      <c r="AJ186" s="105">
        <v>400814</v>
      </c>
      <c r="AK186" s="105">
        <v>0</v>
      </c>
      <c r="AL186" s="105">
        <v>23936</v>
      </c>
      <c r="AM186" s="105">
        <v>424750</v>
      </c>
      <c r="AN186" s="105">
        <v>0</v>
      </c>
      <c r="AO186" s="105">
        <v>0</v>
      </c>
      <c r="AP186" s="105">
        <v>0</v>
      </c>
      <c r="AQ186" s="105">
        <v>0</v>
      </c>
      <c r="AR186" s="171">
        <v>424750</v>
      </c>
      <c r="AT186" s="169">
        <v>177</v>
      </c>
      <c r="AU186" s="170">
        <f t="shared" si="71"/>
        <v>1</v>
      </c>
      <c r="AV186" s="170">
        <f t="shared" si="71"/>
        <v>0</v>
      </c>
      <c r="AW186" s="105">
        <f t="shared" si="72"/>
        <v>0</v>
      </c>
      <c r="AX186" s="105">
        <f t="shared" si="72"/>
        <v>0</v>
      </c>
      <c r="AY186" s="105">
        <f t="shared" si="72"/>
        <v>0</v>
      </c>
      <c r="AZ186" s="171">
        <f t="shared" si="72"/>
        <v>0</v>
      </c>
      <c r="BB186" s="169"/>
      <c r="BC186" s="105"/>
      <c r="BD186" s="105"/>
      <c r="BE186" s="105"/>
      <c r="BF186" s="171"/>
      <c r="BH186" s="172"/>
      <c r="BI186" s="173"/>
      <c r="BJ186" s="174"/>
      <c r="BZ186" s="175"/>
      <c r="CA186" s="169">
        <v>177</v>
      </c>
      <c r="CB186" s="51">
        <v>177</v>
      </c>
      <c r="CC186" s="42" t="s">
        <v>275</v>
      </c>
      <c r="CD186" s="176">
        <f t="shared" si="62"/>
        <v>400814</v>
      </c>
      <c r="CE186" s="177">
        <v>338518</v>
      </c>
      <c r="CF186" s="159">
        <f t="shared" si="73"/>
        <v>62296</v>
      </c>
      <c r="CG186" s="159">
        <v>0</v>
      </c>
      <c r="CH186" s="159">
        <v>28799.232000000004</v>
      </c>
      <c r="CI186" s="159">
        <f t="shared" si="74"/>
        <v>0</v>
      </c>
      <c r="CJ186" s="177">
        <f t="shared" si="75"/>
        <v>91095.232000000004</v>
      </c>
      <c r="CK186" s="178"/>
      <c r="CL186" s="179"/>
      <c r="CT186" s="105"/>
      <c r="CU186" s="105"/>
      <c r="CV186" s="105"/>
      <c r="CW186" s="105"/>
      <c r="CX186" s="105"/>
      <c r="CY186" s="105"/>
      <c r="CZ186" s="105"/>
      <c r="DA186" s="169">
        <v>177</v>
      </c>
      <c r="DB186" s="42" t="s">
        <v>275</v>
      </c>
      <c r="DC186" s="159"/>
      <c r="DD186" s="159"/>
      <c r="DE186" s="159"/>
      <c r="DF186" s="159"/>
      <c r="DG186" s="180">
        <f t="shared" si="76"/>
        <v>0</v>
      </c>
      <c r="DH186" s="159"/>
      <c r="DI186" s="159"/>
      <c r="DJ186" s="159"/>
      <c r="DK186" s="180">
        <f t="shared" si="77"/>
        <v>0</v>
      </c>
      <c r="DL186" s="181">
        <f t="shared" si="63"/>
        <v>0</v>
      </c>
      <c r="DM186" s="159"/>
      <c r="DN186" s="181">
        <f t="shared" si="64"/>
        <v>0</v>
      </c>
      <c r="DO186" s="159"/>
      <c r="DP186" s="165"/>
      <c r="DQ186" s="159"/>
      <c r="DR186" s="159"/>
      <c r="DS186" s="159"/>
      <c r="DT186" s="181">
        <f t="shared" si="78"/>
        <v>0</v>
      </c>
      <c r="DU186" s="159"/>
      <c r="DV186" s="182">
        <v>0</v>
      </c>
      <c r="DW186" s="183"/>
      <c r="DX186" s="183"/>
      <c r="DY186" s="183"/>
      <c r="DZ186" s="180"/>
      <c r="EA186" s="184"/>
      <c r="EB186" s="185"/>
      <c r="EC186" s="186">
        <f t="shared" si="79"/>
        <v>0</v>
      </c>
      <c r="ED186" s="184"/>
      <c r="EE186" s="187">
        <v>177</v>
      </c>
      <c r="EF186" s="184"/>
      <c r="EG186" s="184"/>
      <c r="EH186" s="183"/>
      <c r="EI186" s="184"/>
      <c r="EJ186" s="184"/>
      <c r="EK186" s="184"/>
      <c r="EL186" s="184"/>
      <c r="EM186" s="184"/>
    </row>
    <row r="187" spans="1:143" s="42" customFormat="1" ht="12" x14ac:dyDescent="0.2">
      <c r="A187" s="157">
        <v>178</v>
      </c>
      <c r="B187" s="51">
        <v>178</v>
      </c>
      <c r="C187" s="42" t="s">
        <v>276</v>
      </c>
      <c r="D187" s="158">
        <f t="shared" si="65"/>
        <v>262</v>
      </c>
      <c r="E187" s="159">
        <f t="shared" si="54"/>
        <v>3646696</v>
      </c>
      <c r="F187" s="159">
        <f t="shared" si="54"/>
        <v>0</v>
      </c>
      <c r="G187" s="159">
        <f t="shared" si="54"/>
        <v>285056</v>
      </c>
      <c r="H187" s="160">
        <f t="shared" si="66"/>
        <v>3931752</v>
      </c>
      <c r="I187" s="159"/>
      <c r="J187" s="161">
        <f t="shared" si="67"/>
        <v>285056</v>
      </c>
      <c r="K187" s="162">
        <f t="shared" si="68"/>
        <v>663704.00800000003</v>
      </c>
      <c r="L187" s="163">
        <f t="shared" si="55"/>
        <v>948760.00800000003</v>
      </c>
      <c r="M187" s="159"/>
      <c r="N187" s="164">
        <f t="shared" si="56"/>
        <v>2982991.9920000001</v>
      </c>
      <c r="O187" s="159"/>
      <c r="P187" s="165">
        <f t="shared" si="57"/>
        <v>285056</v>
      </c>
      <c r="Q187" s="158">
        <f t="shared" si="69"/>
        <v>0</v>
      </c>
      <c r="R187" s="159">
        <f t="shared" si="58"/>
        <v>0</v>
      </c>
      <c r="S187" s="159">
        <f t="shared" si="59"/>
        <v>0</v>
      </c>
      <c r="T187" s="159">
        <f t="shared" si="60"/>
        <v>663704.00800000003</v>
      </c>
      <c r="U187" s="160">
        <f t="shared" si="70"/>
        <v>948760.00800000003</v>
      </c>
      <c r="V187" s="159"/>
      <c r="W187" s="164">
        <f t="shared" si="61"/>
        <v>948760.00800000003</v>
      </c>
      <c r="X187" s="166"/>
      <c r="AA187" s="169">
        <v>178</v>
      </c>
      <c r="AB187" s="170">
        <v>262</v>
      </c>
      <c r="AC187" s="170">
        <v>0</v>
      </c>
      <c r="AD187" s="170">
        <v>0</v>
      </c>
      <c r="AE187" s="170">
        <v>98.84615384615384</v>
      </c>
      <c r="AF187" s="170">
        <v>0</v>
      </c>
      <c r="AG187" s="105">
        <v>3646696</v>
      </c>
      <c r="AH187" s="105">
        <v>0</v>
      </c>
      <c r="AI187" s="105">
        <v>0</v>
      </c>
      <c r="AJ187" s="105">
        <v>3646696</v>
      </c>
      <c r="AK187" s="105">
        <v>0</v>
      </c>
      <c r="AL187" s="105">
        <v>285056</v>
      </c>
      <c r="AM187" s="105">
        <v>3931752</v>
      </c>
      <c r="AN187" s="105">
        <v>0</v>
      </c>
      <c r="AO187" s="105">
        <v>0</v>
      </c>
      <c r="AP187" s="105">
        <v>0</v>
      </c>
      <c r="AQ187" s="105">
        <v>0</v>
      </c>
      <c r="AR187" s="171">
        <v>3931752</v>
      </c>
      <c r="AT187" s="169">
        <v>178</v>
      </c>
      <c r="AU187" s="170">
        <f t="shared" si="71"/>
        <v>98.84615384615384</v>
      </c>
      <c r="AV187" s="170">
        <f t="shared" si="71"/>
        <v>0</v>
      </c>
      <c r="AW187" s="105">
        <f t="shared" si="72"/>
        <v>0</v>
      </c>
      <c r="AX187" s="105">
        <f t="shared" si="72"/>
        <v>0</v>
      </c>
      <c r="AY187" s="105">
        <f t="shared" si="72"/>
        <v>0</v>
      </c>
      <c r="AZ187" s="171">
        <f t="shared" si="72"/>
        <v>0</v>
      </c>
      <c r="BB187" s="169"/>
      <c r="BC187" s="105"/>
      <c r="BD187" s="105"/>
      <c r="BE187" s="105"/>
      <c r="BF187" s="171"/>
      <c r="BH187" s="172"/>
      <c r="BI187" s="173"/>
      <c r="BJ187" s="174"/>
      <c r="BZ187" s="175"/>
      <c r="CA187" s="169">
        <v>178</v>
      </c>
      <c r="CB187" s="51">
        <v>178</v>
      </c>
      <c r="CC187" s="42" t="s">
        <v>276</v>
      </c>
      <c r="CD187" s="176">
        <f t="shared" si="62"/>
        <v>3646696</v>
      </c>
      <c r="CE187" s="177">
        <v>3150369</v>
      </c>
      <c r="CF187" s="159">
        <f t="shared" si="73"/>
        <v>496327</v>
      </c>
      <c r="CG187" s="159">
        <v>26953.200000000001</v>
      </c>
      <c r="CH187" s="159">
        <v>140423.80800000002</v>
      </c>
      <c r="CI187" s="159">
        <f t="shared" si="74"/>
        <v>0</v>
      </c>
      <c r="CJ187" s="177">
        <f t="shared" si="75"/>
        <v>663704.00800000003</v>
      </c>
      <c r="CK187" s="178"/>
      <c r="CL187" s="179"/>
      <c r="CT187" s="105"/>
      <c r="CU187" s="105"/>
      <c r="CV187" s="105"/>
      <c r="CW187" s="105"/>
      <c r="CX187" s="105"/>
      <c r="CY187" s="105"/>
      <c r="CZ187" s="105"/>
      <c r="DA187" s="169">
        <v>178</v>
      </c>
      <c r="DB187" s="42" t="s">
        <v>276</v>
      </c>
      <c r="DC187" s="159"/>
      <c r="DD187" s="159"/>
      <c r="DE187" s="159"/>
      <c r="DF187" s="159"/>
      <c r="DG187" s="180">
        <f t="shared" si="76"/>
        <v>0</v>
      </c>
      <c r="DH187" s="159"/>
      <c r="DI187" s="159"/>
      <c r="DJ187" s="159"/>
      <c r="DK187" s="180">
        <f t="shared" si="77"/>
        <v>0</v>
      </c>
      <c r="DL187" s="181">
        <f t="shared" si="63"/>
        <v>0</v>
      </c>
      <c r="DM187" s="159"/>
      <c r="DN187" s="181">
        <f t="shared" si="64"/>
        <v>0</v>
      </c>
      <c r="DO187" s="159"/>
      <c r="DP187" s="165"/>
      <c r="DQ187" s="159"/>
      <c r="DR187" s="159"/>
      <c r="DS187" s="159"/>
      <c r="DT187" s="181">
        <f t="shared" si="78"/>
        <v>0</v>
      </c>
      <c r="DU187" s="159"/>
      <c r="DV187" s="182">
        <v>0</v>
      </c>
      <c r="DW187" s="183"/>
      <c r="DX187" s="183"/>
      <c r="DY187" s="183"/>
      <c r="DZ187" s="180"/>
      <c r="EA187" s="184"/>
      <c r="EB187" s="185"/>
      <c r="EC187" s="186">
        <f t="shared" si="79"/>
        <v>0</v>
      </c>
      <c r="ED187" s="184"/>
      <c r="EE187" s="187">
        <v>178</v>
      </c>
      <c r="EF187" s="184"/>
      <c r="EG187" s="184"/>
      <c r="EH187" s="183"/>
      <c r="EI187" s="184"/>
      <c r="EJ187" s="184"/>
      <c r="EK187" s="184"/>
      <c r="EL187" s="184"/>
      <c r="EM187" s="184"/>
    </row>
    <row r="188" spans="1:143" s="42" customFormat="1" ht="12" x14ac:dyDescent="0.2">
      <c r="A188" s="157">
        <v>179</v>
      </c>
      <c r="B188" s="51">
        <v>179</v>
      </c>
      <c r="C188" s="42" t="s">
        <v>277</v>
      </c>
      <c r="D188" s="158">
        <f t="shared" si="65"/>
        <v>0</v>
      </c>
      <c r="E188" s="159">
        <f t="shared" si="54"/>
        <v>0</v>
      </c>
      <c r="F188" s="159">
        <f t="shared" si="54"/>
        <v>0</v>
      </c>
      <c r="G188" s="159">
        <f t="shared" si="54"/>
        <v>0</v>
      </c>
      <c r="H188" s="160">
        <f t="shared" si="66"/>
        <v>0</v>
      </c>
      <c r="I188" s="159"/>
      <c r="J188" s="161">
        <f t="shared" si="67"/>
        <v>0</v>
      </c>
      <c r="K188" s="162">
        <f t="shared" si="68"/>
        <v>0</v>
      </c>
      <c r="L188" s="163">
        <f t="shared" si="55"/>
        <v>0</v>
      </c>
      <c r="M188" s="159"/>
      <c r="N188" s="164">
        <f t="shared" si="56"/>
        <v>0</v>
      </c>
      <c r="O188" s="159"/>
      <c r="P188" s="165">
        <f t="shared" si="57"/>
        <v>0</v>
      </c>
      <c r="Q188" s="158">
        <f t="shared" si="69"/>
        <v>0</v>
      </c>
      <c r="R188" s="159">
        <f t="shared" si="58"/>
        <v>0</v>
      </c>
      <c r="S188" s="159">
        <f t="shared" si="59"/>
        <v>0</v>
      </c>
      <c r="T188" s="159">
        <f t="shared" si="60"/>
        <v>0</v>
      </c>
      <c r="U188" s="160">
        <f t="shared" si="70"/>
        <v>0</v>
      </c>
      <c r="V188" s="159"/>
      <c r="W188" s="164">
        <f t="shared" si="61"/>
        <v>0</v>
      </c>
      <c r="X188" s="166"/>
      <c r="AA188" s="169">
        <v>179</v>
      </c>
      <c r="AB188" s="170"/>
      <c r="AC188" s="170"/>
      <c r="AD188" s="170"/>
      <c r="AE188" s="170"/>
      <c r="AF188" s="170"/>
      <c r="AG188" s="105"/>
      <c r="AH188" s="105"/>
      <c r="AI188" s="105"/>
      <c r="AJ188" s="105"/>
      <c r="AK188" s="105"/>
      <c r="AL188" s="105"/>
      <c r="AM188" s="105"/>
      <c r="AN188" s="105"/>
      <c r="AO188" s="105"/>
      <c r="AP188" s="105"/>
      <c r="AQ188" s="105"/>
      <c r="AR188" s="171"/>
      <c r="AT188" s="169">
        <v>179</v>
      </c>
      <c r="AU188" s="170">
        <f t="shared" si="71"/>
        <v>0</v>
      </c>
      <c r="AV188" s="170">
        <f t="shared" si="71"/>
        <v>0</v>
      </c>
      <c r="AW188" s="105">
        <f t="shared" si="72"/>
        <v>0</v>
      </c>
      <c r="AX188" s="105">
        <f t="shared" si="72"/>
        <v>0</v>
      </c>
      <c r="AY188" s="105">
        <f t="shared" si="72"/>
        <v>0</v>
      </c>
      <c r="AZ188" s="171">
        <f t="shared" si="72"/>
        <v>0</v>
      </c>
      <c r="BB188" s="169"/>
      <c r="BC188" s="105"/>
      <c r="BD188" s="105"/>
      <c r="BE188" s="105"/>
      <c r="BF188" s="171"/>
      <c r="BH188" s="172"/>
      <c r="BI188" s="173"/>
      <c r="BJ188" s="174"/>
      <c r="BZ188" s="175"/>
      <c r="CA188" s="169">
        <v>179</v>
      </c>
      <c r="CB188" s="51">
        <v>179</v>
      </c>
      <c r="CC188" s="42" t="s">
        <v>277</v>
      </c>
      <c r="CD188" s="176">
        <f t="shared" si="62"/>
        <v>0</v>
      </c>
      <c r="CE188" s="177">
        <v>0</v>
      </c>
      <c r="CF188" s="159">
        <f t="shared" si="73"/>
        <v>0</v>
      </c>
      <c r="CG188" s="159">
        <v>0</v>
      </c>
      <c r="CH188" s="159">
        <v>0</v>
      </c>
      <c r="CI188" s="159">
        <f t="shared" si="74"/>
        <v>0</v>
      </c>
      <c r="CJ188" s="177">
        <f t="shared" si="75"/>
        <v>0</v>
      </c>
      <c r="CK188" s="178"/>
      <c r="CL188" s="179"/>
      <c r="CT188" s="105"/>
      <c r="CU188" s="105"/>
      <c r="CV188" s="105"/>
      <c r="CW188" s="105"/>
      <c r="CX188" s="105"/>
      <c r="CY188" s="105"/>
      <c r="CZ188" s="105"/>
      <c r="DA188" s="169">
        <v>179</v>
      </c>
      <c r="DB188" s="42" t="s">
        <v>277</v>
      </c>
      <c r="DC188" s="159"/>
      <c r="DD188" s="159"/>
      <c r="DE188" s="159"/>
      <c r="DF188" s="159"/>
      <c r="DG188" s="180">
        <f t="shared" si="76"/>
        <v>0</v>
      </c>
      <c r="DH188" s="159"/>
      <c r="DI188" s="159"/>
      <c r="DJ188" s="159"/>
      <c r="DK188" s="180">
        <f t="shared" si="77"/>
        <v>0</v>
      </c>
      <c r="DL188" s="181">
        <f t="shared" si="63"/>
        <v>0</v>
      </c>
      <c r="DM188" s="159"/>
      <c r="DN188" s="181">
        <f t="shared" si="64"/>
        <v>0</v>
      </c>
      <c r="DO188" s="159"/>
      <c r="DP188" s="165"/>
      <c r="DQ188" s="159"/>
      <c r="DR188" s="159"/>
      <c r="DS188" s="159"/>
      <c r="DT188" s="181">
        <f t="shared" si="78"/>
        <v>0</v>
      </c>
      <c r="DU188" s="159"/>
      <c r="DV188" s="182">
        <v>0</v>
      </c>
      <c r="DW188" s="183"/>
      <c r="DX188" s="183"/>
      <c r="DY188" s="183"/>
      <c r="DZ188" s="180"/>
      <c r="EA188" s="184"/>
      <c r="EB188" s="185"/>
      <c r="EC188" s="186">
        <f t="shared" si="79"/>
        <v>0</v>
      </c>
      <c r="ED188" s="184"/>
      <c r="EE188" s="187">
        <v>179</v>
      </c>
      <c r="EF188" s="184"/>
      <c r="EG188" s="184"/>
      <c r="EH188" s="183"/>
      <c r="EI188" s="184"/>
      <c r="EJ188" s="184"/>
      <c r="EK188" s="184"/>
      <c r="EL188" s="184"/>
      <c r="EM188" s="184"/>
    </row>
    <row r="189" spans="1:143" s="42" customFormat="1" ht="12" x14ac:dyDescent="0.2">
      <c r="A189" s="157">
        <v>180</v>
      </c>
      <c r="B189" s="51">
        <v>180</v>
      </c>
      <c r="C189" s="42" t="s">
        <v>278</v>
      </c>
      <c r="D189" s="158">
        <f t="shared" si="65"/>
        <v>0</v>
      </c>
      <c r="E189" s="159">
        <f t="shared" si="54"/>
        <v>0</v>
      </c>
      <c r="F189" s="159">
        <f t="shared" si="54"/>
        <v>0</v>
      </c>
      <c r="G189" s="159">
        <f t="shared" si="54"/>
        <v>0</v>
      </c>
      <c r="H189" s="160">
        <f t="shared" si="66"/>
        <v>0</v>
      </c>
      <c r="I189" s="159"/>
      <c r="J189" s="161">
        <f t="shared" si="67"/>
        <v>0</v>
      </c>
      <c r="K189" s="162">
        <f t="shared" si="68"/>
        <v>0</v>
      </c>
      <c r="L189" s="163">
        <f t="shared" si="55"/>
        <v>0</v>
      </c>
      <c r="M189" s="159"/>
      <c r="N189" s="164">
        <f t="shared" si="56"/>
        <v>0</v>
      </c>
      <c r="O189" s="159"/>
      <c r="P189" s="165">
        <f t="shared" si="57"/>
        <v>0</v>
      </c>
      <c r="Q189" s="158">
        <f t="shared" si="69"/>
        <v>0</v>
      </c>
      <c r="R189" s="159">
        <f t="shared" si="58"/>
        <v>0</v>
      </c>
      <c r="S189" s="159">
        <f t="shared" si="59"/>
        <v>0</v>
      </c>
      <c r="T189" s="159">
        <f t="shared" si="60"/>
        <v>0</v>
      </c>
      <c r="U189" s="160">
        <f t="shared" si="70"/>
        <v>0</v>
      </c>
      <c r="V189" s="159"/>
      <c r="W189" s="164">
        <f t="shared" si="61"/>
        <v>0</v>
      </c>
      <c r="X189" s="166"/>
      <c r="AA189" s="169">
        <v>180</v>
      </c>
      <c r="AB189" s="170"/>
      <c r="AC189" s="170"/>
      <c r="AD189" s="170"/>
      <c r="AE189" s="170"/>
      <c r="AF189" s="170"/>
      <c r="AG189" s="105"/>
      <c r="AH189" s="105"/>
      <c r="AI189" s="105"/>
      <c r="AJ189" s="105"/>
      <c r="AK189" s="105"/>
      <c r="AL189" s="105"/>
      <c r="AM189" s="105"/>
      <c r="AN189" s="105"/>
      <c r="AO189" s="105"/>
      <c r="AP189" s="105"/>
      <c r="AQ189" s="105"/>
      <c r="AR189" s="171"/>
      <c r="AT189" s="169">
        <v>180</v>
      </c>
      <c r="AU189" s="170">
        <f t="shared" si="71"/>
        <v>0</v>
      </c>
      <c r="AV189" s="170">
        <f t="shared" si="71"/>
        <v>0</v>
      </c>
      <c r="AW189" s="105">
        <f t="shared" si="72"/>
        <v>0</v>
      </c>
      <c r="AX189" s="105">
        <f t="shared" si="72"/>
        <v>0</v>
      </c>
      <c r="AY189" s="105">
        <f t="shared" si="72"/>
        <v>0</v>
      </c>
      <c r="AZ189" s="171">
        <f t="shared" si="72"/>
        <v>0</v>
      </c>
      <c r="BB189" s="169"/>
      <c r="BC189" s="105"/>
      <c r="BD189" s="105"/>
      <c r="BE189" s="105"/>
      <c r="BF189" s="171"/>
      <c r="BH189" s="172"/>
      <c r="BI189" s="173"/>
      <c r="BJ189" s="174"/>
      <c r="BZ189" s="175"/>
      <c r="CA189" s="169">
        <v>180</v>
      </c>
      <c r="CB189" s="51">
        <v>180</v>
      </c>
      <c r="CC189" s="42" t="s">
        <v>278</v>
      </c>
      <c r="CD189" s="176">
        <f t="shared" si="62"/>
        <v>0</v>
      </c>
      <c r="CE189" s="177">
        <v>0</v>
      </c>
      <c r="CF189" s="159">
        <f t="shared" si="73"/>
        <v>0</v>
      </c>
      <c r="CG189" s="159">
        <v>0</v>
      </c>
      <c r="CH189" s="159">
        <v>0</v>
      </c>
      <c r="CI189" s="159">
        <f t="shared" si="74"/>
        <v>0</v>
      </c>
      <c r="CJ189" s="177">
        <f t="shared" si="75"/>
        <v>0</v>
      </c>
      <c r="CK189" s="178"/>
      <c r="CL189" s="179"/>
      <c r="CT189" s="105"/>
      <c r="CU189" s="105"/>
      <c r="CV189" s="105"/>
      <c r="CW189" s="105"/>
      <c r="CX189" s="105"/>
      <c r="CY189" s="105"/>
      <c r="CZ189" s="105"/>
      <c r="DA189" s="169">
        <v>180</v>
      </c>
      <c r="DB189" s="42" t="s">
        <v>278</v>
      </c>
      <c r="DC189" s="159"/>
      <c r="DD189" s="159"/>
      <c r="DE189" s="159"/>
      <c r="DF189" s="159"/>
      <c r="DG189" s="180">
        <f t="shared" si="76"/>
        <v>0</v>
      </c>
      <c r="DH189" s="159"/>
      <c r="DI189" s="159"/>
      <c r="DJ189" s="159"/>
      <c r="DK189" s="180">
        <f t="shared" si="77"/>
        <v>0</v>
      </c>
      <c r="DL189" s="181">
        <f t="shared" si="63"/>
        <v>0</v>
      </c>
      <c r="DM189" s="159"/>
      <c r="DN189" s="181">
        <f t="shared" si="64"/>
        <v>0</v>
      </c>
      <c r="DO189" s="159"/>
      <c r="DP189" s="165"/>
      <c r="DQ189" s="159"/>
      <c r="DR189" s="159"/>
      <c r="DS189" s="159"/>
      <c r="DT189" s="181">
        <f t="shared" si="78"/>
        <v>0</v>
      </c>
      <c r="DU189" s="159"/>
      <c r="DV189" s="182">
        <v>0</v>
      </c>
      <c r="DW189" s="183"/>
      <c r="DX189" s="183"/>
      <c r="DY189" s="183"/>
      <c r="DZ189" s="180"/>
      <c r="EA189" s="184"/>
      <c r="EB189" s="185"/>
      <c r="EC189" s="186">
        <f t="shared" si="79"/>
        <v>0</v>
      </c>
      <c r="ED189" s="184"/>
      <c r="EE189" s="187">
        <v>180</v>
      </c>
      <c r="EF189" s="184"/>
      <c r="EG189" s="184"/>
      <c r="EH189" s="183"/>
      <c r="EI189" s="184"/>
      <c r="EJ189" s="184"/>
      <c r="EK189" s="184"/>
      <c r="EL189" s="184"/>
      <c r="EM189" s="184"/>
    </row>
    <row r="190" spans="1:143" s="42" customFormat="1" ht="12" x14ac:dyDescent="0.2">
      <c r="A190" s="157">
        <v>181</v>
      </c>
      <c r="B190" s="51">
        <v>181</v>
      </c>
      <c r="C190" s="42" t="s">
        <v>279</v>
      </c>
      <c r="D190" s="158">
        <f t="shared" si="65"/>
        <v>172</v>
      </c>
      <c r="E190" s="159">
        <f t="shared" si="54"/>
        <v>2601888</v>
      </c>
      <c r="F190" s="159">
        <f t="shared" si="54"/>
        <v>0</v>
      </c>
      <c r="G190" s="159">
        <f t="shared" si="54"/>
        <v>187136</v>
      </c>
      <c r="H190" s="160">
        <f t="shared" si="66"/>
        <v>2789024</v>
      </c>
      <c r="I190" s="159"/>
      <c r="J190" s="161">
        <f t="shared" si="67"/>
        <v>187136</v>
      </c>
      <c r="K190" s="162">
        <f t="shared" si="68"/>
        <v>747249.6</v>
      </c>
      <c r="L190" s="163">
        <f t="shared" si="55"/>
        <v>934385.6</v>
      </c>
      <c r="M190" s="159"/>
      <c r="N190" s="164">
        <f t="shared" si="56"/>
        <v>1854638.4</v>
      </c>
      <c r="O190" s="159"/>
      <c r="P190" s="165">
        <f t="shared" si="57"/>
        <v>187136</v>
      </c>
      <c r="Q190" s="158">
        <f t="shared" si="69"/>
        <v>0</v>
      </c>
      <c r="R190" s="159">
        <f t="shared" si="58"/>
        <v>0</v>
      </c>
      <c r="S190" s="159">
        <f t="shared" si="59"/>
        <v>0</v>
      </c>
      <c r="T190" s="159">
        <f t="shared" si="60"/>
        <v>747249.6</v>
      </c>
      <c r="U190" s="160">
        <f t="shared" si="70"/>
        <v>934385.6</v>
      </c>
      <c r="V190" s="159"/>
      <c r="W190" s="164">
        <f t="shared" si="61"/>
        <v>934385.6</v>
      </c>
      <c r="X190" s="166"/>
      <c r="AA190" s="169">
        <v>181</v>
      </c>
      <c r="AB190" s="170">
        <v>172</v>
      </c>
      <c r="AC190" s="170">
        <v>0</v>
      </c>
      <c r="AD190" s="170">
        <v>0</v>
      </c>
      <c r="AE190" s="170">
        <v>54.172619047619051</v>
      </c>
      <c r="AF190" s="170">
        <v>0</v>
      </c>
      <c r="AG190" s="105">
        <v>2601888</v>
      </c>
      <c r="AH190" s="105">
        <v>0</v>
      </c>
      <c r="AI190" s="105">
        <v>0</v>
      </c>
      <c r="AJ190" s="105">
        <v>2601888</v>
      </c>
      <c r="AK190" s="105">
        <v>0</v>
      </c>
      <c r="AL190" s="105">
        <v>187136</v>
      </c>
      <c r="AM190" s="105">
        <v>2789024</v>
      </c>
      <c r="AN190" s="105">
        <v>0</v>
      </c>
      <c r="AO190" s="105">
        <v>0</v>
      </c>
      <c r="AP190" s="105">
        <v>0</v>
      </c>
      <c r="AQ190" s="105">
        <v>0</v>
      </c>
      <c r="AR190" s="171">
        <v>2789024</v>
      </c>
      <c r="AT190" s="169">
        <v>181</v>
      </c>
      <c r="AU190" s="170">
        <f t="shared" si="71"/>
        <v>54.172619047619051</v>
      </c>
      <c r="AV190" s="170">
        <f t="shared" si="71"/>
        <v>0</v>
      </c>
      <c r="AW190" s="105">
        <f t="shared" si="72"/>
        <v>0</v>
      </c>
      <c r="AX190" s="105">
        <f t="shared" si="72"/>
        <v>0</v>
      </c>
      <c r="AY190" s="105">
        <f t="shared" si="72"/>
        <v>0</v>
      </c>
      <c r="AZ190" s="171">
        <f t="shared" si="72"/>
        <v>0</v>
      </c>
      <c r="BB190" s="169"/>
      <c r="BC190" s="105"/>
      <c r="BD190" s="105"/>
      <c r="BE190" s="105"/>
      <c r="BF190" s="171"/>
      <c r="BH190" s="172"/>
      <c r="BI190" s="173"/>
      <c r="BJ190" s="174"/>
      <c r="BZ190" s="175"/>
      <c r="CA190" s="169">
        <v>181</v>
      </c>
      <c r="CB190" s="51">
        <v>181</v>
      </c>
      <c r="CC190" s="42" t="s">
        <v>279</v>
      </c>
      <c r="CD190" s="176">
        <f t="shared" si="62"/>
        <v>2601888</v>
      </c>
      <c r="CE190" s="177">
        <v>2079078</v>
      </c>
      <c r="CF190" s="159">
        <f t="shared" si="73"/>
        <v>522810</v>
      </c>
      <c r="CG190" s="159">
        <v>194113.19999999998</v>
      </c>
      <c r="CH190" s="159">
        <v>30326.400000000001</v>
      </c>
      <c r="CI190" s="159">
        <f t="shared" si="74"/>
        <v>0</v>
      </c>
      <c r="CJ190" s="177">
        <f t="shared" si="75"/>
        <v>747249.6</v>
      </c>
      <c r="CK190" s="178"/>
      <c r="CL190" s="179"/>
      <c r="CT190" s="105"/>
      <c r="CU190" s="105"/>
      <c r="CV190" s="105"/>
      <c r="CW190" s="105"/>
      <c r="CX190" s="105"/>
      <c r="CY190" s="105"/>
      <c r="CZ190" s="105"/>
      <c r="DA190" s="169">
        <v>181</v>
      </c>
      <c r="DB190" s="42" t="s">
        <v>279</v>
      </c>
      <c r="DC190" s="159"/>
      <c r="DD190" s="159"/>
      <c r="DE190" s="159"/>
      <c r="DF190" s="159"/>
      <c r="DG190" s="180">
        <f t="shared" si="76"/>
        <v>0</v>
      </c>
      <c r="DH190" s="159"/>
      <c r="DI190" s="159"/>
      <c r="DJ190" s="159"/>
      <c r="DK190" s="180">
        <f t="shared" si="77"/>
        <v>0</v>
      </c>
      <c r="DL190" s="181">
        <f t="shared" si="63"/>
        <v>0</v>
      </c>
      <c r="DM190" s="159"/>
      <c r="DN190" s="181">
        <f t="shared" si="64"/>
        <v>0</v>
      </c>
      <c r="DO190" s="159"/>
      <c r="DP190" s="165"/>
      <c r="DQ190" s="159"/>
      <c r="DR190" s="159"/>
      <c r="DS190" s="159"/>
      <c r="DT190" s="181">
        <f t="shared" si="78"/>
        <v>0</v>
      </c>
      <c r="DU190" s="159"/>
      <c r="DV190" s="182">
        <v>0</v>
      </c>
      <c r="DW190" s="183"/>
      <c r="DX190" s="183"/>
      <c r="DY190" s="183"/>
      <c r="DZ190" s="180"/>
      <c r="EA190" s="184"/>
      <c r="EB190" s="185"/>
      <c r="EC190" s="186">
        <f t="shared" si="79"/>
        <v>0</v>
      </c>
      <c r="ED190" s="184"/>
      <c r="EE190" s="187">
        <v>181</v>
      </c>
      <c r="EF190" s="184"/>
      <c r="EG190" s="184"/>
      <c r="EH190" s="183"/>
      <c r="EI190" s="184"/>
      <c r="EJ190" s="184"/>
      <c r="EK190" s="184"/>
      <c r="EL190" s="184"/>
      <c r="EM190" s="184"/>
    </row>
    <row r="191" spans="1:143" s="42" customFormat="1" ht="12" x14ac:dyDescent="0.2">
      <c r="A191" s="157">
        <v>182</v>
      </c>
      <c r="B191" s="51">
        <v>182</v>
      </c>
      <c r="C191" s="42" t="s">
        <v>280</v>
      </c>
      <c r="D191" s="158">
        <f t="shared" si="65"/>
        <v>56</v>
      </c>
      <c r="E191" s="159">
        <f t="shared" si="54"/>
        <v>917983</v>
      </c>
      <c r="F191" s="159">
        <f t="shared" si="54"/>
        <v>0</v>
      </c>
      <c r="G191" s="159">
        <f t="shared" si="54"/>
        <v>60928</v>
      </c>
      <c r="H191" s="160">
        <f t="shared" si="66"/>
        <v>978911</v>
      </c>
      <c r="I191" s="159"/>
      <c r="J191" s="161">
        <f t="shared" si="67"/>
        <v>60928</v>
      </c>
      <c r="K191" s="162">
        <f t="shared" si="68"/>
        <v>296828.35200000001</v>
      </c>
      <c r="L191" s="163">
        <f t="shared" si="55"/>
        <v>357756.35200000001</v>
      </c>
      <c r="M191" s="159"/>
      <c r="N191" s="164">
        <f t="shared" si="56"/>
        <v>621154.64800000004</v>
      </c>
      <c r="O191" s="159"/>
      <c r="P191" s="165">
        <f t="shared" si="57"/>
        <v>60928</v>
      </c>
      <c r="Q191" s="158">
        <f t="shared" si="69"/>
        <v>0</v>
      </c>
      <c r="R191" s="159">
        <f t="shared" si="58"/>
        <v>0</v>
      </c>
      <c r="S191" s="159">
        <f t="shared" si="59"/>
        <v>0</v>
      </c>
      <c r="T191" s="159">
        <f t="shared" si="60"/>
        <v>296828.35200000001</v>
      </c>
      <c r="U191" s="160">
        <f t="shared" si="70"/>
        <v>357756.35200000001</v>
      </c>
      <c r="V191" s="159"/>
      <c r="W191" s="164">
        <f t="shared" si="61"/>
        <v>357756.35200000001</v>
      </c>
      <c r="X191" s="166"/>
      <c r="AA191" s="169">
        <v>182</v>
      </c>
      <c r="AB191" s="170">
        <v>56</v>
      </c>
      <c r="AC191" s="170">
        <v>0</v>
      </c>
      <c r="AD191" s="170">
        <v>0</v>
      </c>
      <c r="AE191" s="170">
        <v>3.375</v>
      </c>
      <c r="AF191" s="170">
        <v>0</v>
      </c>
      <c r="AG191" s="105">
        <v>917983</v>
      </c>
      <c r="AH191" s="105">
        <v>0</v>
      </c>
      <c r="AI191" s="105">
        <v>0</v>
      </c>
      <c r="AJ191" s="105">
        <v>917983</v>
      </c>
      <c r="AK191" s="105">
        <v>0</v>
      </c>
      <c r="AL191" s="105">
        <v>60928</v>
      </c>
      <c r="AM191" s="105">
        <v>978911</v>
      </c>
      <c r="AN191" s="105">
        <v>0</v>
      </c>
      <c r="AO191" s="105">
        <v>0</v>
      </c>
      <c r="AP191" s="105">
        <v>0</v>
      </c>
      <c r="AQ191" s="105">
        <v>0</v>
      </c>
      <c r="AR191" s="171">
        <v>978911</v>
      </c>
      <c r="AT191" s="169">
        <v>182</v>
      </c>
      <c r="AU191" s="170">
        <f t="shared" si="71"/>
        <v>3.375</v>
      </c>
      <c r="AV191" s="170">
        <f t="shared" si="71"/>
        <v>0</v>
      </c>
      <c r="AW191" s="105">
        <f t="shared" si="72"/>
        <v>0</v>
      </c>
      <c r="AX191" s="105">
        <f t="shared" si="72"/>
        <v>0</v>
      </c>
      <c r="AY191" s="105">
        <f t="shared" si="72"/>
        <v>0</v>
      </c>
      <c r="AZ191" s="171">
        <f t="shared" si="72"/>
        <v>0</v>
      </c>
      <c r="BB191" s="169"/>
      <c r="BC191" s="105"/>
      <c r="BD191" s="105"/>
      <c r="BE191" s="105"/>
      <c r="BF191" s="171"/>
      <c r="BH191" s="172"/>
      <c r="BI191" s="173"/>
      <c r="BJ191" s="174"/>
      <c r="BZ191" s="175"/>
      <c r="CA191" s="169">
        <v>182</v>
      </c>
      <c r="CB191" s="51">
        <v>182</v>
      </c>
      <c r="CC191" s="42" t="s">
        <v>280</v>
      </c>
      <c r="CD191" s="176">
        <f t="shared" si="62"/>
        <v>917983</v>
      </c>
      <c r="CE191" s="177">
        <v>736375</v>
      </c>
      <c r="CF191" s="159">
        <f t="shared" si="73"/>
        <v>181608</v>
      </c>
      <c r="CG191" s="159">
        <v>0</v>
      </c>
      <c r="CH191" s="159">
        <v>115220.35200000001</v>
      </c>
      <c r="CI191" s="159">
        <f t="shared" si="74"/>
        <v>0</v>
      </c>
      <c r="CJ191" s="177">
        <f t="shared" si="75"/>
        <v>296828.35200000001</v>
      </c>
      <c r="CK191" s="178"/>
      <c r="CL191" s="179"/>
      <c r="CT191" s="105"/>
      <c r="CU191" s="105"/>
      <c r="CV191" s="105"/>
      <c r="CW191" s="105"/>
      <c r="CX191" s="105"/>
      <c r="CY191" s="105"/>
      <c r="CZ191" s="105"/>
      <c r="DA191" s="169">
        <v>182</v>
      </c>
      <c r="DB191" s="42" t="s">
        <v>280</v>
      </c>
      <c r="DC191" s="159"/>
      <c r="DD191" s="159"/>
      <c r="DE191" s="159"/>
      <c r="DF191" s="159"/>
      <c r="DG191" s="180">
        <f t="shared" si="76"/>
        <v>0</v>
      </c>
      <c r="DH191" s="159"/>
      <c r="DI191" s="159"/>
      <c r="DJ191" s="159"/>
      <c r="DK191" s="180">
        <f t="shared" si="77"/>
        <v>0</v>
      </c>
      <c r="DL191" s="181">
        <f t="shared" si="63"/>
        <v>0</v>
      </c>
      <c r="DM191" s="159"/>
      <c r="DN191" s="181">
        <f t="shared" si="64"/>
        <v>0</v>
      </c>
      <c r="DO191" s="159"/>
      <c r="DP191" s="165"/>
      <c r="DQ191" s="159"/>
      <c r="DR191" s="159"/>
      <c r="DS191" s="159"/>
      <c r="DT191" s="181">
        <f t="shared" si="78"/>
        <v>0</v>
      </c>
      <c r="DU191" s="159"/>
      <c r="DV191" s="182">
        <v>0</v>
      </c>
      <c r="DW191" s="183"/>
      <c r="DX191" s="183"/>
      <c r="DY191" s="183"/>
      <c r="DZ191" s="180"/>
      <c r="EA191" s="184"/>
      <c r="EB191" s="185"/>
      <c r="EC191" s="186">
        <f t="shared" si="79"/>
        <v>0</v>
      </c>
      <c r="ED191" s="184"/>
      <c r="EE191" s="187">
        <v>182</v>
      </c>
      <c r="EF191" s="184"/>
      <c r="EG191" s="184"/>
      <c r="EH191" s="183"/>
      <c r="EI191" s="184"/>
      <c r="EJ191" s="184"/>
      <c r="EK191" s="184"/>
      <c r="EL191" s="184"/>
      <c r="EM191" s="184"/>
    </row>
    <row r="192" spans="1:143" s="42" customFormat="1" ht="12" x14ac:dyDescent="0.2">
      <c r="A192" s="157">
        <v>183</v>
      </c>
      <c r="B192" s="51">
        <v>183</v>
      </c>
      <c r="C192" s="42" t="s">
        <v>281</v>
      </c>
      <c r="D192" s="158">
        <f t="shared" si="65"/>
        <v>0</v>
      </c>
      <c r="E192" s="159">
        <f t="shared" si="54"/>
        <v>0</v>
      </c>
      <c r="F192" s="159">
        <f t="shared" si="54"/>
        <v>0</v>
      </c>
      <c r="G192" s="159">
        <f t="shared" si="54"/>
        <v>0</v>
      </c>
      <c r="H192" s="160">
        <f t="shared" si="66"/>
        <v>0</v>
      </c>
      <c r="I192" s="159"/>
      <c r="J192" s="161">
        <f t="shared" si="67"/>
        <v>0</v>
      </c>
      <c r="K192" s="162">
        <f t="shared" si="68"/>
        <v>0</v>
      </c>
      <c r="L192" s="163">
        <f t="shared" si="55"/>
        <v>0</v>
      </c>
      <c r="M192" s="159"/>
      <c r="N192" s="164">
        <f t="shared" si="56"/>
        <v>0</v>
      </c>
      <c r="O192" s="159"/>
      <c r="P192" s="165">
        <f t="shared" si="57"/>
        <v>0</v>
      </c>
      <c r="Q192" s="158">
        <f t="shared" si="69"/>
        <v>0</v>
      </c>
      <c r="R192" s="159">
        <f t="shared" si="58"/>
        <v>0</v>
      </c>
      <c r="S192" s="159">
        <f t="shared" si="59"/>
        <v>0</v>
      </c>
      <c r="T192" s="159">
        <f t="shared" si="60"/>
        <v>0</v>
      </c>
      <c r="U192" s="160">
        <f t="shared" si="70"/>
        <v>0</v>
      </c>
      <c r="V192" s="159"/>
      <c r="W192" s="164">
        <f t="shared" si="61"/>
        <v>0</v>
      </c>
      <c r="X192" s="166"/>
      <c r="AA192" s="169">
        <v>183</v>
      </c>
      <c r="AB192" s="170"/>
      <c r="AC192" s="170"/>
      <c r="AD192" s="170"/>
      <c r="AE192" s="170"/>
      <c r="AF192" s="170"/>
      <c r="AG192" s="105"/>
      <c r="AH192" s="105"/>
      <c r="AI192" s="105"/>
      <c r="AJ192" s="105"/>
      <c r="AK192" s="105"/>
      <c r="AL192" s="105"/>
      <c r="AM192" s="105"/>
      <c r="AN192" s="105"/>
      <c r="AO192" s="105"/>
      <c r="AP192" s="105"/>
      <c r="AQ192" s="105"/>
      <c r="AR192" s="171"/>
      <c r="AT192" s="169">
        <v>183</v>
      </c>
      <c r="AU192" s="170">
        <f t="shared" si="71"/>
        <v>0</v>
      </c>
      <c r="AV192" s="170">
        <f t="shared" si="71"/>
        <v>0</v>
      </c>
      <c r="AW192" s="105">
        <f t="shared" si="72"/>
        <v>0</v>
      </c>
      <c r="AX192" s="105">
        <f t="shared" si="72"/>
        <v>0</v>
      </c>
      <c r="AY192" s="105">
        <f t="shared" si="72"/>
        <v>0</v>
      </c>
      <c r="AZ192" s="171">
        <f t="shared" si="72"/>
        <v>0</v>
      </c>
      <c r="BB192" s="169"/>
      <c r="BC192" s="105"/>
      <c r="BD192" s="105"/>
      <c r="BE192" s="105"/>
      <c r="BF192" s="171"/>
      <c r="BH192" s="172"/>
      <c r="BI192" s="173"/>
      <c r="BJ192" s="174"/>
      <c r="BZ192" s="175"/>
      <c r="CA192" s="169">
        <v>183</v>
      </c>
      <c r="CB192" s="51">
        <v>183</v>
      </c>
      <c r="CC192" s="42" t="s">
        <v>281</v>
      </c>
      <c r="CD192" s="176">
        <f t="shared" si="62"/>
        <v>0</v>
      </c>
      <c r="CE192" s="177">
        <v>0</v>
      </c>
      <c r="CF192" s="159">
        <f t="shared" si="73"/>
        <v>0</v>
      </c>
      <c r="CG192" s="159">
        <v>0</v>
      </c>
      <c r="CH192" s="159">
        <v>0</v>
      </c>
      <c r="CI192" s="159">
        <f t="shared" si="74"/>
        <v>0</v>
      </c>
      <c r="CJ192" s="177">
        <f t="shared" si="75"/>
        <v>0</v>
      </c>
      <c r="CK192" s="178"/>
      <c r="CL192" s="179"/>
      <c r="CT192" s="105"/>
      <c r="CU192" s="105"/>
      <c r="CV192" s="105"/>
      <c r="CW192" s="105"/>
      <c r="CX192" s="105"/>
      <c r="CY192" s="105"/>
      <c r="CZ192" s="105"/>
      <c r="DA192" s="169">
        <v>183</v>
      </c>
      <c r="DB192" s="42" t="s">
        <v>281</v>
      </c>
      <c r="DC192" s="159"/>
      <c r="DD192" s="159"/>
      <c r="DE192" s="159"/>
      <c r="DF192" s="159"/>
      <c r="DG192" s="180">
        <f t="shared" si="76"/>
        <v>0</v>
      </c>
      <c r="DH192" s="159"/>
      <c r="DI192" s="159"/>
      <c r="DJ192" s="159"/>
      <c r="DK192" s="180">
        <f t="shared" si="77"/>
        <v>0</v>
      </c>
      <c r="DL192" s="181">
        <f t="shared" si="63"/>
        <v>0</v>
      </c>
      <c r="DM192" s="159"/>
      <c r="DN192" s="181">
        <f t="shared" si="64"/>
        <v>0</v>
      </c>
      <c r="DO192" s="159"/>
      <c r="DP192" s="165"/>
      <c r="DQ192" s="159"/>
      <c r="DR192" s="159"/>
      <c r="DS192" s="159"/>
      <c r="DT192" s="181">
        <f t="shared" si="78"/>
        <v>0</v>
      </c>
      <c r="DU192" s="159"/>
      <c r="DV192" s="182">
        <v>0</v>
      </c>
      <c r="DW192" s="183"/>
      <c r="DX192" s="183"/>
      <c r="DY192" s="183"/>
      <c r="DZ192" s="180"/>
      <c r="EA192" s="184"/>
      <c r="EB192" s="185"/>
      <c r="EC192" s="186">
        <f t="shared" si="79"/>
        <v>0</v>
      </c>
      <c r="ED192" s="184"/>
      <c r="EE192" s="187">
        <v>183</v>
      </c>
      <c r="EF192" s="184"/>
      <c r="EG192" s="184"/>
      <c r="EH192" s="183"/>
      <c r="EI192" s="184"/>
      <c r="EJ192" s="184"/>
      <c r="EK192" s="184"/>
      <c r="EL192" s="184"/>
      <c r="EM192" s="184"/>
    </row>
    <row r="193" spans="1:143" s="42" customFormat="1" ht="12" x14ac:dyDescent="0.2">
      <c r="A193" s="157">
        <v>184</v>
      </c>
      <c r="B193" s="51">
        <v>184</v>
      </c>
      <c r="C193" s="42" t="s">
        <v>282</v>
      </c>
      <c r="D193" s="158">
        <f t="shared" si="65"/>
        <v>1</v>
      </c>
      <c r="E193" s="159">
        <f t="shared" si="54"/>
        <v>19127</v>
      </c>
      <c r="F193" s="159">
        <f t="shared" si="54"/>
        <v>0</v>
      </c>
      <c r="G193" s="159">
        <f t="shared" si="54"/>
        <v>1088</v>
      </c>
      <c r="H193" s="160">
        <f t="shared" si="66"/>
        <v>20215</v>
      </c>
      <c r="I193" s="159"/>
      <c r="J193" s="161">
        <f t="shared" si="67"/>
        <v>1088</v>
      </c>
      <c r="K193" s="162">
        <f t="shared" si="68"/>
        <v>1266</v>
      </c>
      <c r="L193" s="163">
        <f t="shared" si="55"/>
        <v>2354</v>
      </c>
      <c r="M193" s="159"/>
      <c r="N193" s="164">
        <f t="shared" si="56"/>
        <v>17861</v>
      </c>
      <c r="O193" s="159"/>
      <c r="P193" s="165">
        <f t="shared" si="57"/>
        <v>1088</v>
      </c>
      <c r="Q193" s="158">
        <f t="shared" si="69"/>
        <v>0</v>
      </c>
      <c r="R193" s="159">
        <f t="shared" si="58"/>
        <v>0</v>
      </c>
      <c r="S193" s="159">
        <f t="shared" si="59"/>
        <v>0</v>
      </c>
      <c r="T193" s="159">
        <f t="shared" si="60"/>
        <v>1266</v>
      </c>
      <c r="U193" s="160">
        <f t="shared" si="70"/>
        <v>2354</v>
      </c>
      <c r="V193" s="159"/>
      <c r="W193" s="164">
        <f t="shared" si="61"/>
        <v>2354</v>
      </c>
      <c r="X193" s="166"/>
      <c r="AA193" s="169">
        <v>184</v>
      </c>
      <c r="AB193" s="170">
        <v>1</v>
      </c>
      <c r="AC193" s="170">
        <v>0</v>
      </c>
      <c r="AD193" s="170">
        <v>0</v>
      </c>
      <c r="AE193" s="170">
        <v>1</v>
      </c>
      <c r="AF193" s="170">
        <v>0</v>
      </c>
      <c r="AG193" s="105">
        <v>19127</v>
      </c>
      <c r="AH193" s="105">
        <v>0</v>
      </c>
      <c r="AI193" s="105">
        <v>0</v>
      </c>
      <c r="AJ193" s="105">
        <v>19127</v>
      </c>
      <c r="AK193" s="105">
        <v>0</v>
      </c>
      <c r="AL193" s="105">
        <v>1088</v>
      </c>
      <c r="AM193" s="105">
        <v>20215</v>
      </c>
      <c r="AN193" s="105">
        <v>0</v>
      </c>
      <c r="AO193" s="105">
        <v>0</v>
      </c>
      <c r="AP193" s="105">
        <v>0</v>
      </c>
      <c r="AQ193" s="105">
        <v>0</v>
      </c>
      <c r="AR193" s="171">
        <v>20215</v>
      </c>
      <c r="AT193" s="169">
        <v>184</v>
      </c>
      <c r="AU193" s="170">
        <f t="shared" si="71"/>
        <v>1</v>
      </c>
      <c r="AV193" s="170">
        <f t="shared" si="71"/>
        <v>0</v>
      </c>
      <c r="AW193" s="105">
        <f t="shared" si="72"/>
        <v>0</v>
      </c>
      <c r="AX193" s="105">
        <f t="shared" si="72"/>
        <v>0</v>
      </c>
      <c r="AY193" s="105">
        <f t="shared" si="72"/>
        <v>0</v>
      </c>
      <c r="AZ193" s="171">
        <f t="shared" si="72"/>
        <v>0</v>
      </c>
      <c r="BB193" s="169"/>
      <c r="BC193" s="105"/>
      <c r="BD193" s="105"/>
      <c r="BE193" s="105"/>
      <c r="BF193" s="171"/>
      <c r="BH193" s="172"/>
      <c r="BI193" s="173"/>
      <c r="BJ193" s="174"/>
      <c r="BZ193" s="175"/>
      <c r="CA193" s="169">
        <v>184</v>
      </c>
      <c r="CB193" s="51">
        <v>184</v>
      </c>
      <c r="CC193" s="42" t="s">
        <v>282</v>
      </c>
      <c r="CD193" s="176">
        <f t="shared" si="62"/>
        <v>19127</v>
      </c>
      <c r="CE193" s="177">
        <v>17861</v>
      </c>
      <c r="CF193" s="159">
        <f t="shared" si="73"/>
        <v>1266</v>
      </c>
      <c r="CG193" s="159">
        <v>0</v>
      </c>
      <c r="CH193" s="159">
        <v>0</v>
      </c>
      <c r="CI193" s="159">
        <f t="shared" si="74"/>
        <v>0</v>
      </c>
      <c r="CJ193" s="177">
        <f t="shared" si="75"/>
        <v>1266</v>
      </c>
      <c r="CK193" s="178"/>
      <c r="CL193" s="179"/>
      <c r="CT193" s="105"/>
      <c r="CU193" s="105"/>
      <c r="CV193" s="105"/>
      <c r="CW193" s="105"/>
      <c r="CX193" s="105"/>
      <c r="CY193" s="105"/>
      <c r="CZ193" s="105"/>
      <c r="DA193" s="169">
        <v>184</v>
      </c>
      <c r="DB193" s="42" t="s">
        <v>282</v>
      </c>
      <c r="DC193" s="159"/>
      <c r="DD193" s="159"/>
      <c r="DE193" s="159"/>
      <c r="DF193" s="159"/>
      <c r="DG193" s="180">
        <f t="shared" si="76"/>
        <v>0</v>
      </c>
      <c r="DH193" s="159"/>
      <c r="DI193" s="159"/>
      <c r="DJ193" s="159"/>
      <c r="DK193" s="180">
        <f t="shared" si="77"/>
        <v>0</v>
      </c>
      <c r="DL193" s="181">
        <f t="shared" si="63"/>
        <v>0</v>
      </c>
      <c r="DM193" s="159"/>
      <c r="DN193" s="181">
        <f t="shared" si="64"/>
        <v>0</v>
      </c>
      <c r="DO193" s="159"/>
      <c r="DP193" s="165"/>
      <c r="DQ193" s="159"/>
      <c r="DR193" s="159"/>
      <c r="DS193" s="159"/>
      <c r="DT193" s="181">
        <f t="shared" si="78"/>
        <v>0</v>
      </c>
      <c r="DU193" s="159"/>
      <c r="DV193" s="182">
        <v>0</v>
      </c>
      <c r="DW193" s="183"/>
      <c r="DX193" s="183"/>
      <c r="DY193" s="183"/>
      <c r="DZ193" s="180"/>
      <c r="EA193" s="184"/>
      <c r="EB193" s="185"/>
      <c r="EC193" s="186">
        <f t="shared" si="79"/>
        <v>0</v>
      </c>
      <c r="ED193" s="184"/>
      <c r="EE193" s="187">
        <v>184</v>
      </c>
      <c r="EF193" s="184"/>
      <c r="EG193" s="184"/>
      <c r="EH193" s="183"/>
      <c r="EI193" s="184"/>
      <c r="EJ193" s="184"/>
      <c r="EK193" s="184"/>
      <c r="EL193" s="184"/>
      <c r="EM193" s="184"/>
    </row>
    <row r="194" spans="1:143" s="42" customFormat="1" ht="12" x14ac:dyDescent="0.2">
      <c r="A194" s="157">
        <v>185</v>
      </c>
      <c r="B194" s="51">
        <v>185</v>
      </c>
      <c r="C194" s="42" t="s">
        <v>283</v>
      </c>
      <c r="D194" s="158">
        <f t="shared" si="65"/>
        <v>123</v>
      </c>
      <c r="E194" s="159">
        <f t="shared" si="54"/>
        <v>1952256</v>
      </c>
      <c r="F194" s="159">
        <f t="shared" si="54"/>
        <v>0</v>
      </c>
      <c r="G194" s="159">
        <f t="shared" si="54"/>
        <v>133824</v>
      </c>
      <c r="H194" s="160">
        <f t="shared" si="66"/>
        <v>2086080</v>
      </c>
      <c r="I194" s="159"/>
      <c r="J194" s="161">
        <f t="shared" si="67"/>
        <v>133824</v>
      </c>
      <c r="K194" s="162">
        <f t="shared" si="68"/>
        <v>748649.24800000002</v>
      </c>
      <c r="L194" s="163">
        <f t="shared" si="55"/>
        <v>882473.24800000002</v>
      </c>
      <c r="M194" s="159"/>
      <c r="N194" s="164">
        <f t="shared" si="56"/>
        <v>1203606.7519999999</v>
      </c>
      <c r="O194" s="159"/>
      <c r="P194" s="165">
        <f t="shared" si="57"/>
        <v>133824</v>
      </c>
      <c r="Q194" s="158">
        <f t="shared" si="69"/>
        <v>0</v>
      </c>
      <c r="R194" s="159">
        <f t="shared" si="58"/>
        <v>0</v>
      </c>
      <c r="S194" s="159">
        <f t="shared" si="59"/>
        <v>0</v>
      </c>
      <c r="T194" s="159">
        <f t="shared" si="60"/>
        <v>748649.24800000002</v>
      </c>
      <c r="U194" s="160">
        <f t="shared" si="70"/>
        <v>882473.24800000002</v>
      </c>
      <c r="V194" s="159"/>
      <c r="W194" s="164">
        <f t="shared" si="61"/>
        <v>882473.24800000002</v>
      </c>
      <c r="X194" s="166"/>
      <c r="AA194" s="169">
        <v>185</v>
      </c>
      <c r="AB194" s="170">
        <v>123</v>
      </c>
      <c r="AC194" s="170">
        <v>0</v>
      </c>
      <c r="AD194" s="170">
        <v>0</v>
      </c>
      <c r="AE194" s="170">
        <v>0</v>
      </c>
      <c r="AF194" s="170">
        <v>0</v>
      </c>
      <c r="AG194" s="105">
        <v>1952256</v>
      </c>
      <c r="AH194" s="105">
        <v>0</v>
      </c>
      <c r="AI194" s="105">
        <v>0</v>
      </c>
      <c r="AJ194" s="105">
        <v>1952256</v>
      </c>
      <c r="AK194" s="105">
        <v>0</v>
      </c>
      <c r="AL194" s="105">
        <v>133824</v>
      </c>
      <c r="AM194" s="105">
        <v>2086080</v>
      </c>
      <c r="AN194" s="105">
        <v>0</v>
      </c>
      <c r="AO194" s="105">
        <v>0</v>
      </c>
      <c r="AP194" s="105">
        <v>0</v>
      </c>
      <c r="AQ194" s="105">
        <v>0</v>
      </c>
      <c r="AR194" s="171">
        <v>2086080</v>
      </c>
      <c r="AT194" s="169">
        <v>185</v>
      </c>
      <c r="AU194" s="170">
        <f t="shared" si="71"/>
        <v>0</v>
      </c>
      <c r="AV194" s="170">
        <f t="shared" si="71"/>
        <v>0</v>
      </c>
      <c r="AW194" s="105">
        <f t="shared" si="72"/>
        <v>0</v>
      </c>
      <c r="AX194" s="105">
        <f t="shared" si="72"/>
        <v>0</v>
      </c>
      <c r="AY194" s="105">
        <f t="shared" si="72"/>
        <v>0</v>
      </c>
      <c r="AZ194" s="171">
        <f t="shared" si="72"/>
        <v>0</v>
      </c>
      <c r="BB194" s="169"/>
      <c r="BC194" s="105"/>
      <c r="BD194" s="105"/>
      <c r="BE194" s="105"/>
      <c r="BF194" s="171"/>
      <c r="BH194" s="172"/>
      <c r="BI194" s="173"/>
      <c r="BJ194" s="174"/>
      <c r="BZ194" s="175"/>
      <c r="CA194" s="169">
        <v>185</v>
      </c>
      <c r="CB194" s="51">
        <v>185</v>
      </c>
      <c r="CC194" s="42" t="s">
        <v>283</v>
      </c>
      <c r="CD194" s="176">
        <f t="shared" si="62"/>
        <v>1952256</v>
      </c>
      <c r="CE194" s="177">
        <v>1578611</v>
      </c>
      <c r="CF194" s="159">
        <f t="shared" si="73"/>
        <v>373645</v>
      </c>
      <c r="CG194" s="159">
        <v>254967</v>
      </c>
      <c r="CH194" s="159">
        <v>120037.24800000001</v>
      </c>
      <c r="CI194" s="159">
        <f t="shared" si="74"/>
        <v>0</v>
      </c>
      <c r="CJ194" s="177">
        <f t="shared" si="75"/>
        <v>748649.24800000002</v>
      </c>
      <c r="CK194" s="178"/>
      <c r="CL194" s="179"/>
      <c r="CT194" s="105"/>
      <c r="CU194" s="105"/>
      <c r="CV194" s="105"/>
      <c r="CW194" s="105"/>
      <c r="CX194" s="105"/>
      <c r="CY194" s="105"/>
      <c r="CZ194" s="105"/>
      <c r="DA194" s="169">
        <v>185</v>
      </c>
      <c r="DB194" s="42" t="s">
        <v>283</v>
      </c>
      <c r="DC194" s="159"/>
      <c r="DD194" s="159"/>
      <c r="DE194" s="159"/>
      <c r="DF194" s="159"/>
      <c r="DG194" s="180">
        <f t="shared" si="76"/>
        <v>0</v>
      </c>
      <c r="DH194" s="159"/>
      <c r="DI194" s="159"/>
      <c r="DJ194" s="159"/>
      <c r="DK194" s="180">
        <f t="shared" si="77"/>
        <v>0</v>
      </c>
      <c r="DL194" s="181">
        <f t="shared" si="63"/>
        <v>0</v>
      </c>
      <c r="DM194" s="159"/>
      <c r="DN194" s="181">
        <f t="shared" si="64"/>
        <v>0</v>
      </c>
      <c r="DO194" s="159"/>
      <c r="DP194" s="165"/>
      <c r="DQ194" s="159"/>
      <c r="DR194" s="159"/>
      <c r="DS194" s="159"/>
      <c r="DT194" s="181">
        <f t="shared" si="78"/>
        <v>0</v>
      </c>
      <c r="DU194" s="159"/>
      <c r="DV194" s="182">
        <v>0</v>
      </c>
      <c r="DW194" s="183"/>
      <c r="DX194" s="183"/>
      <c r="DY194" s="183"/>
      <c r="DZ194" s="180"/>
      <c r="EA194" s="184"/>
      <c r="EB194" s="185"/>
      <c r="EC194" s="186">
        <f t="shared" si="79"/>
        <v>0</v>
      </c>
      <c r="ED194" s="184"/>
      <c r="EE194" s="187">
        <v>185</v>
      </c>
      <c r="EF194" s="184"/>
      <c r="EG194" s="184"/>
      <c r="EH194" s="183"/>
      <c r="EI194" s="184"/>
      <c r="EJ194" s="184"/>
      <c r="EK194" s="184"/>
      <c r="EL194" s="184"/>
      <c r="EM194" s="184"/>
    </row>
    <row r="195" spans="1:143" s="42" customFormat="1" ht="12" x14ac:dyDescent="0.2">
      <c r="A195" s="157">
        <v>186</v>
      </c>
      <c r="B195" s="51">
        <v>186</v>
      </c>
      <c r="C195" s="42" t="s">
        <v>284</v>
      </c>
      <c r="D195" s="158">
        <f t="shared" si="65"/>
        <v>11</v>
      </c>
      <c r="E195" s="159">
        <f t="shared" si="54"/>
        <v>228147</v>
      </c>
      <c r="F195" s="159">
        <f t="shared" si="54"/>
        <v>0</v>
      </c>
      <c r="G195" s="159">
        <f t="shared" si="54"/>
        <v>11968</v>
      </c>
      <c r="H195" s="160">
        <f t="shared" si="66"/>
        <v>240115</v>
      </c>
      <c r="I195" s="159"/>
      <c r="J195" s="161">
        <f t="shared" si="67"/>
        <v>11968</v>
      </c>
      <c r="K195" s="162">
        <f t="shared" si="68"/>
        <v>46775.103999999999</v>
      </c>
      <c r="L195" s="163">
        <f t="shared" si="55"/>
        <v>58743.103999999999</v>
      </c>
      <c r="M195" s="159"/>
      <c r="N195" s="164">
        <f t="shared" si="56"/>
        <v>181371.89600000001</v>
      </c>
      <c r="O195" s="159"/>
      <c r="P195" s="165">
        <f t="shared" si="57"/>
        <v>11968</v>
      </c>
      <c r="Q195" s="158">
        <f t="shared" si="69"/>
        <v>0</v>
      </c>
      <c r="R195" s="159">
        <f t="shared" si="58"/>
        <v>0</v>
      </c>
      <c r="S195" s="159">
        <f t="shared" si="59"/>
        <v>0</v>
      </c>
      <c r="T195" s="159">
        <f t="shared" si="60"/>
        <v>46775.103999999999</v>
      </c>
      <c r="U195" s="160">
        <f t="shared" si="70"/>
        <v>58743.103999999999</v>
      </c>
      <c r="V195" s="159"/>
      <c r="W195" s="164">
        <f t="shared" si="61"/>
        <v>58743.103999999999</v>
      </c>
      <c r="X195" s="166"/>
      <c r="AA195" s="169">
        <v>186</v>
      </c>
      <c r="AB195" s="170">
        <v>11</v>
      </c>
      <c r="AC195" s="170">
        <v>0</v>
      </c>
      <c r="AD195" s="170">
        <v>0</v>
      </c>
      <c r="AE195" s="170">
        <v>0.5714285714285714</v>
      </c>
      <c r="AF195" s="170">
        <v>0</v>
      </c>
      <c r="AG195" s="105">
        <v>228147</v>
      </c>
      <c r="AH195" s="105">
        <v>0</v>
      </c>
      <c r="AI195" s="105">
        <v>0</v>
      </c>
      <c r="AJ195" s="105">
        <v>228147</v>
      </c>
      <c r="AK195" s="105">
        <v>0</v>
      </c>
      <c r="AL195" s="105">
        <v>11968</v>
      </c>
      <c r="AM195" s="105">
        <v>240115</v>
      </c>
      <c r="AN195" s="105">
        <v>0</v>
      </c>
      <c r="AO195" s="105">
        <v>0</v>
      </c>
      <c r="AP195" s="105">
        <v>0</v>
      </c>
      <c r="AQ195" s="105">
        <v>0</v>
      </c>
      <c r="AR195" s="171">
        <v>240115</v>
      </c>
      <c r="AT195" s="169">
        <v>186</v>
      </c>
      <c r="AU195" s="170">
        <f t="shared" si="71"/>
        <v>0.5714285714285714</v>
      </c>
      <c r="AV195" s="170">
        <f t="shared" si="71"/>
        <v>0</v>
      </c>
      <c r="AW195" s="105">
        <f t="shared" si="72"/>
        <v>0</v>
      </c>
      <c r="AX195" s="105">
        <f t="shared" si="72"/>
        <v>0</v>
      </c>
      <c r="AY195" s="105">
        <f t="shared" si="72"/>
        <v>0</v>
      </c>
      <c r="AZ195" s="171">
        <f t="shared" si="72"/>
        <v>0</v>
      </c>
      <c r="BB195" s="169"/>
      <c r="BC195" s="105"/>
      <c r="BD195" s="105"/>
      <c r="BE195" s="105"/>
      <c r="BF195" s="171"/>
      <c r="BH195" s="172"/>
      <c r="BI195" s="173"/>
      <c r="BJ195" s="174"/>
      <c r="BZ195" s="175"/>
      <c r="CA195" s="169">
        <v>186</v>
      </c>
      <c r="CB195" s="51">
        <v>186</v>
      </c>
      <c r="CC195" s="42" t="s">
        <v>284</v>
      </c>
      <c r="CD195" s="176">
        <f t="shared" si="62"/>
        <v>228147</v>
      </c>
      <c r="CE195" s="177">
        <v>209819</v>
      </c>
      <c r="CF195" s="159">
        <f t="shared" si="73"/>
        <v>18328</v>
      </c>
      <c r="CG195" s="159">
        <v>0</v>
      </c>
      <c r="CH195" s="159">
        <v>28447.103999999999</v>
      </c>
      <c r="CI195" s="159">
        <f t="shared" si="74"/>
        <v>0</v>
      </c>
      <c r="CJ195" s="177">
        <f t="shared" si="75"/>
        <v>46775.103999999999</v>
      </c>
      <c r="CK195" s="178"/>
      <c r="CL195" s="179"/>
      <c r="CT195" s="105"/>
      <c r="CU195" s="105"/>
      <c r="CV195" s="105"/>
      <c r="CW195" s="105"/>
      <c r="CX195" s="105"/>
      <c r="CY195" s="105"/>
      <c r="CZ195" s="105"/>
      <c r="DA195" s="169">
        <v>186</v>
      </c>
      <c r="DB195" s="42" t="s">
        <v>284</v>
      </c>
      <c r="DC195" s="159"/>
      <c r="DD195" s="159"/>
      <c r="DE195" s="159"/>
      <c r="DF195" s="159"/>
      <c r="DG195" s="180">
        <f t="shared" si="76"/>
        <v>0</v>
      </c>
      <c r="DH195" s="159"/>
      <c r="DI195" s="159"/>
      <c r="DJ195" s="159"/>
      <c r="DK195" s="180">
        <f t="shared" si="77"/>
        <v>0</v>
      </c>
      <c r="DL195" s="181">
        <f t="shared" si="63"/>
        <v>0</v>
      </c>
      <c r="DM195" s="159"/>
      <c r="DN195" s="181">
        <f t="shared" si="64"/>
        <v>0</v>
      </c>
      <c r="DO195" s="159"/>
      <c r="DP195" s="165"/>
      <c r="DQ195" s="159"/>
      <c r="DR195" s="159"/>
      <c r="DS195" s="159"/>
      <c r="DT195" s="181">
        <f t="shared" si="78"/>
        <v>0</v>
      </c>
      <c r="DU195" s="159"/>
      <c r="DV195" s="182">
        <v>0</v>
      </c>
      <c r="DW195" s="183"/>
      <c r="DX195" s="183"/>
      <c r="DY195" s="183"/>
      <c r="DZ195" s="180"/>
      <c r="EA195" s="184"/>
      <c r="EB195" s="185"/>
      <c r="EC195" s="186">
        <f t="shared" si="79"/>
        <v>0</v>
      </c>
      <c r="ED195" s="184"/>
      <c r="EE195" s="187">
        <v>186</v>
      </c>
      <c r="EF195" s="184"/>
      <c r="EG195" s="184"/>
      <c r="EH195" s="183"/>
      <c r="EI195" s="184"/>
      <c r="EJ195" s="184"/>
      <c r="EK195" s="184"/>
      <c r="EL195" s="184"/>
      <c r="EM195" s="184"/>
    </row>
    <row r="196" spans="1:143" s="42" customFormat="1" ht="12" x14ac:dyDescent="0.2">
      <c r="A196" s="157">
        <v>187</v>
      </c>
      <c r="B196" s="51">
        <v>187</v>
      </c>
      <c r="C196" s="42" t="s">
        <v>285</v>
      </c>
      <c r="D196" s="158">
        <f t="shared" si="65"/>
        <v>5</v>
      </c>
      <c r="E196" s="159">
        <f t="shared" si="54"/>
        <v>119083</v>
      </c>
      <c r="F196" s="159">
        <f t="shared" si="54"/>
        <v>0</v>
      </c>
      <c r="G196" s="159">
        <f t="shared" si="54"/>
        <v>5440</v>
      </c>
      <c r="H196" s="160">
        <f t="shared" si="66"/>
        <v>124523</v>
      </c>
      <c r="I196" s="159"/>
      <c r="J196" s="161">
        <f t="shared" si="67"/>
        <v>5440</v>
      </c>
      <c r="K196" s="162">
        <f t="shared" si="68"/>
        <v>28853.968000000001</v>
      </c>
      <c r="L196" s="163">
        <f t="shared" si="55"/>
        <v>34293.968000000001</v>
      </c>
      <c r="M196" s="159"/>
      <c r="N196" s="164">
        <f t="shared" si="56"/>
        <v>90229.032000000007</v>
      </c>
      <c r="O196" s="159"/>
      <c r="P196" s="165">
        <f t="shared" si="57"/>
        <v>5440</v>
      </c>
      <c r="Q196" s="158">
        <f t="shared" si="69"/>
        <v>0</v>
      </c>
      <c r="R196" s="159">
        <f t="shared" si="58"/>
        <v>0</v>
      </c>
      <c r="S196" s="159">
        <f t="shared" si="59"/>
        <v>0</v>
      </c>
      <c r="T196" s="159">
        <f t="shared" si="60"/>
        <v>28853.968000000001</v>
      </c>
      <c r="U196" s="160">
        <f t="shared" si="70"/>
        <v>34293.968000000001</v>
      </c>
      <c r="V196" s="159"/>
      <c r="W196" s="164">
        <f t="shared" si="61"/>
        <v>34293.968000000001</v>
      </c>
      <c r="X196" s="166"/>
      <c r="AA196" s="169">
        <v>187</v>
      </c>
      <c r="AB196" s="170">
        <v>5</v>
      </c>
      <c r="AC196" s="170">
        <v>0</v>
      </c>
      <c r="AD196" s="170">
        <v>0</v>
      </c>
      <c r="AE196" s="170">
        <v>0</v>
      </c>
      <c r="AF196" s="170">
        <v>0</v>
      </c>
      <c r="AG196" s="105">
        <v>119083</v>
      </c>
      <c r="AH196" s="105">
        <v>0</v>
      </c>
      <c r="AI196" s="105">
        <v>0</v>
      </c>
      <c r="AJ196" s="105">
        <v>119083</v>
      </c>
      <c r="AK196" s="105">
        <v>0</v>
      </c>
      <c r="AL196" s="105">
        <v>5440</v>
      </c>
      <c r="AM196" s="105">
        <v>124523</v>
      </c>
      <c r="AN196" s="105">
        <v>0</v>
      </c>
      <c r="AO196" s="105">
        <v>0</v>
      </c>
      <c r="AP196" s="105">
        <v>0</v>
      </c>
      <c r="AQ196" s="105">
        <v>0</v>
      </c>
      <c r="AR196" s="171">
        <v>124523</v>
      </c>
      <c r="AT196" s="169">
        <v>187</v>
      </c>
      <c r="AU196" s="170">
        <f t="shared" si="71"/>
        <v>0</v>
      </c>
      <c r="AV196" s="170">
        <f t="shared" si="71"/>
        <v>0</v>
      </c>
      <c r="AW196" s="105">
        <f t="shared" si="72"/>
        <v>0</v>
      </c>
      <c r="AX196" s="105">
        <f t="shared" si="72"/>
        <v>0</v>
      </c>
      <c r="AY196" s="105">
        <f t="shared" si="72"/>
        <v>0</v>
      </c>
      <c r="AZ196" s="171">
        <f t="shared" si="72"/>
        <v>0</v>
      </c>
      <c r="BB196" s="169"/>
      <c r="BC196" s="105"/>
      <c r="BD196" s="105"/>
      <c r="BE196" s="105"/>
      <c r="BF196" s="171"/>
      <c r="BH196" s="172"/>
      <c r="BI196" s="173"/>
      <c r="BJ196" s="174"/>
      <c r="BZ196" s="175"/>
      <c r="CA196" s="169">
        <v>187</v>
      </c>
      <c r="CB196" s="51">
        <v>187</v>
      </c>
      <c r="CC196" s="42" t="s">
        <v>285</v>
      </c>
      <c r="CD196" s="176">
        <f t="shared" si="62"/>
        <v>119083</v>
      </c>
      <c r="CE196" s="177">
        <v>111306</v>
      </c>
      <c r="CF196" s="159">
        <f t="shared" si="73"/>
        <v>7777</v>
      </c>
      <c r="CG196" s="159">
        <v>10583.4</v>
      </c>
      <c r="CH196" s="159">
        <v>10493.568000000001</v>
      </c>
      <c r="CI196" s="159">
        <f t="shared" si="74"/>
        <v>0</v>
      </c>
      <c r="CJ196" s="177">
        <f t="shared" si="75"/>
        <v>28853.968000000001</v>
      </c>
      <c r="CK196" s="178"/>
      <c r="CL196" s="179"/>
      <c r="CT196" s="105"/>
      <c r="CU196" s="105"/>
      <c r="CV196" s="105"/>
      <c r="CW196" s="105"/>
      <c r="CX196" s="105"/>
      <c r="CY196" s="105"/>
      <c r="CZ196" s="105"/>
      <c r="DA196" s="169">
        <v>187</v>
      </c>
      <c r="DB196" s="42" t="s">
        <v>285</v>
      </c>
      <c r="DC196" s="159"/>
      <c r="DD196" s="159"/>
      <c r="DE196" s="159"/>
      <c r="DF196" s="159"/>
      <c r="DG196" s="180">
        <f t="shared" si="76"/>
        <v>0</v>
      </c>
      <c r="DH196" s="159"/>
      <c r="DI196" s="159"/>
      <c r="DJ196" s="159"/>
      <c r="DK196" s="180">
        <f t="shared" si="77"/>
        <v>0</v>
      </c>
      <c r="DL196" s="181">
        <f t="shared" si="63"/>
        <v>0</v>
      </c>
      <c r="DM196" s="159"/>
      <c r="DN196" s="181">
        <f t="shared" si="64"/>
        <v>0</v>
      </c>
      <c r="DO196" s="159"/>
      <c r="DP196" s="165"/>
      <c r="DQ196" s="159"/>
      <c r="DR196" s="159"/>
      <c r="DS196" s="159"/>
      <c r="DT196" s="181">
        <f t="shared" si="78"/>
        <v>0</v>
      </c>
      <c r="DU196" s="159"/>
      <c r="DV196" s="182">
        <v>0</v>
      </c>
      <c r="DW196" s="183"/>
      <c r="DX196" s="183"/>
      <c r="DY196" s="183"/>
      <c r="DZ196" s="180"/>
      <c r="EA196" s="184"/>
      <c r="EB196" s="185"/>
      <c r="EC196" s="186">
        <f t="shared" si="79"/>
        <v>0</v>
      </c>
      <c r="ED196" s="184"/>
      <c r="EE196" s="187">
        <v>187</v>
      </c>
      <c r="EF196" s="184"/>
      <c r="EG196" s="184"/>
      <c r="EH196" s="183"/>
      <c r="EI196" s="184"/>
      <c r="EJ196" s="184"/>
      <c r="EK196" s="184"/>
      <c r="EL196" s="184"/>
      <c r="EM196" s="184"/>
    </row>
    <row r="197" spans="1:143" s="42" customFormat="1" ht="12" x14ac:dyDescent="0.2">
      <c r="A197" s="157">
        <v>188</v>
      </c>
      <c r="B197" s="51">
        <v>188</v>
      </c>
      <c r="C197" s="42" t="s">
        <v>286</v>
      </c>
      <c r="D197" s="158">
        <f t="shared" si="65"/>
        <v>0</v>
      </c>
      <c r="E197" s="159">
        <f t="shared" si="54"/>
        <v>0</v>
      </c>
      <c r="F197" s="159">
        <f t="shared" si="54"/>
        <v>0</v>
      </c>
      <c r="G197" s="159">
        <f t="shared" si="54"/>
        <v>0</v>
      </c>
      <c r="H197" s="160">
        <f t="shared" si="66"/>
        <v>0</v>
      </c>
      <c r="I197" s="159"/>
      <c r="J197" s="161">
        <f t="shared" si="67"/>
        <v>0</v>
      </c>
      <c r="K197" s="162">
        <f t="shared" si="68"/>
        <v>0</v>
      </c>
      <c r="L197" s="163">
        <f t="shared" si="55"/>
        <v>0</v>
      </c>
      <c r="M197" s="159"/>
      <c r="N197" s="164">
        <f t="shared" si="56"/>
        <v>0</v>
      </c>
      <c r="O197" s="159"/>
      <c r="P197" s="165">
        <f t="shared" si="57"/>
        <v>0</v>
      </c>
      <c r="Q197" s="158">
        <f t="shared" si="69"/>
        <v>0</v>
      </c>
      <c r="R197" s="159">
        <f t="shared" si="58"/>
        <v>0</v>
      </c>
      <c r="S197" s="159">
        <f t="shared" si="59"/>
        <v>0</v>
      </c>
      <c r="T197" s="159">
        <f t="shared" si="60"/>
        <v>0</v>
      </c>
      <c r="U197" s="160">
        <f t="shared" si="70"/>
        <v>0</v>
      </c>
      <c r="V197" s="159"/>
      <c r="W197" s="164">
        <f t="shared" si="61"/>
        <v>0</v>
      </c>
      <c r="X197" s="166"/>
      <c r="AA197" s="169">
        <v>188</v>
      </c>
      <c r="AB197" s="170"/>
      <c r="AC197" s="170"/>
      <c r="AD197" s="170"/>
      <c r="AE197" s="170"/>
      <c r="AF197" s="170"/>
      <c r="AG197" s="105"/>
      <c r="AH197" s="105"/>
      <c r="AI197" s="105"/>
      <c r="AJ197" s="105"/>
      <c r="AK197" s="105"/>
      <c r="AL197" s="105"/>
      <c r="AM197" s="105"/>
      <c r="AN197" s="105"/>
      <c r="AO197" s="105"/>
      <c r="AP197" s="105"/>
      <c r="AQ197" s="105"/>
      <c r="AR197" s="171"/>
      <c r="AT197" s="169">
        <v>188</v>
      </c>
      <c r="AU197" s="170">
        <f t="shared" si="71"/>
        <v>0</v>
      </c>
      <c r="AV197" s="170">
        <f t="shared" si="71"/>
        <v>0</v>
      </c>
      <c r="AW197" s="105">
        <f t="shared" si="72"/>
        <v>0</v>
      </c>
      <c r="AX197" s="105">
        <f t="shared" si="72"/>
        <v>0</v>
      </c>
      <c r="AY197" s="105">
        <f t="shared" si="72"/>
        <v>0</v>
      </c>
      <c r="AZ197" s="171">
        <f t="shared" si="72"/>
        <v>0</v>
      </c>
      <c r="BB197" s="169"/>
      <c r="BC197" s="105"/>
      <c r="BD197" s="105"/>
      <c r="BE197" s="105"/>
      <c r="BF197" s="171"/>
      <c r="BH197" s="172"/>
      <c r="BI197" s="173"/>
      <c r="BJ197" s="174"/>
      <c r="BZ197" s="175"/>
      <c r="CA197" s="169">
        <v>188</v>
      </c>
      <c r="CB197" s="51">
        <v>188</v>
      </c>
      <c r="CC197" s="42" t="s">
        <v>286</v>
      </c>
      <c r="CD197" s="176">
        <f t="shared" si="62"/>
        <v>0</v>
      </c>
      <c r="CE197" s="177">
        <v>0</v>
      </c>
      <c r="CF197" s="159">
        <f t="shared" si="73"/>
        <v>0</v>
      </c>
      <c r="CG197" s="159">
        <v>0</v>
      </c>
      <c r="CH197" s="159">
        <v>0</v>
      </c>
      <c r="CI197" s="159">
        <f t="shared" si="74"/>
        <v>0</v>
      </c>
      <c r="CJ197" s="177">
        <f t="shared" si="75"/>
        <v>0</v>
      </c>
      <c r="CK197" s="178"/>
      <c r="CL197" s="179"/>
      <c r="CT197" s="105"/>
      <c r="CU197" s="105"/>
      <c r="CV197" s="105"/>
      <c r="CW197" s="105"/>
      <c r="CX197" s="105"/>
      <c r="CY197" s="105"/>
      <c r="CZ197" s="105"/>
      <c r="DA197" s="169">
        <v>188</v>
      </c>
      <c r="DB197" s="42" t="s">
        <v>286</v>
      </c>
      <c r="DC197" s="159"/>
      <c r="DD197" s="159"/>
      <c r="DE197" s="159"/>
      <c r="DF197" s="159"/>
      <c r="DG197" s="180">
        <f t="shared" si="76"/>
        <v>0</v>
      </c>
      <c r="DH197" s="159"/>
      <c r="DI197" s="159"/>
      <c r="DJ197" s="159"/>
      <c r="DK197" s="180">
        <f t="shared" si="77"/>
        <v>0</v>
      </c>
      <c r="DL197" s="181">
        <f t="shared" si="63"/>
        <v>0</v>
      </c>
      <c r="DM197" s="159"/>
      <c r="DN197" s="181">
        <f t="shared" si="64"/>
        <v>0</v>
      </c>
      <c r="DO197" s="159"/>
      <c r="DP197" s="165"/>
      <c r="DQ197" s="159"/>
      <c r="DR197" s="159"/>
      <c r="DS197" s="159"/>
      <c r="DT197" s="181">
        <f t="shared" si="78"/>
        <v>0</v>
      </c>
      <c r="DU197" s="159"/>
      <c r="DV197" s="182">
        <v>0</v>
      </c>
      <c r="DW197" s="183"/>
      <c r="DX197" s="183"/>
      <c r="DY197" s="183"/>
      <c r="DZ197" s="180"/>
      <c r="EA197" s="184"/>
      <c r="EB197" s="185"/>
      <c r="EC197" s="186">
        <f t="shared" si="79"/>
        <v>0</v>
      </c>
      <c r="ED197" s="184"/>
      <c r="EE197" s="187">
        <v>188</v>
      </c>
      <c r="EF197" s="184"/>
      <c r="EG197" s="184"/>
      <c r="EH197" s="183"/>
      <c r="EI197" s="184"/>
      <c r="EJ197" s="184"/>
      <c r="EK197" s="184"/>
      <c r="EL197" s="184"/>
      <c r="EM197" s="184"/>
    </row>
    <row r="198" spans="1:143" s="42" customFormat="1" ht="12" x14ac:dyDescent="0.2">
      <c r="A198" s="157">
        <v>189</v>
      </c>
      <c r="B198" s="51">
        <v>189</v>
      </c>
      <c r="C198" s="42" t="s">
        <v>287</v>
      </c>
      <c r="D198" s="158">
        <f t="shared" si="65"/>
        <v>14</v>
      </c>
      <c r="E198" s="159">
        <f t="shared" si="54"/>
        <v>256908</v>
      </c>
      <c r="F198" s="159">
        <f t="shared" si="54"/>
        <v>0</v>
      </c>
      <c r="G198" s="159">
        <f t="shared" si="54"/>
        <v>15232</v>
      </c>
      <c r="H198" s="160">
        <f t="shared" si="66"/>
        <v>272140</v>
      </c>
      <c r="I198" s="159"/>
      <c r="J198" s="161">
        <f t="shared" si="67"/>
        <v>15232</v>
      </c>
      <c r="K198" s="162">
        <f t="shared" si="68"/>
        <v>142790.696</v>
      </c>
      <c r="L198" s="163">
        <f t="shared" si="55"/>
        <v>158022.696</v>
      </c>
      <c r="M198" s="159"/>
      <c r="N198" s="164">
        <f t="shared" si="56"/>
        <v>114117.304</v>
      </c>
      <c r="O198" s="159"/>
      <c r="P198" s="165">
        <f t="shared" si="57"/>
        <v>15232</v>
      </c>
      <c r="Q198" s="158">
        <f t="shared" si="69"/>
        <v>0</v>
      </c>
      <c r="R198" s="159">
        <f t="shared" si="58"/>
        <v>0</v>
      </c>
      <c r="S198" s="159">
        <f t="shared" si="59"/>
        <v>0</v>
      </c>
      <c r="T198" s="159">
        <f t="shared" si="60"/>
        <v>142790.696</v>
      </c>
      <c r="U198" s="160">
        <f t="shared" si="70"/>
        <v>158022.696</v>
      </c>
      <c r="V198" s="159"/>
      <c r="W198" s="164">
        <f t="shared" si="61"/>
        <v>158022.696</v>
      </c>
      <c r="X198" s="166"/>
      <c r="AA198" s="169">
        <v>189</v>
      </c>
      <c r="AB198" s="170">
        <v>14</v>
      </c>
      <c r="AC198" s="170">
        <v>0</v>
      </c>
      <c r="AD198" s="170">
        <v>0</v>
      </c>
      <c r="AE198" s="170">
        <v>1.5</v>
      </c>
      <c r="AF198" s="170">
        <v>0</v>
      </c>
      <c r="AG198" s="105">
        <v>256908</v>
      </c>
      <c r="AH198" s="105">
        <v>0</v>
      </c>
      <c r="AI198" s="105">
        <v>0</v>
      </c>
      <c r="AJ198" s="105">
        <v>256908</v>
      </c>
      <c r="AK198" s="105">
        <v>0</v>
      </c>
      <c r="AL198" s="105">
        <v>15232</v>
      </c>
      <c r="AM198" s="105">
        <v>272140</v>
      </c>
      <c r="AN198" s="105">
        <v>0</v>
      </c>
      <c r="AO198" s="105">
        <v>0</v>
      </c>
      <c r="AP198" s="105">
        <v>0</v>
      </c>
      <c r="AQ198" s="105">
        <v>0</v>
      </c>
      <c r="AR198" s="171">
        <v>272140</v>
      </c>
      <c r="AT198" s="169">
        <v>189</v>
      </c>
      <c r="AU198" s="170">
        <f t="shared" si="71"/>
        <v>1.5</v>
      </c>
      <c r="AV198" s="170">
        <f t="shared" si="71"/>
        <v>0</v>
      </c>
      <c r="AW198" s="105">
        <f t="shared" si="72"/>
        <v>0</v>
      </c>
      <c r="AX198" s="105">
        <f t="shared" si="72"/>
        <v>0</v>
      </c>
      <c r="AY198" s="105">
        <f t="shared" si="72"/>
        <v>0</v>
      </c>
      <c r="AZ198" s="171">
        <f t="shared" si="72"/>
        <v>0</v>
      </c>
      <c r="BB198" s="169"/>
      <c r="BC198" s="105"/>
      <c r="BD198" s="105"/>
      <c r="BE198" s="105"/>
      <c r="BF198" s="171"/>
      <c r="BH198" s="172"/>
      <c r="BI198" s="173"/>
      <c r="BJ198" s="174"/>
      <c r="BZ198" s="175"/>
      <c r="CA198" s="169">
        <v>189</v>
      </c>
      <c r="CB198" s="51">
        <v>189</v>
      </c>
      <c r="CC198" s="42" t="s">
        <v>287</v>
      </c>
      <c r="CD198" s="176">
        <f t="shared" si="62"/>
        <v>256908</v>
      </c>
      <c r="CE198" s="177">
        <v>166435</v>
      </c>
      <c r="CF198" s="159">
        <f t="shared" si="73"/>
        <v>90473</v>
      </c>
      <c r="CG198" s="159">
        <v>33580.799999999996</v>
      </c>
      <c r="CH198" s="159">
        <v>18736.896000000001</v>
      </c>
      <c r="CI198" s="159">
        <f t="shared" si="74"/>
        <v>0</v>
      </c>
      <c r="CJ198" s="177">
        <f t="shared" si="75"/>
        <v>142790.696</v>
      </c>
      <c r="CK198" s="178"/>
      <c r="CL198" s="179"/>
      <c r="CT198" s="105"/>
      <c r="CU198" s="105"/>
      <c r="CV198" s="105"/>
      <c r="CW198" s="105"/>
      <c r="CX198" s="105"/>
      <c r="CY198" s="105"/>
      <c r="CZ198" s="105"/>
      <c r="DA198" s="169">
        <v>189</v>
      </c>
      <c r="DB198" s="42" t="s">
        <v>287</v>
      </c>
      <c r="DC198" s="159"/>
      <c r="DD198" s="159"/>
      <c r="DE198" s="159"/>
      <c r="DF198" s="159"/>
      <c r="DG198" s="180">
        <f t="shared" si="76"/>
        <v>0</v>
      </c>
      <c r="DH198" s="159"/>
      <c r="DI198" s="159"/>
      <c r="DJ198" s="159"/>
      <c r="DK198" s="180">
        <f t="shared" si="77"/>
        <v>0</v>
      </c>
      <c r="DL198" s="181">
        <f t="shared" si="63"/>
        <v>0</v>
      </c>
      <c r="DM198" s="159"/>
      <c r="DN198" s="181">
        <f t="shared" si="64"/>
        <v>0</v>
      </c>
      <c r="DO198" s="159"/>
      <c r="DP198" s="165"/>
      <c r="DQ198" s="159"/>
      <c r="DR198" s="159"/>
      <c r="DS198" s="159"/>
      <c r="DT198" s="181">
        <f t="shared" si="78"/>
        <v>0</v>
      </c>
      <c r="DU198" s="159"/>
      <c r="DV198" s="182">
        <v>0</v>
      </c>
      <c r="DW198" s="183"/>
      <c r="DX198" s="183"/>
      <c r="DY198" s="183"/>
      <c r="DZ198" s="180"/>
      <c r="EA198" s="184"/>
      <c r="EB198" s="185"/>
      <c r="EC198" s="186">
        <f t="shared" si="79"/>
        <v>0</v>
      </c>
      <c r="ED198" s="184"/>
      <c r="EE198" s="187">
        <v>189</v>
      </c>
      <c r="EF198" s="184"/>
      <c r="EG198" s="184"/>
      <c r="EH198" s="183"/>
      <c r="EI198" s="184"/>
      <c r="EJ198" s="184"/>
      <c r="EK198" s="184"/>
      <c r="EL198" s="184"/>
      <c r="EM198" s="184"/>
    </row>
    <row r="199" spans="1:143" s="42" customFormat="1" ht="12" x14ac:dyDescent="0.2">
      <c r="A199" s="157">
        <v>190</v>
      </c>
      <c r="B199" s="51">
        <v>190</v>
      </c>
      <c r="C199" s="42" t="s">
        <v>288</v>
      </c>
      <c r="D199" s="158">
        <f t="shared" si="65"/>
        <v>0</v>
      </c>
      <c r="E199" s="159">
        <f t="shared" si="54"/>
        <v>0</v>
      </c>
      <c r="F199" s="159">
        <f t="shared" si="54"/>
        <v>0</v>
      </c>
      <c r="G199" s="159">
        <f t="shared" si="54"/>
        <v>0</v>
      </c>
      <c r="H199" s="160">
        <f t="shared" si="66"/>
        <v>0</v>
      </c>
      <c r="I199" s="159"/>
      <c r="J199" s="161">
        <f t="shared" si="67"/>
        <v>0</v>
      </c>
      <c r="K199" s="162">
        <f t="shared" si="68"/>
        <v>0</v>
      </c>
      <c r="L199" s="163">
        <f t="shared" si="55"/>
        <v>0</v>
      </c>
      <c r="M199" s="159"/>
      <c r="N199" s="164">
        <f t="shared" si="56"/>
        <v>0</v>
      </c>
      <c r="O199" s="159"/>
      <c r="P199" s="165">
        <f t="shared" si="57"/>
        <v>0</v>
      </c>
      <c r="Q199" s="158">
        <f t="shared" si="69"/>
        <v>0</v>
      </c>
      <c r="R199" s="159">
        <f t="shared" si="58"/>
        <v>0</v>
      </c>
      <c r="S199" s="159">
        <f t="shared" si="59"/>
        <v>0</v>
      </c>
      <c r="T199" s="159">
        <f t="shared" si="60"/>
        <v>0</v>
      </c>
      <c r="U199" s="160">
        <f t="shared" si="70"/>
        <v>0</v>
      </c>
      <c r="V199" s="159"/>
      <c r="W199" s="164">
        <f t="shared" si="61"/>
        <v>0</v>
      </c>
      <c r="X199" s="166"/>
      <c r="AA199" s="169">
        <v>190</v>
      </c>
      <c r="AB199" s="170"/>
      <c r="AC199" s="170"/>
      <c r="AD199" s="170"/>
      <c r="AE199" s="170"/>
      <c r="AF199" s="170"/>
      <c r="AG199" s="105"/>
      <c r="AH199" s="105"/>
      <c r="AI199" s="105"/>
      <c r="AJ199" s="105"/>
      <c r="AK199" s="105"/>
      <c r="AL199" s="105"/>
      <c r="AM199" s="105"/>
      <c r="AN199" s="105"/>
      <c r="AO199" s="105"/>
      <c r="AP199" s="105"/>
      <c r="AQ199" s="105"/>
      <c r="AR199" s="171"/>
      <c r="AT199" s="169">
        <v>190</v>
      </c>
      <c r="AU199" s="170">
        <f t="shared" si="71"/>
        <v>0</v>
      </c>
      <c r="AV199" s="170">
        <f t="shared" si="71"/>
        <v>0</v>
      </c>
      <c r="AW199" s="105">
        <f t="shared" si="72"/>
        <v>0</v>
      </c>
      <c r="AX199" s="105">
        <f t="shared" si="72"/>
        <v>0</v>
      </c>
      <c r="AY199" s="105">
        <f t="shared" si="72"/>
        <v>0</v>
      </c>
      <c r="AZ199" s="171">
        <f t="shared" si="72"/>
        <v>0</v>
      </c>
      <c r="BB199" s="169"/>
      <c r="BC199" s="105"/>
      <c r="BD199" s="105"/>
      <c r="BE199" s="105"/>
      <c r="BF199" s="171"/>
      <c r="BH199" s="172"/>
      <c r="BI199" s="173"/>
      <c r="BJ199" s="174"/>
      <c r="BZ199" s="175"/>
      <c r="CA199" s="169">
        <v>190</v>
      </c>
      <c r="CB199" s="51">
        <v>190</v>
      </c>
      <c r="CC199" s="42" t="s">
        <v>288</v>
      </c>
      <c r="CD199" s="176">
        <f t="shared" si="62"/>
        <v>0</v>
      </c>
      <c r="CE199" s="177">
        <v>0</v>
      </c>
      <c r="CF199" s="159">
        <f t="shared" si="73"/>
        <v>0</v>
      </c>
      <c r="CG199" s="159">
        <v>0</v>
      </c>
      <c r="CH199" s="159">
        <v>0</v>
      </c>
      <c r="CI199" s="159">
        <f t="shared" si="74"/>
        <v>0</v>
      </c>
      <c r="CJ199" s="177">
        <f t="shared" si="75"/>
        <v>0</v>
      </c>
      <c r="CK199" s="178"/>
      <c r="CL199" s="179"/>
      <c r="CT199" s="105"/>
      <c r="CU199" s="105"/>
      <c r="CV199" s="105"/>
      <c r="CW199" s="105"/>
      <c r="CX199" s="105"/>
      <c r="CY199" s="105"/>
      <c r="CZ199" s="105"/>
      <c r="DA199" s="169">
        <v>190</v>
      </c>
      <c r="DB199" s="42" t="s">
        <v>288</v>
      </c>
      <c r="DC199" s="159"/>
      <c r="DD199" s="159"/>
      <c r="DE199" s="159"/>
      <c r="DF199" s="159"/>
      <c r="DG199" s="180">
        <f t="shared" si="76"/>
        <v>0</v>
      </c>
      <c r="DH199" s="159"/>
      <c r="DI199" s="159"/>
      <c r="DJ199" s="159"/>
      <c r="DK199" s="180">
        <f t="shared" si="77"/>
        <v>0</v>
      </c>
      <c r="DL199" s="181">
        <f t="shared" si="63"/>
        <v>0</v>
      </c>
      <c r="DM199" s="159"/>
      <c r="DN199" s="181">
        <f t="shared" si="64"/>
        <v>0</v>
      </c>
      <c r="DO199" s="159"/>
      <c r="DP199" s="165"/>
      <c r="DQ199" s="159"/>
      <c r="DR199" s="159"/>
      <c r="DS199" s="159"/>
      <c r="DT199" s="181">
        <f t="shared" si="78"/>
        <v>0</v>
      </c>
      <c r="DU199" s="159"/>
      <c r="DV199" s="182">
        <v>0</v>
      </c>
      <c r="DW199" s="183"/>
      <c r="DX199" s="183"/>
      <c r="DY199" s="183"/>
      <c r="DZ199" s="180"/>
      <c r="EA199" s="184"/>
      <c r="EB199" s="185"/>
      <c r="EC199" s="186">
        <f t="shared" si="79"/>
        <v>0</v>
      </c>
      <c r="ED199" s="184"/>
      <c r="EE199" s="187">
        <v>190</v>
      </c>
      <c r="EF199" s="184"/>
      <c r="EG199" s="184"/>
      <c r="EH199" s="183"/>
      <c r="EI199" s="184"/>
      <c r="EJ199" s="184"/>
      <c r="EK199" s="184"/>
      <c r="EL199" s="184"/>
      <c r="EM199" s="184"/>
    </row>
    <row r="200" spans="1:143" s="42" customFormat="1" ht="12" x14ac:dyDescent="0.2">
      <c r="A200" s="157">
        <v>191</v>
      </c>
      <c r="B200" s="51">
        <v>191</v>
      </c>
      <c r="C200" s="42" t="s">
        <v>289</v>
      </c>
      <c r="D200" s="158">
        <f t="shared" si="65"/>
        <v>43</v>
      </c>
      <c r="E200" s="159">
        <f t="shared" si="54"/>
        <v>650464</v>
      </c>
      <c r="F200" s="159">
        <f t="shared" si="54"/>
        <v>0</v>
      </c>
      <c r="G200" s="159">
        <f t="shared" si="54"/>
        <v>46784</v>
      </c>
      <c r="H200" s="160">
        <f t="shared" si="66"/>
        <v>697248</v>
      </c>
      <c r="I200" s="159"/>
      <c r="J200" s="161">
        <f t="shared" si="67"/>
        <v>46784</v>
      </c>
      <c r="K200" s="162">
        <f t="shared" si="68"/>
        <v>115484.232</v>
      </c>
      <c r="L200" s="163">
        <f t="shared" si="55"/>
        <v>162268.23200000002</v>
      </c>
      <c r="M200" s="159"/>
      <c r="N200" s="164">
        <f t="shared" si="56"/>
        <v>534979.76799999992</v>
      </c>
      <c r="O200" s="159"/>
      <c r="P200" s="165">
        <f t="shared" si="57"/>
        <v>46784</v>
      </c>
      <c r="Q200" s="158">
        <f t="shared" si="69"/>
        <v>0</v>
      </c>
      <c r="R200" s="159">
        <f t="shared" si="58"/>
        <v>0</v>
      </c>
      <c r="S200" s="159">
        <f t="shared" si="59"/>
        <v>0</v>
      </c>
      <c r="T200" s="159">
        <f t="shared" si="60"/>
        <v>115484.232</v>
      </c>
      <c r="U200" s="160">
        <f t="shared" si="70"/>
        <v>162268.23200000002</v>
      </c>
      <c r="V200" s="159"/>
      <c r="W200" s="164">
        <f t="shared" si="61"/>
        <v>162268.23200000002</v>
      </c>
      <c r="X200" s="166"/>
      <c r="AA200" s="169">
        <v>191</v>
      </c>
      <c r="AB200" s="170">
        <v>43</v>
      </c>
      <c r="AC200" s="170">
        <v>0</v>
      </c>
      <c r="AD200" s="170">
        <v>0</v>
      </c>
      <c r="AE200" s="170">
        <v>6.416666666666667</v>
      </c>
      <c r="AF200" s="170">
        <v>0</v>
      </c>
      <c r="AG200" s="105">
        <v>650464</v>
      </c>
      <c r="AH200" s="105">
        <v>0</v>
      </c>
      <c r="AI200" s="105">
        <v>0</v>
      </c>
      <c r="AJ200" s="105">
        <v>650464</v>
      </c>
      <c r="AK200" s="105">
        <v>0</v>
      </c>
      <c r="AL200" s="105">
        <v>46784</v>
      </c>
      <c r="AM200" s="105">
        <v>697248</v>
      </c>
      <c r="AN200" s="105">
        <v>0</v>
      </c>
      <c r="AO200" s="105">
        <v>0</v>
      </c>
      <c r="AP200" s="105">
        <v>0</v>
      </c>
      <c r="AQ200" s="105">
        <v>0</v>
      </c>
      <c r="AR200" s="171">
        <v>697248</v>
      </c>
      <c r="AT200" s="169">
        <v>191</v>
      </c>
      <c r="AU200" s="170">
        <f t="shared" si="71"/>
        <v>6.416666666666667</v>
      </c>
      <c r="AV200" s="170">
        <f t="shared" si="71"/>
        <v>0</v>
      </c>
      <c r="AW200" s="105">
        <f t="shared" si="72"/>
        <v>0</v>
      </c>
      <c r="AX200" s="105">
        <f t="shared" si="72"/>
        <v>0</v>
      </c>
      <c r="AY200" s="105">
        <f t="shared" si="72"/>
        <v>0</v>
      </c>
      <c r="AZ200" s="171">
        <f t="shared" si="72"/>
        <v>0</v>
      </c>
      <c r="BB200" s="169"/>
      <c r="BC200" s="105"/>
      <c r="BD200" s="105"/>
      <c r="BE200" s="105"/>
      <c r="BF200" s="171"/>
      <c r="BH200" s="172"/>
      <c r="BI200" s="173"/>
      <c r="BJ200" s="174"/>
      <c r="BZ200" s="175"/>
      <c r="CA200" s="169">
        <v>191</v>
      </c>
      <c r="CB200" s="51">
        <v>191</v>
      </c>
      <c r="CC200" s="42" t="s">
        <v>289</v>
      </c>
      <c r="CD200" s="176">
        <f t="shared" si="62"/>
        <v>650464</v>
      </c>
      <c r="CE200" s="177">
        <v>568867</v>
      </c>
      <c r="CF200" s="159">
        <f t="shared" si="73"/>
        <v>81597</v>
      </c>
      <c r="CG200" s="159">
        <v>0</v>
      </c>
      <c r="CH200" s="159">
        <v>33887.232000000004</v>
      </c>
      <c r="CI200" s="159">
        <f t="shared" si="74"/>
        <v>0</v>
      </c>
      <c r="CJ200" s="177">
        <f t="shared" si="75"/>
        <v>115484.232</v>
      </c>
      <c r="CK200" s="178"/>
      <c r="CL200" s="179"/>
      <c r="CT200" s="105"/>
      <c r="CU200" s="105"/>
      <c r="CV200" s="105"/>
      <c r="CW200" s="105"/>
      <c r="CX200" s="105"/>
      <c r="CY200" s="105"/>
      <c r="CZ200" s="105"/>
      <c r="DA200" s="169">
        <v>191</v>
      </c>
      <c r="DB200" s="42" t="s">
        <v>289</v>
      </c>
      <c r="DC200" s="159"/>
      <c r="DD200" s="159"/>
      <c r="DE200" s="159"/>
      <c r="DF200" s="159"/>
      <c r="DG200" s="180">
        <f t="shared" si="76"/>
        <v>0</v>
      </c>
      <c r="DH200" s="159"/>
      <c r="DI200" s="159"/>
      <c r="DJ200" s="159"/>
      <c r="DK200" s="180">
        <f t="shared" si="77"/>
        <v>0</v>
      </c>
      <c r="DL200" s="181">
        <f t="shared" si="63"/>
        <v>0</v>
      </c>
      <c r="DM200" s="159"/>
      <c r="DN200" s="181">
        <f t="shared" si="64"/>
        <v>0</v>
      </c>
      <c r="DO200" s="159"/>
      <c r="DP200" s="165"/>
      <c r="DQ200" s="159"/>
      <c r="DR200" s="159"/>
      <c r="DS200" s="159"/>
      <c r="DT200" s="181">
        <f t="shared" si="78"/>
        <v>0</v>
      </c>
      <c r="DU200" s="159"/>
      <c r="DV200" s="182">
        <v>0</v>
      </c>
      <c r="DW200" s="183"/>
      <c r="DX200" s="183"/>
      <c r="DY200" s="183"/>
      <c r="DZ200" s="180"/>
      <c r="EA200" s="184"/>
      <c r="EB200" s="185"/>
      <c r="EC200" s="186">
        <f t="shared" si="79"/>
        <v>0</v>
      </c>
      <c r="ED200" s="184"/>
      <c r="EE200" s="187">
        <v>191</v>
      </c>
      <c r="EF200" s="184"/>
      <c r="EG200" s="184"/>
      <c r="EH200" s="183"/>
      <c r="EI200" s="184"/>
      <c r="EJ200" s="184"/>
      <c r="EK200" s="184"/>
      <c r="EL200" s="184"/>
      <c r="EM200" s="184"/>
    </row>
    <row r="201" spans="1:143" s="42" customFormat="1" ht="12" x14ac:dyDescent="0.2">
      <c r="A201" s="157">
        <v>192</v>
      </c>
      <c r="B201" s="51">
        <v>192</v>
      </c>
      <c r="C201" s="42" t="s">
        <v>290</v>
      </c>
      <c r="D201" s="158">
        <f t="shared" si="65"/>
        <v>0</v>
      </c>
      <c r="E201" s="159">
        <f t="shared" si="54"/>
        <v>0</v>
      </c>
      <c r="F201" s="159">
        <f t="shared" si="54"/>
        <v>0</v>
      </c>
      <c r="G201" s="159">
        <f t="shared" si="54"/>
        <v>0</v>
      </c>
      <c r="H201" s="160">
        <f t="shared" si="66"/>
        <v>0</v>
      </c>
      <c r="I201" s="159"/>
      <c r="J201" s="161">
        <f t="shared" si="67"/>
        <v>0</v>
      </c>
      <c r="K201" s="162">
        <f t="shared" si="68"/>
        <v>0</v>
      </c>
      <c r="L201" s="163">
        <f t="shared" si="55"/>
        <v>0</v>
      </c>
      <c r="M201" s="159"/>
      <c r="N201" s="164">
        <f t="shared" si="56"/>
        <v>0</v>
      </c>
      <c r="O201" s="159"/>
      <c r="P201" s="165">
        <f t="shared" si="57"/>
        <v>0</v>
      </c>
      <c r="Q201" s="158">
        <f t="shared" si="69"/>
        <v>0</v>
      </c>
      <c r="R201" s="159">
        <f t="shared" si="58"/>
        <v>0</v>
      </c>
      <c r="S201" s="159">
        <f t="shared" si="59"/>
        <v>0</v>
      </c>
      <c r="T201" s="159">
        <f t="shared" si="60"/>
        <v>0</v>
      </c>
      <c r="U201" s="160">
        <f t="shared" si="70"/>
        <v>0</v>
      </c>
      <c r="V201" s="159"/>
      <c r="W201" s="164">
        <f t="shared" si="61"/>
        <v>0</v>
      </c>
      <c r="X201" s="166"/>
      <c r="AA201" s="169">
        <v>192</v>
      </c>
      <c r="AB201" s="170"/>
      <c r="AC201" s="170"/>
      <c r="AD201" s="170"/>
      <c r="AE201" s="170"/>
      <c r="AF201" s="170"/>
      <c r="AG201" s="105"/>
      <c r="AH201" s="105"/>
      <c r="AI201" s="105"/>
      <c r="AJ201" s="105"/>
      <c r="AK201" s="105"/>
      <c r="AL201" s="105"/>
      <c r="AM201" s="105"/>
      <c r="AN201" s="105"/>
      <c r="AO201" s="105"/>
      <c r="AP201" s="105"/>
      <c r="AQ201" s="105"/>
      <c r="AR201" s="171"/>
      <c r="AT201" s="169">
        <v>192</v>
      </c>
      <c r="AU201" s="170">
        <f t="shared" si="71"/>
        <v>0</v>
      </c>
      <c r="AV201" s="170">
        <f t="shared" si="71"/>
        <v>0</v>
      </c>
      <c r="AW201" s="105">
        <f t="shared" si="72"/>
        <v>0</v>
      </c>
      <c r="AX201" s="105">
        <f t="shared" si="72"/>
        <v>0</v>
      </c>
      <c r="AY201" s="105">
        <f t="shared" si="72"/>
        <v>0</v>
      </c>
      <c r="AZ201" s="171">
        <f t="shared" si="72"/>
        <v>0</v>
      </c>
      <c r="BB201" s="169"/>
      <c r="BC201" s="105"/>
      <c r="BD201" s="105"/>
      <c r="BE201" s="105"/>
      <c r="BF201" s="171"/>
      <c r="BH201" s="172"/>
      <c r="BI201" s="173"/>
      <c r="BJ201" s="174"/>
      <c r="BZ201" s="175"/>
      <c r="CA201" s="169">
        <v>192</v>
      </c>
      <c r="CB201" s="51">
        <v>192</v>
      </c>
      <c r="CC201" s="42" t="s">
        <v>290</v>
      </c>
      <c r="CD201" s="176">
        <f t="shared" si="62"/>
        <v>0</v>
      </c>
      <c r="CE201" s="177">
        <v>0</v>
      </c>
      <c r="CF201" s="159">
        <f t="shared" si="73"/>
        <v>0</v>
      </c>
      <c r="CG201" s="159">
        <v>0</v>
      </c>
      <c r="CH201" s="159">
        <v>0</v>
      </c>
      <c r="CI201" s="159">
        <f t="shared" si="74"/>
        <v>0</v>
      </c>
      <c r="CJ201" s="177">
        <f t="shared" si="75"/>
        <v>0</v>
      </c>
      <c r="CK201" s="178"/>
      <c r="CL201" s="179"/>
      <c r="CT201" s="105"/>
      <c r="CU201" s="105"/>
      <c r="CV201" s="105"/>
      <c r="CW201" s="105"/>
      <c r="CX201" s="105"/>
      <c r="CY201" s="105"/>
      <c r="CZ201" s="105"/>
      <c r="DA201" s="169">
        <v>192</v>
      </c>
      <c r="DB201" s="42" t="s">
        <v>290</v>
      </c>
      <c r="DC201" s="159"/>
      <c r="DD201" s="159"/>
      <c r="DE201" s="159"/>
      <c r="DF201" s="159"/>
      <c r="DG201" s="180">
        <f t="shared" si="76"/>
        <v>0</v>
      </c>
      <c r="DH201" s="159"/>
      <c r="DI201" s="159"/>
      <c r="DJ201" s="159"/>
      <c r="DK201" s="180">
        <f t="shared" si="77"/>
        <v>0</v>
      </c>
      <c r="DL201" s="181">
        <f t="shared" si="63"/>
        <v>0</v>
      </c>
      <c r="DM201" s="159"/>
      <c r="DN201" s="181">
        <f t="shared" si="64"/>
        <v>0</v>
      </c>
      <c r="DO201" s="159"/>
      <c r="DP201" s="165"/>
      <c r="DQ201" s="159"/>
      <c r="DR201" s="159"/>
      <c r="DS201" s="159"/>
      <c r="DT201" s="181">
        <f t="shared" si="78"/>
        <v>0</v>
      </c>
      <c r="DU201" s="159"/>
      <c r="DV201" s="182">
        <v>0</v>
      </c>
      <c r="DW201" s="183"/>
      <c r="DX201" s="183"/>
      <c r="DY201" s="183"/>
      <c r="DZ201" s="180"/>
      <c r="EA201" s="184"/>
      <c r="EB201" s="185"/>
      <c r="EC201" s="186">
        <f t="shared" si="79"/>
        <v>0</v>
      </c>
      <c r="ED201" s="184"/>
      <c r="EE201" s="187">
        <v>192</v>
      </c>
      <c r="EF201" s="184"/>
      <c r="EG201" s="184"/>
      <c r="EH201" s="183"/>
      <c r="EI201" s="184"/>
      <c r="EJ201" s="184"/>
      <c r="EK201" s="184"/>
      <c r="EL201" s="184"/>
      <c r="EM201" s="184"/>
    </row>
    <row r="202" spans="1:143" s="42" customFormat="1" ht="12" x14ac:dyDescent="0.2">
      <c r="A202" s="157">
        <v>193</v>
      </c>
      <c r="B202" s="51">
        <v>193</v>
      </c>
      <c r="C202" s="42" t="s">
        <v>291</v>
      </c>
      <c r="D202" s="158">
        <f t="shared" si="65"/>
        <v>0</v>
      </c>
      <c r="E202" s="159">
        <f t="shared" ref="E202:G265" si="80">AJ202+DD202</f>
        <v>0</v>
      </c>
      <c r="F202" s="159">
        <f t="shared" si="80"/>
        <v>0</v>
      </c>
      <c r="G202" s="159">
        <f t="shared" si="80"/>
        <v>0</v>
      </c>
      <c r="H202" s="160">
        <f t="shared" si="66"/>
        <v>0</v>
      </c>
      <c r="I202" s="159"/>
      <c r="J202" s="161">
        <f t="shared" si="67"/>
        <v>0</v>
      </c>
      <c r="K202" s="162">
        <f t="shared" si="68"/>
        <v>0</v>
      </c>
      <c r="L202" s="163">
        <f t="shared" ref="L202:L265" si="81">SUM(J202:K202)</f>
        <v>0</v>
      </c>
      <c r="M202" s="159"/>
      <c r="N202" s="164">
        <f t="shared" ref="N202:N265" si="82">H202-L202</f>
        <v>0</v>
      </c>
      <c r="O202" s="159"/>
      <c r="P202" s="165">
        <f t="shared" ref="P202:P265" si="83">AL202+AP202+DF202+DJ202</f>
        <v>0</v>
      </c>
      <c r="Q202" s="158">
        <f t="shared" si="69"/>
        <v>0</v>
      </c>
      <c r="R202" s="159">
        <f t="shared" ref="R202:R265" si="84">AQ202+DK202</f>
        <v>0</v>
      </c>
      <c r="S202" s="159">
        <f t="shared" ref="S202:S265" si="85">AP202+DJ202</f>
        <v>0</v>
      </c>
      <c r="T202" s="159">
        <f t="shared" ref="T202:T265" si="86">K202</f>
        <v>0</v>
      </c>
      <c r="U202" s="160">
        <f t="shared" si="70"/>
        <v>0</v>
      </c>
      <c r="V202" s="159"/>
      <c r="W202" s="164">
        <f t="shared" ref="W202:W265" si="87">AL202+AQ202+CJ202+DF202+DK202</f>
        <v>0</v>
      </c>
      <c r="X202" s="166"/>
      <c r="AA202" s="169">
        <v>193</v>
      </c>
      <c r="AB202" s="170"/>
      <c r="AC202" s="170"/>
      <c r="AD202" s="170"/>
      <c r="AE202" s="170"/>
      <c r="AF202" s="170"/>
      <c r="AG202" s="105"/>
      <c r="AH202" s="105"/>
      <c r="AI202" s="105"/>
      <c r="AJ202" s="105"/>
      <c r="AK202" s="105"/>
      <c r="AL202" s="105"/>
      <c r="AM202" s="105"/>
      <c r="AN202" s="105"/>
      <c r="AO202" s="105"/>
      <c r="AP202" s="105"/>
      <c r="AQ202" s="105"/>
      <c r="AR202" s="171"/>
      <c r="AT202" s="169">
        <v>193</v>
      </c>
      <c r="AU202" s="170">
        <f t="shared" si="71"/>
        <v>0</v>
      </c>
      <c r="AV202" s="170">
        <f t="shared" si="71"/>
        <v>0</v>
      </c>
      <c r="AW202" s="105">
        <f t="shared" si="72"/>
        <v>0</v>
      </c>
      <c r="AX202" s="105">
        <f t="shared" si="72"/>
        <v>0</v>
      </c>
      <c r="AY202" s="105">
        <f t="shared" si="72"/>
        <v>0</v>
      </c>
      <c r="AZ202" s="171">
        <f t="shared" ref="AZ202:AZ265" si="88">AQ202</f>
        <v>0</v>
      </c>
      <c r="BB202" s="169"/>
      <c r="BC202" s="105"/>
      <c r="BD202" s="105"/>
      <c r="BE202" s="105"/>
      <c r="BF202" s="171"/>
      <c r="BH202" s="172"/>
      <c r="BI202" s="173"/>
      <c r="BJ202" s="174"/>
      <c r="BZ202" s="175"/>
      <c r="CA202" s="169">
        <v>193</v>
      </c>
      <c r="CB202" s="51">
        <v>193</v>
      </c>
      <c r="CC202" s="42" t="s">
        <v>291</v>
      </c>
      <c r="CD202" s="176">
        <f t="shared" ref="CD202:CD265" si="89">AJ202+DD202</f>
        <v>0</v>
      </c>
      <c r="CE202" s="177">
        <v>0</v>
      </c>
      <c r="CF202" s="159">
        <f t="shared" si="73"/>
        <v>0</v>
      </c>
      <c r="CG202" s="159">
        <v>0</v>
      </c>
      <c r="CH202" s="159">
        <v>0</v>
      </c>
      <c r="CI202" s="159">
        <f t="shared" si="74"/>
        <v>0</v>
      </c>
      <c r="CJ202" s="177">
        <f t="shared" si="75"/>
        <v>0</v>
      </c>
      <c r="CK202" s="178"/>
      <c r="CL202" s="179"/>
      <c r="CT202" s="105"/>
      <c r="CU202" s="105"/>
      <c r="CV202" s="105"/>
      <c r="CW202" s="105"/>
      <c r="CX202" s="105"/>
      <c r="CY202" s="105"/>
      <c r="CZ202" s="105"/>
      <c r="DA202" s="169">
        <v>193</v>
      </c>
      <c r="DB202" s="42" t="s">
        <v>291</v>
      </c>
      <c r="DC202" s="159"/>
      <c r="DD202" s="159"/>
      <c r="DE202" s="159"/>
      <c r="DF202" s="159"/>
      <c r="DG202" s="180">
        <f t="shared" si="76"/>
        <v>0</v>
      </c>
      <c r="DH202" s="159"/>
      <c r="DI202" s="159"/>
      <c r="DJ202" s="159"/>
      <c r="DK202" s="180">
        <f t="shared" si="77"/>
        <v>0</v>
      </c>
      <c r="DL202" s="181">
        <f t="shared" ref="DL202:DL265" si="90">DK202+DG202</f>
        <v>0</v>
      </c>
      <c r="DM202" s="159"/>
      <c r="DN202" s="181">
        <f t="shared" ref="DN202:DN265" si="91">DJ202+DF202</f>
        <v>0</v>
      </c>
      <c r="DO202" s="159"/>
      <c r="DP202" s="165"/>
      <c r="DQ202" s="159"/>
      <c r="DR202" s="159"/>
      <c r="DS202" s="159"/>
      <c r="DT202" s="181">
        <f t="shared" si="78"/>
        <v>0</v>
      </c>
      <c r="DU202" s="159"/>
      <c r="DV202" s="182">
        <v>0</v>
      </c>
      <c r="DW202" s="183"/>
      <c r="DX202" s="183"/>
      <c r="DY202" s="183"/>
      <c r="DZ202" s="180"/>
      <c r="EA202" s="184"/>
      <c r="EB202" s="185"/>
      <c r="EC202" s="186">
        <f t="shared" si="79"/>
        <v>0</v>
      </c>
      <c r="ED202" s="184"/>
      <c r="EE202" s="187">
        <v>193</v>
      </c>
      <c r="EF202" s="184"/>
      <c r="EG202" s="184"/>
      <c r="EH202" s="183"/>
      <c r="EI202" s="184"/>
      <c r="EJ202" s="184"/>
      <c r="EK202" s="184"/>
      <c r="EL202" s="184"/>
      <c r="EM202" s="184"/>
    </row>
    <row r="203" spans="1:143" s="42" customFormat="1" ht="12" x14ac:dyDescent="0.2">
      <c r="A203" s="157">
        <v>194</v>
      </c>
      <c r="B203" s="51">
        <v>194</v>
      </c>
      <c r="C203" s="42" t="s">
        <v>292</v>
      </c>
      <c r="D203" s="158">
        <f t="shared" ref="D203:D266" si="92">AB203</f>
        <v>0</v>
      </c>
      <c r="E203" s="159">
        <f t="shared" si="80"/>
        <v>0</v>
      </c>
      <c r="F203" s="159">
        <f t="shared" si="80"/>
        <v>0</v>
      </c>
      <c r="G203" s="159">
        <f t="shared" si="80"/>
        <v>0</v>
      </c>
      <c r="H203" s="160">
        <f t="shared" ref="H203:H266" si="93">SUM(E203:G203)</f>
        <v>0</v>
      </c>
      <c r="I203" s="159"/>
      <c r="J203" s="161">
        <f t="shared" ref="J203:J266" si="94">G203</f>
        <v>0</v>
      </c>
      <c r="K203" s="162">
        <f t="shared" ref="K203:K266" si="95">IF(CK203="",CJ203,CKL203)</f>
        <v>0</v>
      </c>
      <c r="L203" s="163">
        <f t="shared" si="81"/>
        <v>0</v>
      </c>
      <c r="M203" s="159"/>
      <c r="N203" s="164">
        <f t="shared" si="82"/>
        <v>0</v>
      </c>
      <c r="O203" s="159"/>
      <c r="P203" s="165">
        <f t="shared" si="83"/>
        <v>0</v>
      </c>
      <c r="Q203" s="158">
        <f t="shared" ref="Q203:Q266" si="96">AF203</f>
        <v>0</v>
      </c>
      <c r="R203" s="159">
        <f t="shared" si="84"/>
        <v>0</v>
      </c>
      <c r="S203" s="159">
        <f t="shared" si="85"/>
        <v>0</v>
      </c>
      <c r="T203" s="159">
        <f t="shared" si="86"/>
        <v>0</v>
      </c>
      <c r="U203" s="160">
        <f t="shared" ref="U203:U266" si="97">P203+R203-S203+T203</f>
        <v>0</v>
      </c>
      <c r="V203" s="159"/>
      <c r="W203" s="164">
        <f t="shared" si="87"/>
        <v>0</v>
      </c>
      <c r="X203" s="166"/>
      <c r="AA203" s="169">
        <v>194</v>
      </c>
      <c r="AB203" s="170"/>
      <c r="AC203" s="170"/>
      <c r="AD203" s="170"/>
      <c r="AE203" s="170"/>
      <c r="AF203" s="170"/>
      <c r="AG203" s="105"/>
      <c r="AH203" s="105"/>
      <c r="AI203" s="105"/>
      <c r="AJ203" s="105"/>
      <c r="AK203" s="105"/>
      <c r="AL203" s="105"/>
      <c r="AM203" s="105"/>
      <c r="AN203" s="105"/>
      <c r="AO203" s="105"/>
      <c r="AP203" s="105"/>
      <c r="AQ203" s="105"/>
      <c r="AR203" s="171"/>
      <c r="AT203" s="169">
        <v>194</v>
      </c>
      <c r="AU203" s="170">
        <f t="shared" ref="AU203:AV266" si="98">AE203</f>
        <v>0</v>
      </c>
      <c r="AV203" s="170">
        <f t="shared" si="98"/>
        <v>0</v>
      </c>
      <c r="AW203" s="105">
        <f t="shared" ref="AW203:AZ266" si="99">AN203</f>
        <v>0</v>
      </c>
      <c r="AX203" s="105">
        <f t="shared" si="99"/>
        <v>0</v>
      </c>
      <c r="AY203" s="105">
        <f t="shared" si="99"/>
        <v>0</v>
      </c>
      <c r="AZ203" s="171">
        <f t="shared" si="88"/>
        <v>0</v>
      </c>
      <c r="BB203" s="169"/>
      <c r="BC203" s="105"/>
      <c r="BD203" s="105"/>
      <c r="BE203" s="105"/>
      <c r="BF203" s="171"/>
      <c r="BH203" s="172"/>
      <c r="BI203" s="173"/>
      <c r="BJ203" s="174"/>
      <c r="BZ203" s="175"/>
      <c r="CA203" s="169">
        <v>194</v>
      </c>
      <c r="CB203" s="51">
        <v>194</v>
      </c>
      <c r="CC203" s="42" t="s">
        <v>292</v>
      </c>
      <c r="CD203" s="176">
        <f t="shared" si="89"/>
        <v>0</v>
      </c>
      <c r="CE203" s="177">
        <v>0</v>
      </c>
      <c r="CF203" s="159">
        <f t="shared" ref="CF203:CF266" si="100">IF(CE203&lt;0,CD203,IF(CD203-CE203&gt;0,CD203-CE203,0))</f>
        <v>0</v>
      </c>
      <c r="CG203" s="159">
        <v>0</v>
      </c>
      <c r="CH203" s="159">
        <v>0</v>
      </c>
      <c r="CI203" s="159">
        <f t="shared" ref="CI203:CI266" si="101">DT203</f>
        <v>0</v>
      </c>
      <c r="CJ203" s="177">
        <f t="shared" ref="CJ203:CJ266" si="102">SUM(CF203:CI203)</f>
        <v>0</v>
      </c>
      <c r="CK203" s="178"/>
      <c r="CL203" s="179"/>
      <c r="CT203" s="105"/>
      <c r="CU203" s="105"/>
      <c r="CV203" s="105"/>
      <c r="CW203" s="105"/>
      <c r="CX203" s="105"/>
      <c r="CY203" s="105"/>
      <c r="CZ203" s="105"/>
      <c r="DA203" s="169">
        <v>194</v>
      </c>
      <c r="DB203" s="42" t="s">
        <v>292</v>
      </c>
      <c r="DC203" s="159"/>
      <c r="DD203" s="159"/>
      <c r="DE203" s="159"/>
      <c r="DF203" s="159"/>
      <c r="DG203" s="180">
        <f t="shared" ref="DG203:DG266" si="103">SUM(DD203:DF203)</f>
        <v>0</v>
      </c>
      <c r="DH203" s="159"/>
      <c r="DI203" s="159"/>
      <c r="DJ203" s="159"/>
      <c r="DK203" s="180">
        <f t="shared" ref="DK203:DK266" si="104">SUM(DH203:DJ203)</f>
        <v>0</v>
      </c>
      <c r="DL203" s="181">
        <f t="shared" si="90"/>
        <v>0</v>
      </c>
      <c r="DM203" s="159"/>
      <c r="DN203" s="181">
        <f t="shared" si="91"/>
        <v>0</v>
      </c>
      <c r="DO203" s="159"/>
      <c r="DP203" s="165"/>
      <c r="DQ203" s="159"/>
      <c r="DR203" s="159"/>
      <c r="DS203" s="159"/>
      <c r="DT203" s="181">
        <f t="shared" ref="DT203:DT266" si="105">IF(AND(DR203&lt;0,DS203&lt;0),      IF(DR203&lt;DS203,    0,   DS203-DR203),    IF(AND(DR203&gt;0,DS203&gt;0),     IF(OR(DS203&gt;DR203,DS203=DR203    ),      DS203-DR203,    0), DS203))</f>
        <v>0</v>
      </c>
      <c r="DU203" s="159"/>
      <c r="DV203" s="182">
        <v>0</v>
      </c>
      <c r="DW203" s="183"/>
      <c r="DX203" s="183"/>
      <c r="DY203" s="183"/>
      <c r="DZ203" s="180"/>
      <c r="EA203" s="184"/>
      <c r="EB203" s="185"/>
      <c r="EC203" s="186">
        <f t="shared" ref="EC203:EC266" si="106">DS203-DT203</f>
        <v>0</v>
      </c>
      <c r="ED203" s="184"/>
      <c r="EE203" s="187">
        <v>194</v>
      </c>
      <c r="EF203" s="184"/>
      <c r="EG203" s="184"/>
      <c r="EH203" s="183"/>
      <c r="EI203" s="184"/>
      <c r="EJ203" s="184"/>
      <c r="EK203" s="184"/>
      <c r="EL203" s="184"/>
      <c r="EM203" s="184"/>
    </row>
    <row r="204" spans="1:143" s="42" customFormat="1" ht="12" x14ac:dyDescent="0.2">
      <c r="A204" s="157">
        <v>195</v>
      </c>
      <c r="B204" s="51">
        <v>195</v>
      </c>
      <c r="C204" s="42" t="s">
        <v>293</v>
      </c>
      <c r="D204" s="158">
        <f t="shared" si="92"/>
        <v>0</v>
      </c>
      <c r="E204" s="159">
        <f t="shared" si="80"/>
        <v>0</v>
      </c>
      <c r="F204" s="159">
        <f t="shared" si="80"/>
        <v>0</v>
      </c>
      <c r="G204" s="159">
        <f t="shared" si="80"/>
        <v>0</v>
      </c>
      <c r="H204" s="160">
        <f t="shared" si="93"/>
        <v>0</v>
      </c>
      <c r="I204" s="159"/>
      <c r="J204" s="161">
        <f t="shared" si="94"/>
        <v>0</v>
      </c>
      <c r="K204" s="162">
        <f t="shared" si="95"/>
        <v>0</v>
      </c>
      <c r="L204" s="163">
        <f t="shared" si="81"/>
        <v>0</v>
      </c>
      <c r="M204" s="159"/>
      <c r="N204" s="164">
        <f t="shared" si="82"/>
        <v>0</v>
      </c>
      <c r="O204" s="159"/>
      <c r="P204" s="165">
        <f t="shared" si="83"/>
        <v>0</v>
      </c>
      <c r="Q204" s="158">
        <f t="shared" si="96"/>
        <v>0</v>
      </c>
      <c r="R204" s="159">
        <f t="shared" si="84"/>
        <v>0</v>
      </c>
      <c r="S204" s="159">
        <f t="shared" si="85"/>
        <v>0</v>
      </c>
      <c r="T204" s="159">
        <f t="shared" si="86"/>
        <v>0</v>
      </c>
      <c r="U204" s="160">
        <f t="shared" si="97"/>
        <v>0</v>
      </c>
      <c r="V204" s="159"/>
      <c r="W204" s="164">
        <f t="shared" si="87"/>
        <v>0</v>
      </c>
      <c r="X204" s="166"/>
      <c r="AA204" s="169">
        <v>195</v>
      </c>
      <c r="AB204" s="170"/>
      <c r="AC204" s="170"/>
      <c r="AD204" s="170"/>
      <c r="AE204" s="170"/>
      <c r="AF204" s="170"/>
      <c r="AG204" s="105"/>
      <c r="AH204" s="105"/>
      <c r="AI204" s="105"/>
      <c r="AJ204" s="105"/>
      <c r="AK204" s="105"/>
      <c r="AL204" s="105"/>
      <c r="AM204" s="105"/>
      <c r="AN204" s="105"/>
      <c r="AO204" s="105"/>
      <c r="AP204" s="105"/>
      <c r="AQ204" s="105"/>
      <c r="AR204" s="171"/>
      <c r="AT204" s="169">
        <v>195</v>
      </c>
      <c r="AU204" s="170">
        <f t="shared" si="98"/>
        <v>0</v>
      </c>
      <c r="AV204" s="170">
        <f t="shared" si="98"/>
        <v>0</v>
      </c>
      <c r="AW204" s="105">
        <f t="shared" si="99"/>
        <v>0</v>
      </c>
      <c r="AX204" s="105">
        <f t="shared" si="99"/>
        <v>0</v>
      </c>
      <c r="AY204" s="105">
        <f t="shared" si="99"/>
        <v>0</v>
      </c>
      <c r="AZ204" s="171">
        <f t="shared" si="88"/>
        <v>0</v>
      </c>
      <c r="BB204" s="169"/>
      <c r="BC204" s="105"/>
      <c r="BD204" s="105"/>
      <c r="BE204" s="105"/>
      <c r="BF204" s="171"/>
      <c r="BH204" s="172"/>
      <c r="BI204" s="173"/>
      <c r="BJ204" s="174"/>
      <c r="BZ204" s="175"/>
      <c r="CA204" s="169">
        <v>195</v>
      </c>
      <c r="CB204" s="51">
        <v>195</v>
      </c>
      <c r="CC204" s="42" t="s">
        <v>293</v>
      </c>
      <c r="CD204" s="176">
        <f t="shared" si="89"/>
        <v>0</v>
      </c>
      <c r="CE204" s="177">
        <v>0</v>
      </c>
      <c r="CF204" s="159">
        <f t="shared" si="100"/>
        <v>0</v>
      </c>
      <c r="CG204" s="159">
        <v>0</v>
      </c>
      <c r="CH204" s="159">
        <v>0</v>
      </c>
      <c r="CI204" s="159">
        <f t="shared" si="101"/>
        <v>0</v>
      </c>
      <c r="CJ204" s="177">
        <f t="shared" si="102"/>
        <v>0</v>
      </c>
      <c r="CK204" s="178"/>
      <c r="CL204" s="179"/>
      <c r="CT204" s="105"/>
      <c r="CU204" s="105"/>
      <c r="CV204" s="105"/>
      <c r="CW204" s="105"/>
      <c r="CX204" s="105"/>
      <c r="CY204" s="105"/>
      <c r="CZ204" s="105"/>
      <c r="DA204" s="169">
        <v>195</v>
      </c>
      <c r="DB204" s="42" t="s">
        <v>293</v>
      </c>
      <c r="DC204" s="159"/>
      <c r="DD204" s="159"/>
      <c r="DE204" s="159"/>
      <c r="DF204" s="159"/>
      <c r="DG204" s="180">
        <f t="shared" si="103"/>
        <v>0</v>
      </c>
      <c r="DH204" s="159"/>
      <c r="DI204" s="159"/>
      <c r="DJ204" s="159"/>
      <c r="DK204" s="180">
        <f t="shared" si="104"/>
        <v>0</v>
      </c>
      <c r="DL204" s="181">
        <f t="shared" si="90"/>
        <v>0</v>
      </c>
      <c r="DM204" s="159"/>
      <c r="DN204" s="181">
        <f t="shared" si="91"/>
        <v>0</v>
      </c>
      <c r="DO204" s="159"/>
      <c r="DP204" s="165"/>
      <c r="DQ204" s="159"/>
      <c r="DR204" s="159"/>
      <c r="DS204" s="159"/>
      <c r="DT204" s="181">
        <f t="shared" si="105"/>
        <v>0</v>
      </c>
      <c r="DU204" s="159"/>
      <c r="DV204" s="182">
        <v>0</v>
      </c>
      <c r="DW204" s="183"/>
      <c r="DX204" s="183"/>
      <c r="DY204" s="183"/>
      <c r="DZ204" s="180"/>
      <c r="EA204" s="184"/>
      <c r="EB204" s="185"/>
      <c r="EC204" s="186">
        <f t="shared" si="106"/>
        <v>0</v>
      </c>
      <c r="ED204" s="184"/>
      <c r="EE204" s="187">
        <v>195</v>
      </c>
      <c r="EF204" s="184"/>
      <c r="EG204" s="184"/>
      <c r="EH204" s="183"/>
      <c r="EI204" s="184"/>
      <c r="EJ204" s="184"/>
      <c r="EK204" s="184"/>
      <c r="EL204" s="184"/>
      <c r="EM204" s="184"/>
    </row>
    <row r="205" spans="1:143" s="42" customFormat="1" ht="12" x14ac:dyDescent="0.2">
      <c r="A205" s="157">
        <v>196</v>
      </c>
      <c r="B205" s="51">
        <v>196</v>
      </c>
      <c r="C205" s="42" t="s">
        <v>294</v>
      </c>
      <c r="D205" s="158">
        <f t="shared" si="92"/>
        <v>12</v>
      </c>
      <c r="E205" s="159">
        <f t="shared" si="80"/>
        <v>208260</v>
      </c>
      <c r="F205" s="159">
        <f t="shared" si="80"/>
        <v>0</v>
      </c>
      <c r="G205" s="159">
        <f t="shared" si="80"/>
        <v>13056</v>
      </c>
      <c r="H205" s="160">
        <f t="shared" si="93"/>
        <v>221316</v>
      </c>
      <c r="I205" s="159"/>
      <c r="J205" s="161">
        <f t="shared" si="94"/>
        <v>13056</v>
      </c>
      <c r="K205" s="162">
        <f t="shared" si="95"/>
        <v>92663.135999999999</v>
      </c>
      <c r="L205" s="163">
        <f t="shared" si="81"/>
        <v>105719.136</v>
      </c>
      <c r="M205" s="159"/>
      <c r="N205" s="164">
        <f t="shared" si="82"/>
        <v>115596.864</v>
      </c>
      <c r="O205" s="159"/>
      <c r="P205" s="165">
        <f t="shared" si="83"/>
        <v>13056</v>
      </c>
      <c r="Q205" s="158">
        <f t="shared" si="96"/>
        <v>0</v>
      </c>
      <c r="R205" s="159">
        <f t="shared" si="84"/>
        <v>0</v>
      </c>
      <c r="S205" s="159">
        <f t="shared" si="85"/>
        <v>0</v>
      </c>
      <c r="T205" s="159">
        <f t="shared" si="86"/>
        <v>92663.135999999999</v>
      </c>
      <c r="U205" s="160">
        <f t="shared" si="97"/>
        <v>105719.136</v>
      </c>
      <c r="V205" s="159"/>
      <c r="W205" s="164">
        <f t="shared" si="87"/>
        <v>105719.136</v>
      </c>
      <c r="X205" s="166"/>
      <c r="AA205" s="169">
        <v>196</v>
      </c>
      <c r="AB205" s="170">
        <v>12</v>
      </c>
      <c r="AC205" s="170">
        <v>0</v>
      </c>
      <c r="AD205" s="170">
        <v>0</v>
      </c>
      <c r="AE205" s="170">
        <v>11.4</v>
      </c>
      <c r="AF205" s="170">
        <v>0</v>
      </c>
      <c r="AG205" s="105">
        <v>208260</v>
      </c>
      <c r="AH205" s="105">
        <v>0</v>
      </c>
      <c r="AI205" s="105">
        <v>0</v>
      </c>
      <c r="AJ205" s="105">
        <v>208260</v>
      </c>
      <c r="AK205" s="105">
        <v>0</v>
      </c>
      <c r="AL205" s="105">
        <v>13056</v>
      </c>
      <c r="AM205" s="105">
        <v>221316</v>
      </c>
      <c r="AN205" s="105">
        <v>0</v>
      </c>
      <c r="AO205" s="105">
        <v>0</v>
      </c>
      <c r="AP205" s="105">
        <v>0</v>
      </c>
      <c r="AQ205" s="105">
        <v>0</v>
      </c>
      <c r="AR205" s="171">
        <v>221316</v>
      </c>
      <c r="AT205" s="169">
        <v>196</v>
      </c>
      <c r="AU205" s="170">
        <f t="shared" si="98"/>
        <v>11.4</v>
      </c>
      <c r="AV205" s="170">
        <f t="shared" si="98"/>
        <v>0</v>
      </c>
      <c r="AW205" s="105">
        <f t="shared" si="99"/>
        <v>0</v>
      </c>
      <c r="AX205" s="105">
        <f t="shared" si="99"/>
        <v>0</v>
      </c>
      <c r="AY205" s="105">
        <f t="shared" si="99"/>
        <v>0</v>
      </c>
      <c r="AZ205" s="171">
        <f t="shared" si="88"/>
        <v>0</v>
      </c>
      <c r="BB205" s="169"/>
      <c r="BC205" s="105"/>
      <c r="BD205" s="105"/>
      <c r="BE205" s="105"/>
      <c r="BF205" s="171"/>
      <c r="BH205" s="172"/>
      <c r="BI205" s="173"/>
      <c r="BJ205" s="174"/>
      <c r="BZ205" s="175"/>
      <c r="CA205" s="169">
        <v>196</v>
      </c>
      <c r="CB205" s="51">
        <v>196</v>
      </c>
      <c r="CC205" s="42" t="s">
        <v>294</v>
      </c>
      <c r="CD205" s="176">
        <f t="shared" si="89"/>
        <v>208260</v>
      </c>
      <c r="CE205" s="177">
        <v>133551</v>
      </c>
      <c r="CF205" s="159">
        <f t="shared" si="100"/>
        <v>74709</v>
      </c>
      <c r="CG205" s="159">
        <v>12855</v>
      </c>
      <c r="CH205" s="159">
        <v>5099.1360000000004</v>
      </c>
      <c r="CI205" s="159">
        <f t="shared" si="101"/>
        <v>0</v>
      </c>
      <c r="CJ205" s="177">
        <f t="shared" si="102"/>
        <v>92663.135999999999</v>
      </c>
      <c r="CK205" s="178"/>
      <c r="CL205" s="179"/>
      <c r="CT205" s="105"/>
      <c r="CU205" s="105"/>
      <c r="CV205" s="105"/>
      <c r="CW205" s="105"/>
      <c r="CX205" s="105"/>
      <c r="CY205" s="105"/>
      <c r="CZ205" s="105"/>
      <c r="DA205" s="169">
        <v>196</v>
      </c>
      <c r="DB205" s="42" t="s">
        <v>294</v>
      </c>
      <c r="DC205" s="159"/>
      <c r="DD205" s="159"/>
      <c r="DE205" s="159"/>
      <c r="DF205" s="159"/>
      <c r="DG205" s="180">
        <f t="shared" si="103"/>
        <v>0</v>
      </c>
      <c r="DH205" s="159"/>
      <c r="DI205" s="159"/>
      <c r="DJ205" s="159"/>
      <c r="DK205" s="180">
        <f t="shared" si="104"/>
        <v>0</v>
      </c>
      <c r="DL205" s="181">
        <f t="shared" si="90"/>
        <v>0</v>
      </c>
      <c r="DM205" s="159"/>
      <c r="DN205" s="181">
        <f t="shared" si="91"/>
        <v>0</v>
      </c>
      <c r="DO205" s="159"/>
      <c r="DP205" s="165"/>
      <c r="DQ205" s="159"/>
      <c r="DR205" s="159"/>
      <c r="DS205" s="159"/>
      <c r="DT205" s="181">
        <f t="shared" si="105"/>
        <v>0</v>
      </c>
      <c r="DU205" s="159"/>
      <c r="DV205" s="182">
        <v>0</v>
      </c>
      <c r="DW205" s="183"/>
      <c r="DX205" s="183"/>
      <c r="DY205" s="183"/>
      <c r="DZ205" s="180"/>
      <c r="EA205" s="184"/>
      <c r="EB205" s="185"/>
      <c r="EC205" s="186">
        <f t="shared" si="106"/>
        <v>0</v>
      </c>
      <c r="ED205" s="184"/>
      <c r="EE205" s="187">
        <v>196</v>
      </c>
      <c r="EF205" s="184"/>
      <c r="EG205" s="184"/>
      <c r="EH205" s="183"/>
      <c r="EI205" s="184"/>
      <c r="EJ205" s="184"/>
      <c r="EK205" s="184"/>
      <c r="EL205" s="184"/>
      <c r="EM205" s="184"/>
    </row>
    <row r="206" spans="1:143" s="42" customFormat="1" ht="12" x14ac:dyDescent="0.2">
      <c r="A206" s="157">
        <v>197</v>
      </c>
      <c r="B206" s="51">
        <v>197</v>
      </c>
      <c r="C206" s="42" t="s">
        <v>295</v>
      </c>
      <c r="D206" s="158">
        <f t="shared" si="92"/>
        <v>2</v>
      </c>
      <c r="E206" s="159">
        <f t="shared" si="80"/>
        <v>50490</v>
      </c>
      <c r="F206" s="159">
        <f t="shared" si="80"/>
        <v>0</v>
      </c>
      <c r="G206" s="159">
        <f t="shared" si="80"/>
        <v>2176</v>
      </c>
      <c r="H206" s="160">
        <f t="shared" si="93"/>
        <v>52666</v>
      </c>
      <c r="I206" s="159"/>
      <c r="J206" s="161">
        <f t="shared" si="94"/>
        <v>2176</v>
      </c>
      <c r="K206" s="162">
        <f t="shared" si="95"/>
        <v>40790.800000000003</v>
      </c>
      <c r="L206" s="163">
        <f t="shared" si="81"/>
        <v>42966.8</v>
      </c>
      <c r="M206" s="159"/>
      <c r="N206" s="164">
        <f t="shared" si="82"/>
        <v>9699.1999999999971</v>
      </c>
      <c r="O206" s="159"/>
      <c r="P206" s="165">
        <f t="shared" si="83"/>
        <v>2176</v>
      </c>
      <c r="Q206" s="158">
        <f t="shared" si="96"/>
        <v>0</v>
      </c>
      <c r="R206" s="159">
        <f t="shared" si="84"/>
        <v>0</v>
      </c>
      <c r="S206" s="159">
        <f t="shared" si="85"/>
        <v>0</v>
      </c>
      <c r="T206" s="159">
        <f t="shared" si="86"/>
        <v>40790.800000000003</v>
      </c>
      <c r="U206" s="160">
        <f t="shared" si="97"/>
        <v>42966.8</v>
      </c>
      <c r="V206" s="159"/>
      <c r="W206" s="164">
        <f t="shared" si="87"/>
        <v>42966.8</v>
      </c>
      <c r="X206" s="166"/>
      <c r="AA206" s="169">
        <v>197</v>
      </c>
      <c r="AB206" s="170">
        <v>2</v>
      </c>
      <c r="AC206" s="170">
        <v>0</v>
      </c>
      <c r="AD206" s="170">
        <v>0</v>
      </c>
      <c r="AE206" s="170">
        <v>1.5</v>
      </c>
      <c r="AF206" s="170">
        <v>0</v>
      </c>
      <c r="AG206" s="105">
        <v>50490</v>
      </c>
      <c r="AH206" s="105">
        <v>0</v>
      </c>
      <c r="AI206" s="105">
        <v>0</v>
      </c>
      <c r="AJ206" s="105">
        <v>50490</v>
      </c>
      <c r="AK206" s="105">
        <v>0</v>
      </c>
      <c r="AL206" s="105">
        <v>2176</v>
      </c>
      <c r="AM206" s="105">
        <v>52666</v>
      </c>
      <c r="AN206" s="105">
        <v>0</v>
      </c>
      <c r="AO206" s="105">
        <v>0</v>
      </c>
      <c r="AP206" s="105">
        <v>0</v>
      </c>
      <c r="AQ206" s="105">
        <v>0</v>
      </c>
      <c r="AR206" s="171">
        <v>52666</v>
      </c>
      <c r="AT206" s="169">
        <v>197</v>
      </c>
      <c r="AU206" s="170">
        <f t="shared" si="98"/>
        <v>1.5</v>
      </c>
      <c r="AV206" s="170">
        <f t="shared" si="98"/>
        <v>0</v>
      </c>
      <c r="AW206" s="105">
        <f t="shared" si="99"/>
        <v>0</v>
      </c>
      <c r="AX206" s="105">
        <f t="shared" si="99"/>
        <v>0</v>
      </c>
      <c r="AY206" s="105">
        <f t="shared" si="99"/>
        <v>0</v>
      </c>
      <c r="AZ206" s="171">
        <f t="shared" si="88"/>
        <v>0</v>
      </c>
      <c r="BB206" s="169"/>
      <c r="BC206" s="105"/>
      <c r="BD206" s="105"/>
      <c r="BE206" s="105"/>
      <c r="BF206" s="171"/>
      <c r="BH206" s="172"/>
      <c r="BI206" s="173"/>
      <c r="BJ206" s="174"/>
      <c r="BZ206" s="175"/>
      <c r="CA206" s="169">
        <v>197</v>
      </c>
      <c r="CB206" s="51">
        <v>197</v>
      </c>
      <c r="CC206" s="42" t="s">
        <v>295</v>
      </c>
      <c r="CD206" s="176">
        <f t="shared" si="89"/>
        <v>50490</v>
      </c>
      <c r="CE206" s="177">
        <v>24248</v>
      </c>
      <c r="CF206" s="159">
        <f t="shared" si="100"/>
        <v>26242</v>
      </c>
      <c r="CG206" s="159">
        <v>14548.8</v>
      </c>
      <c r="CH206" s="159">
        <v>0</v>
      </c>
      <c r="CI206" s="159">
        <f t="shared" si="101"/>
        <v>0</v>
      </c>
      <c r="CJ206" s="177">
        <f t="shared" si="102"/>
        <v>40790.800000000003</v>
      </c>
      <c r="CK206" s="178"/>
      <c r="CL206" s="179"/>
      <c r="CT206" s="105"/>
      <c r="CU206" s="105"/>
      <c r="CV206" s="105"/>
      <c r="CW206" s="105"/>
      <c r="CX206" s="105"/>
      <c r="CY206" s="105"/>
      <c r="CZ206" s="105"/>
      <c r="DA206" s="169">
        <v>197</v>
      </c>
      <c r="DB206" s="42" t="s">
        <v>295</v>
      </c>
      <c r="DC206" s="159"/>
      <c r="DD206" s="159"/>
      <c r="DE206" s="159"/>
      <c r="DF206" s="159"/>
      <c r="DG206" s="180">
        <f t="shared" si="103"/>
        <v>0</v>
      </c>
      <c r="DH206" s="159"/>
      <c r="DI206" s="159"/>
      <c r="DJ206" s="159"/>
      <c r="DK206" s="180">
        <f t="shared" si="104"/>
        <v>0</v>
      </c>
      <c r="DL206" s="181">
        <f t="shared" si="90"/>
        <v>0</v>
      </c>
      <c r="DM206" s="159"/>
      <c r="DN206" s="181">
        <f t="shared" si="91"/>
        <v>0</v>
      </c>
      <c r="DO206" s="159"/>
      <c r="DP206" s="165"/>
      <c r="DQ206" s="159"/>
      <c r="DR206" s="159"/>
      <c r="DS206" s="159"/>
      <c r="DT206" s="181">
        <f t="shared" si="105"/>
        <v>0</v>
      </c>
      <c r="DU206" s="159"/>
      <c r="DV206" s="182">
        <v>0</v>
      </c>
      <c r="DW206" s="183"/>
      <c r="DX206" s="183"/>
      <c r="DY206" s="183"/>
      <c r="DZ206" s="180"/>
      <c r="EA206" s="184"/>
      <c r="EB206" s="185"/>
      <c r="EC206" s="186">
        <f t="shared" si="106"/>
        <v>0</v>
      </c>
      <c r="ED206" s="184"/>
      <c r="EE206" s="187">
        <v>197</v>
      </c>
      <c r="EF206" s="184"/>
      <c r="EG206" s="184"/>
      <c r="EH206" s="183"/>
      <c r="EI206" s="184"/>
      <c r="EJ206" s="184"/>
      <c r="EK206" s="184"/>
      <c r="EL206" s="184"/>
      <c r="EM206" s="184"/>
    </row>
    <row r="207" spans="1:143" s="42" customFormat="1" ht="12" x14ac:dyDescent="0.2">
      <c r="A207" s="157">
        <v>198</v>
      </c>
      <c r="B207" s="51">
        <v>198</v>
      </c>
      <c r="C207" s="42" t="s">
        <v>296</v>
      </c>
      <c r="D207" s="158">
        <f t="shared" si="92"/>
        <v>15</v>
      </c>
      <c r="E207" s="159">
        <f t="shared" si="80"/>
        <v>234258</v>
      </c>
      <c r="F207" s="159">
        <f t="shared" si="80"/>
        <v>0</v>
      </c>
      <c r="G207" s="159">
        <f t="shared" si="80"/>
        <v>16320</v>
      </c>
      <c r="H207" s="160">
        <f t="shared" si="93"/>
        <v>250578</v>
      </c>
      <c r="I207" s="159"/>
      <c r="J207" s="161">
        <f t="shared" si="94"/>
        <v>16320</v>
      </c>
      <c r="K207" s="162">
        <f t="shared" si="95"/>
        <v>25216.2</v>
      </c>
      <c r="L207" s="163">
        <f t="shared" si="81"/>
        <v>41536.199999999997</v>
      </c>
      <c r="M207" s="159"/>
      <c r="N207" s="164">
        <f t="shared" si="82"/>
        <v>209041.8</v>
      </c>
      <c r="O207" s="159"/>
      <c r="P207" s="165">
        <f t="shared" si="83"/>
        <v>16320</v>
      </c>
      <c r="Q207" s="158">
        <f t="shared" si="96"/>
        <v>0</v>
      </c>
      <c r="R207" s="159">
        <f t="shared" si="84"/>
        <v>0</v>
      </c>
      <c r="S207" s="159">
        <f t="shared" si="85"/>
        <v>0</v>
      </c>
      <c r="T207" s="159">
        <f t="shared" si="86"/>
        <v>25216.2</v>
      </c>
      <c r="U207" s="160">
        <f t="shared" si="97"/>
        <v>41536.199999999997</v>
      </c>
      <c r="V207" s="159"/>
      <c r="W207" s="164">
        <f t="shared" si="87"/>
        <v>41536.199999999997</v>
      </c>
      <c r="X207" s="166"/>
      <c r="AA207" s="169">
        <v>198</v>
      </c>
      <c r="AB207" s="170">
        <v>15</v>
      </c>
      <c r="AC207" s="170">
        <v>0</v>
      </c>
      <c r="AD207" s="170">
        <v>0</v>
      </c>
      <c r="AE207" s="170">
        <v>4.333333333333333</v>
      </c>
      <c r="AF207" s="170">
        <v>0</v>
      </c>
      <c r="AG207" s="105">
        <v>234258</v>
      </c>
      <c r="AH207" s="105">
        <v>0</v>
      </c>
      <c r="AI207" s="105">
        <v>0</v>
      </c>
      <c r="AJ207" s="105">
        <v>234258</v>
      </c>
      <c r="AK207" s="105">
        <v>0</v>
      </c>
      <c r="AL207" s="105">
        <v>16320</v>
      </c>
      <c r="AM207" s="105">
        <v>250578</v>
      </c>
      <c r="AN207" s="105">
        <v>0</v>
      </c>
      <c r="AO207" s="105">
        <v>0</v>
      </c>
      <c r="AP207" s="105">
        <v>0</v>
      </c>
      <c r="AQ207" s="105">
        <v>0</v>
      </c>
      <c r="AR207" s="171">
        <v>250578</v>
      </c>
      <c r="AT207" s="169">
        <v>198</v>
      </c>
      <c r="AU207" s="170">
        <f t="shared" si="98"/>
        <v>4.333333333333333</v>
      </c>
      <c r="AV207" s="170">
        <f t="shared" si="98"/>
        <v>0</v>
      </c>
      <c r="AW207" s="105">
        <f t="shared" si="99"/>
        <v>0</v>
      </c>
      <c r="AX207" s="105">
        <f t="shared" si="99"/>
        <v>0</v>
      </c>
      <c r="AY207" s="105">
        <f t="shared" si="99"/>
        <v>0</v>
      </c>
      <c r="AZ207" s="171">
        <f t="shared" si="88"/>
        <v>0</v>
      </c>
      <c r="BB207" s="169"/>
      <c r="BC207" s="105"/>
      <c r="BD207" s="105"/>
      <c r="BE207" s="105"/>
      <c r="BF207" s="171"/>
      <c r="BH207" s="172"/>
      <c r="BI207" s="173"/>
      <c r="BJ207" s="174"/>
      <c r="BZ207" s="175"/>
      <c r="CA207" s="169">
        <v>198</v>
      </c>
      <c r="CB207" s="51">
        <v>198</v>
      </c>
      <c r="CC207" s="42" t="s">
        <v>296</v>
      </c>
      <c r="CD207" s="176">
        <f t="shared" si="89"/>
        <v>234258</v>
      </c>
      <c r="CE207" s="177">
        <v>260142</v>
      </c>
      <c r="CF207" s="159">
        <f t="shared" si="100"/>
        <v>0</v>
      </c>
      <c r="CG207" s="159">
        <v>25216.2</v>
      </c>
      <c r="CH207" s="159">
        <v>0</v>
      </c>
      <c r="CI207" s="159">
        <f t="shared" si="101"/>
        <v>0</v>
      </c>
      <c r="CJ207" s="177">
        <f t="shared" si="102"/>
        <v>25216.2</v>
      </c>
      <c r="CK207" s="178"/>
      <c r="CL207" s="179"/>
      <c r="CT207" s="105"/>
      <c r="CU207" s="105"/>
      <c r="CV207" s="105"/>
      <c r="CW207" s="105"/>
      <c r="CX207" s="105"/>
      <c r="CY207" s="105"/>
      <c r="CZ207" s="105"/>
      <c r="DA207" s="169">
        <v>198</v>
      </c>
      <c r="DB207" s="42" t="s">
        <v>296</v>
      </c>
      <c r="DC207" s="159"/>
      <c r="DD207" s="159"/>
      <c r="DE207" s="159"/>
      <c r="DF207" s="159"/>
      <c r="DG207" s="180">
        <f t="shared" si="103"/>
        <v>0</v>
      </c>
      <c r="DH207" s="159"/>
      <c r="DI207" s="159"/>
      <c r="DJ207" s="159"/>
      <c r="DK207" s="180">
        <f t="shared" si="104"/>
        <v>0</v>
      </c>
      <c r="DL207" s="181">
        <f t="shared" si="90"/>
        <v>0</v>
      </c>
      <c r="DM207" s="159"/>
      <c r="DN207" s="181">
        <f t="shared" si="91"/>
        <v>0</v>
      </c>
      <c r="DO207" s="159"/>
      <c r="DP207" s="165"/>
      <c r="DQ207" s="159"/>
      <c r="DR207" s="159"/>
      <c r="DS207" s="159"/>
      <c r="DT207" s="181">
        <f t="shared" si="105"/>
        <v>0</v>
      </c>
      <c r="DU207" s="159"/>
      <c r="DV207" s="182">
        <v>0</v>
      </c>
      <c r="DW207" s="183"/>
      <c r="DX207" s="183"/>
      <c r="DY207" s="183"/>
      <c r="DZ207" s="180"/>
      <c r="EA207" s="184"/>
      <c r="EB207" s="185"/>
      <c r="EC207" s="186">
        <f t="shared" si="106"/>
        <v>0</v>
      </c>
      <c r="ED207" s="184"/>
      <c r="EE207" s="187">
        <v>198</v>
      </c>
      <c r="EF207" s="184"/>
      <c r="EG207" s="184"/>
      <c r="EH207" s="183"/>
      <c r="EI207" s="184"/>
      <c r="EJ207" s="184"/>
      <c r="EK207" s="184"/>
      <c r="EL207" s="184"/>
      <c r="EM207" s="184"/>
    </row>
    <row r="208" spans="1:143" s="42" customFormat="1" ht="12" x14ac:dyDescent="0.2">
      <c r="A208" s="157">
        <v>199</v>
      </c>
      <c r="B208" s="51">
        <v>199</v>
      </c>
      <c r="C208" s="42" t="s">
        <v>297</v>
      </c>
      <c r="D208" s="158">
        <f t="shared" si="92"/>
        <v>3</v>
      </c>
      <c r="E208" s="159">
        <f t="shared" si="80"/>
        <v>74544</v>
      </c>
      <c r="F208" s="159">
        <f t="shared" si="80"/>
        <v>0</v>
      </c>
      <c r="G208" s="159">
        <f t="shared" si="80"/>
        <v>3264</v>
      </c>
      <c r="H208" s="160">
        <f t="shared" si="93"/>
        <v>77808</v>
      </c>
      <c r="I208" s="159"/>
      <c r="J208" s="161">
        <f t="shared" si="94"/>
        <v>3264</v>
      </c>
      <c r="K208" s="162">
        <f t="shared" si="95"/>
        <v>14510.207999999999</v>
      </c>
      <c r="L208" s="163">
        <f t="shared" si="81"/>
        <v>17774.207999999999</v>
      </c>
      <c r="M208" s="159"/>
      <c r="N208" s="164">
        <f t="shared" si="82"/>
        <v>60033.792000000001</v>
      </c>
      <c r="O208" s="159"/>
      <c r="P208" s="165">
        <f t="shared" si="83"/>
        <v>3264</v>
      </c>
      <c r="Q208" s="158">
        <f t="shared" si="96"/>
        <v>0</v>
      </c>
      <c r="R208" s="159">
        <f t="shared" si="84"/>
        <v>0</v>
      </c>
      <c r="S208" s="159">
        <f t="shared" si="85"/>
        <v>0</v>
      </c>
      <c r="T208" s="159">
        <f t="shared" si="86"/>
        <v>14510.207999999999</v>
      </c>
      <c r="U208" s="160">
        <f t="shared" si="97"/>
        <v>17774.207999999999</v>
      </c>
      <c r="V208" s="159"/>
      <c r="W208" s="164">
        <f t="shared" si="87"/>
        <v>17774.207999999999</v>
      </c>
      <c r="X208" s="166"/>
      <c r="AA208" s="169">
        <v>199</v>
      </c>
      <c r="AB208" s="170">
        <v>3</v>
      </c>
      <c r="AC208" s="170">
        <v>0</v>
      </c>
      <c r="AD208" s="170">
        <v>0</v>
      </c>
      <c r="AE208" s="170">
        <v>0.66666666666666663</v>
      </c>
      <c r="AF208" s="170">
        <v>0</v>
      </c>
      <c r="AG208" s="105">
        <v>74544</v>
      </c>
      <c r="AH208" s="105">
        <v>0</v>
      </c>
      <c r="AI208" s="105">
        <v>0</v>
      </c>
      <c r="AJ208" s="105">
        <v>74544</v>
      </c>
      <c r="AK208" s="105">
        <v>0</v>
      </c>
      <c r="AL208" s="105">
        <v>3264</v>
      </c>
      <c r="AM208" s="105">
        <v>77808</v>
      </c>
      <c r="AN208" s="105">
        <v>0</v>
      </c>
      <c r="AO208" s="105">
        <v>0</v>
      </c>
      <c r="AP208" s="105">
        <v>0</v>
      </c>
      <c r="AQ208" s="105">
        <v>0</v>
      </c>
      <c r="AR208" s="171">
        <v>77808</v>
      </c>
      <c r="AT208" s="169">
        <v>199</v>
      </c>
      <c r="AU208" s="170">
        <f t="shared" si="98"/>
        <v>0.66666666666666663</v>
      </c>
      <c r="AV208" s="170">
        <f t="shared" si="98"/>
        <v>0</v>
      </c>
      <c r="AW208" s="105">
        <f t="shared" si="99"/>
        <v>0</v>
      </c>
      <c r="AX208" s="105">
        <f t="shared" si="99"/>
        <v>0</v>
      </c>
      <c r="AY208" s="105">
        <f t="shared" si="99"/>
        <v>0</v>
      </c>
      <c r="AZ208" s="171">
        <f t="shared" si="88"/>
        <v>0</v>
      </c>
      <c r="BB208" s="169"/>
      <c r="BC208" s="105"/>
      <c r="BD208" s="105"/>
      <c r="BE208" s="105"/>
      <c r="BF208" s="171"/>
      <c r="BH208" s="172"/>
      <c r="BI208" s="173"/>
      <c r="BJ208" s="174"/>
      <c r="BZ208" s="175"/>
      <c r="CA208" s="169">
        <v>199</v>
      </c>
      <c r="CB208" s="51">
        <v>199</v>
      </c>
      <c r="CC208" s="42" t="s">
        <v>297</v>
      </c>
      <c r="CD208" s="176">
        <f t="shared" si="89"/>
        <v>74544</v>
      </c>
      <c r="CE208" s="177">
        <v>111738</v>
      </c>
      <c r="CF208" s="159">
        <f t="shared" si="100"/>
        <v>0</v>
      </c>
      <c r="CG208" s="159">
        <v>8016</v>
      </c>
      <c r="CH208" s="159">
        <v>6494.2079999999996</v>
      </c>
      <c r="CI208" s="159">
        <f t="shared" si="101"/>
        <v>0</v>
      </c>
      <c r="CJ208" s="177">
        <f t="shared" si="102"/>
        <v>14510.207999999999</v>
      </c>
      <c r="CK208" s="178"/>
      <c r="CL208" s="179"/>
      <c r="CT208" s="105"/>
      <c r="CU208" s="105"/>
      <c r="CV208" s="105"/>
      <c r="CW208" s="105"/>
      <c r="CX208" s="105"/>
      <c r="CY208" s="105"/>
      <c r="CZ208" s="105"/>
      <c r="DA208" s="169">
        <v>199</v>
      </c>
      <c r="DB208" s="42" t="s">
        <v>297</v>
      </c>
      <c r="DC208" s="159"/>
      <c r="DD208" s="159"/>
      <c r="DE208" s="159"/>
      <c r="DF208" s="159"/>
      <c r="DG208" s="180">
        <f t="shared" si="103"/>
        <v>0</v>
      </c>
      <c r="DH208" s="159"/>
      <c r="DI208" s="159"/>
      <c r="DJ208" s="159"/>
      <c r="DK208" s="180">
        <f t="shared" si="104"/>
        <v>0</v>
      </c>
      <c r="DL208" s="181">
        <f t="shared" si="90"/>
        <v>0</v>
      </c>
      <c r="DM208" s="159"/>
      <c r="DN208" s="181">
        <f t="shared" si="91"/>
        <v>0</v>
      </c>
      <c r="DO208" s="159"/>
      <c r="DP208" s="165"/>
      <c r="DQ208" s="159"/>
      <c r="DR208" s="159"/>
      <c r="DS208" s="159"/>
      <c r="DT208" s="181">
        <f t="shared" si="105"/>
        <v>0</v>
      </c>
      <c r="DU208" s="159"/>
      <c r="DV208" s="182">
        <v>0</v>
      </c>
      <c r="DW208" s="183"/>
      <c r="DX208" s="183"/>
      <c r="DY208" s="183"/>
      <c r="DZ208" s="180"/>
      <c r="EA208" s="184"/>
      <c r="EB208" s="185"/>
      <c r="EC208" s="186">
        <f t="shared" si="106"/>
        <v>0</v>
      </c>
      <c r="ED208" s="184"/>
      <c r="EE208" s="187">
        <v>199</v>
      </c>
      <c r="EF208" s="184"/>
      <c r="EG208" s="184"/>
      <c r="EH208" s="183"/>
      <c r="EI208" s="184"/>
      <c r="EJ208" s="184"/>
      <c r="EK208" s="184"/>
      <c r="EL208" s="184"/>
      <c r="EM208" s="184"/>
    </row>
    <row r="209" spans="1:143" s="42" customFormat="1" ht="12" x14ac:dyDescent="0.2">
      <c r="A209" s="157">
        <v>200</v>
      </c>
      <c r="B209" s="51">
        <v>200</v>
      </c>
      <c r="C209" s="42" t="s">
        <v>298</v>
      </c>
      <c r="D209" s="158">
        <f t="shared" si="92"/>
        <v>0</v>
      </c>
      <c r="E209" s="159">
        <f t="shared" si="80"/>
        <v>0</v>
      </c>
      <c r="F209" s="159">
        <f t="shared" si="80"/>
        <v>0</v>
      </c>
      <c r="G209" s="159">
        <f t="shared" si="80"/>
        <v>0</v>
      </c>
      <c r="H209" s="160">
        <f t="shared" si="93"/>
        <v>0</v>
      </c>
      <c r="I209" s="159"/>
      <c r="J209" s="161">
        <f t="shared" si="94"/>
        <v>0</v>
      </c>
      <c r="K209" s="162">
        <f t="shared" si="95"/>
        <v>0</v>
      </c>
      <c r="L209" s="163">
        <f t="shared" si="81"/>
        <v>0</v>
      </c>
      <c r="M209" s="159"/>
      <c r="N209" s="164">
        <f t="shared" si="82"/>
        <v>0</v>
      </c>
      <c r="O209" s="159"/>
      <c r="P209" s="165">
        <f t="shared" si="83"/>
        <v>0</v>
      </c>
      <c r="Q209" s="158">
        <f t="shared" si="96"/>
        <v>0</v>
      </c>
      <c r="R209" s="159">
        <f t="shared" si="84"/>
        <v>0</v>
      </c>
      <c r="S209" s="159">
        <f t="shared" si="85"/>
        <v>0</v>
      </c>
      <c r="T209" s="159">
        <f t="shared" si="86"/>
        <v>0</v>
      </c>
      <c r="U209" s="160">
        <f t="shared" si="97"/>
        <v>0</v>
      </c>
      <c r="V209" s="159"/>
      <c r="W209" s="164">
        <f t="shared" si="87"/>
        <v>0</v>
      </c>
      <c r="X209" s="166"/>
      <c r="AA209" s="169">
        <v>200</v>
      </c>
      <c r="AB209" s="170"/>
      <c r="AC209" s="170"/>
      <c r="AD209" s="170"/>
      <c r="AE209" s="170"/>
      <c r="AF209" s="170"/>
      <c r="AG209" s="105"/>
      <c r="AH209" s="105"/>
      <c r="AI209" s="105"/>
      <c r="AJ209" s="105"/>
      <c r="AK209" s="105"/>
      <c r="AL209" s="105"/>
      <c r="AM209" s="105"/>
      <c r="AN209" s="105"/>
      <c r="AO209" s="105"/>
      <c r="AP209" s="105"/>
      <c r="AQ209" s="105"/>
      <c r="AR209" s="171"/>
      <c r="AT209" s="169">
        <v>200</v>
      </c>
      <c r="AU209" s="170">
        <f t="shared" si="98"/>
        <v>0</v>
      </c>
      <c r="AV209" s="170">
        <f t="shared" si="98"/>
        <v>0</v>
      </c>
      <c r="AW209" s="105">
        <f t="shared" si="99"/>
        <v>0</v>
      </c>
      <c r="AX209" s="105">
        <f t="shared" si="99"/>
        <v>0</v>
      </c>
      <c r="AY209" s="105">
        <f t="shared" si="99"/>
        <v>0</v>
      </c>
      <c r="AZ209" s="171">
        <f t="shared" si="88"/>
        <v>0</v>
      </c>
      <c r="BB209" s="169"/>
      <c r="BC209" s="105"/>
      <c r="BD209" s="105"/>
      <c r="BE209" s="105"/>
      <c r="BF209" s="171"/>
      <c r="BH209" s="172"/>
      <c r="BI209" s="173"/>
      <c r="BJ209" s="174"/>
      <c r="BZ209" s="175"/>
      <c r="CA209" s="169">
        <v>200</v>
      </c>
      <c r="CB209" s="51">
        <v>200</v>
      </c>
      <c r="CC209" s="42" t="s">
        <v>298</v>
      </c>
      <c r="CD209" s="176">
        <f t="shared" si="89"/>
        <v>0</v>
      </c>
      <c r="CE209" s="177">
        <v>0</v>
      </c>
      <c r="CF209" s="159">
        <f t="shared" si="100"/>
        <v>0</v>
      </c>
      <c r="CG209" s="159">
        <v>0</v>
      </c>
      <c r="CH209" s="159">
        <v>0</v>
      </c>
      <c r="CI209" s="159">
        <f t="shared" si="101"/>
        <v>0</v>
      </c>
      <c r="CJ209" s="177">
        <f t="shared" si="102"/>
        <v>0</v>
      </c>
      <c r="CK209" s="178"/>
      <c r="CL209" s="179"/>
      <c r="CT209" s="105"/>
      <c r="CU209" s="105"/>
      <c r="CV209" s="105"/>
      <c r="CW209" s="105"/>
      <c r="CX209" s="105"/>
      <c r="CY209" s="105"/>
      <c r="CZ209" s="105"/>
      <c r="DA209" s="169">
        <v>200</v>
      </c>
      <c r="DB209" s="42" t="s">
        <v>298</v>
      </c>
      <c r="DC209" s="159"/>
      <c r="DD209" s="159"/>
      <c r="DE209" s="159"/>
      <c r="DF209" s="159"/>
      <c r="DG209" s="180">
        <f t="shared" si="103"/>
        <v>0</v>
      </c>
      <c r="DH209" s="159"/>
      <c r="DI209" s="159"/>
      <c r="DJ209" s="159"/>
      <c r="DK209" s="180">
        <f t="shared" si="104"/>
        <v>0</v>
      </c>
      <c r="DL209" s="181">
        <f t="shared" si="90"/>
        <v>0</v>
      </c>
      <c r="DM209" s="159"/>
      <c r="DN209" s="181">
        <f t="shared" si="91"/>
        <v>0</v>
      </c>
      <c r="DO209" s="159"/>
      <c r="DP209" s="165"/>
      <c r="DQ209" s="159"/>
      <c r="DR209" s="159"/>
      <c r="DS209" s="159"/>
      <c r="DT209" s="181">
        <f t="shared" si="105"/>
        <v>0</v>
      </c>
      <c r="DU209" s="159"/>
      <c r="DV209" s="182">
        <v>0</v>
      </c>
      <c r="DW209" s="183"/>
      <c r="DX209" s="183"/>
      <c r="DY209" s="183"/>
      <c r="DZ209" s="180"/>
      <c r="EA209" s="184"/>
      <c r="EB209" s="185"/>
      <c r="EC209" s="186">
        <f t="shared" si="106"/>
        <v>0</v>
      </c>
      <c r="ED209" s="184"/>
      <c r="EE209" s="187">
        <v>200</v>
      </c>
      <c r="EF209" s="184"/>
      <c r="EG209" s="184"/>
      <c r="EH209" s="183"/>
      <c r="EI209" s="184"/>
      <c r="EJ209" s="184"/>
      <c r="EK209" s="184"/>
      <c r="EL209" s="184"/>
      <c r="EM209" s="184"/>
    </row>
    <row r="210" spans="1:143" s="42" customFormat="1" ht="12" x14ac:dyDescent="0.2">
      <c r="A210" s="157">
        <v>201</v>
      </c>
      <c r="B210" s="51">
        <v>201</v>
      </c>
      <c r="C210" s="42" t="s">
        <v>299</v>
      </c>
      <c r="D210" s="158">
        <f t="shared" si="92"/>
        <v>1554</v>
      </c>
      <c r="E210" s="159">
        <f t="shared" si="80"/>
        <v>25194167</v>
      </c>
      <c r="F210" s="159">
        <f t="shared" si="80"/>
        <v>220711</v>
      </c>
      <c r="G210" s="159">
        <f t="shared" si="80"/>
        <v>1690752</v>
      </c>
      <c r="H210" s="160">
        <f t="shared" si="93"/>
        <v>27105630</v>
      </c>
      <c r="I210" s="159"/>
      <c r="J210" s="161">
        <f t="shared" si="94"/>
        <v>1690752</v>
      </c>
      <c r="K210" s="162">
        <f t="shared" si="95"/>
        <v>7268803.0479999995</v>
      </c>
      <c r="L210" s="163">
        <f t="shared" si="81"/>
        <v>8959555.0480000004</v>
      </c>
      <c r="M210" s="159"/>
      <c r="N210" s="164">
        <f t="shared" si="82"/>
        <v>18146074.952</v>
      </c>
      <c r="O210" s="159"/>
      <c r="P210" s="165">
        <f t="shared" si="83"/>
        <v>1690752</v>
      </c>
      <c r="Q210" s="158">
        <f t="shared" si="96"/>
        <v>0</v>
      </c>
      <c r="R210" s="159">
        <f t="shared" si="84"/>
        <v>0</v>
      </c>
      <c r="S210" s="159">
        <f t="shared" si="85"/>
        <v>0</v>
      </c>
      <c r="T210" s="159">
        <f t="shared" si="86"/>
        <v>7268803.0479999995</v>
      </c>
      <c r="U210" s="160">
        <f t="shared" si="97"/>
        <v>8959555.0480000004</v>
      </c>
      <c r="V210" s="159"/>
      <c r="W210" s="164">
        <f t="shared" si="87"/>
        <v>8959555.0480000004</v>
      </c>
      <c r="X210" s="166"/>
      <c r="AA210" s="169">
        <v>201</v>
      </c>
      <c r="AB210" s="170">
        <v>1554</v>
      </c>
      <c r="AC210" s="170">
        <v>0</v>
      </c>
      <c r="AD210" s="170">
        <v>0</v>
      </c>
      <c r="AE210" s="170">
        <v>8</v>
      </c>
      <c r="AF210" s="170">
        <v>0</v>
      </c>
      <c r="AG210" s="105">
        <v>25194167</v>
      </c>
      <c r="AH210" s="105">
        <v>0</v>
      </c>
      <c r="AI210" s="105">
        <v>0</v>
      </c>
      <c r="AJ210" s="105">
        <v>25194167</v>
      </c>
      <c r="AK210" s="105">
        <v>220711</v>
      </c>
      <c r="AL210" s="105">
        <v>1690752</v>
      </c>
      <c r="AM210" s="105">
        <v>27105630</v>
      </c>
      <c r="AN210" s="105">
        <v>0</v>
      </c>
      <c r="AO210" s="105">
        <v>0</v>
      </c>
      <c r="AP210" s="105">
        <v>0</v>
      </c>
      <c r="AQ210" s="105">
        <v>0</v>
      </c>
      <c r="AR210" s="171">
        <v>27105630</v>
      </c>
      <c r="AT210" s="169">
        <v>201</v>
      </c>
      <c r="AU210" s="170">
        <f t="shared" si="98"/>
        <v>8</v>
      </c>
      <c r="AV210" s="170">
        <f t="shared" si="98"/>
        <v>0</v>
      </c>
      <c r="AW210" s="105">
        <f t="shared" si="99"/>
        <v>0</v>
      </c>
      <c r="AX210" s="105">
        <f t="shared" si="99"/>
        <v>0</v>
      </c>
      <c r="AY210" s="105">
        <f t="shared" si="99"/>
        <v>0</v>
      </c>
      <c r="AZ210" s="171">
        <f t="shared" si="88"/>
        <v>0</v>
      </c>
      <c r="BB210" s="169"/>
      <c r="BC210" s="105"/>
      <c r="BD210" s="105"/>
      <c r="BE210" s="105"/>
      <c r="BF210" s="171"/>
      <c r="BH210" s="172"/>
      <c r="BI210" s="173"/>
      <c r="BJ210" s="174"/>
      <c r="BZ210" s="175"/>
      <c r="CA210" s="169">
        <v>201</v>
      </c>
      <c r="CB210" s="51">
        <v>201</v>
      </c>
      <c r="CC210" s="42" t="s">
        <v>299</v>
      </c>
      <c r="CD210" s="176">
        <f t="shared" si="89"/>
        <v>25194167</v>
      </c>
      <c r="CE210" s="177">
        <v>20546620</v>
      </c>
      <c r="CF210" s="159">
        <f t="shared" si="100"/>
        <v>4647547</v>
      </c>
      <c r="CG210" s="159">
        <v>1983711.5999999999</v>
      </c>
      <c r="CH210" s="159">
        <v>637544.44800000009</v>
      </c>
      <c r="CI210" s="159">
        <f t="shared" si="101"/>
        <v>0</v>
      </c>
      <c r="CJ210" s="177">
        <f t="shared" si="102"/>
        <v>7268803.0479999995</v>
      </c>
      <c r="CK210" s="178"/>
      <c r="CL210" s="179"/>
      <c r="CT210" s="105"/>
      <c r="CU210" s="105"/>
      <c r="CV210" s="105"/>
      <c r="CW210" s="105"/>
      <c r="CX210" s="105"/>
      <c r="CY210" s="105"/>
      <c r="CZ210" s="105"/>
      <c r="DA210" s="169">
        <v>201</v>
      </c>
      <c r="DB210" s="42" t="s">
        <v>299</v>
      </c>
      <c r="DC210" s="159"/>
      <c r="DD210" s="159"/>
      <c r="DE210" s="159"/>
      <c r="DF210" s="159"/>
      <c r="DG210" s="180">
        <f t="shared" si="103"/>
        <v>0</v>
      </c>
      <c r="DH210" s="159"/>
      <c r="DI210" s="159"/>
      <c r="DJ210" s="159"/>
      <c r="DK210" s="180">
        <f t="shared" si="104"/>
        <v>0</v>
      </c>
      <c r="DL210" s="181">
        <f t="shared" si="90"/>
        <v>0</v>
      </c>
      <c r="DM210" s="159"/>
      <c r="DN210" s="181">
        <f t="shared" si="91"/>
        <v>0</v>
      </c>
      <c r="DO210" s="159"/>
      <c r="DP210" s="165"/>
      <c r="DQ210" s="159"/>
      <c r="DR210" s="159"/>
      <c r="DS210" s="159"/>
      <c r="DT210" s="181">
        <f t="shared" si="105"/>
        <v>0</v>
      </c>
      <c r="DU210" s="159"/>
      <c r="DV210" s="182">
        <v>0</v>
      </c>
      <c r="DW210" s="183"/>
      <c r="DX210" s="183"/>
      <c r="DY210" s="183"/>
      <c r="DZ210" s="180"/>
      <c r="EA210" s="184"/>
      <c r="EB210" s="185"/>
      <c r="EC210" s="186">
        <f t="shared" si="106"/>
        <v>0</v>
      </c>
      <c r="ED210" s="184"/>
      <c r="EE210" s="187">
        <v>201</v>
      </c>
      <c r="EF210" s="184"/>
      <c r="EG210" s="184"/>
      <c r="EH210" s="183"/>
      <c r="EI210" s="184"/>
      <c r="EJ210" s="184"/>
      <c r="EK210" s="184"/>
      <c r="EL210" s="184"/>
      <c r="EM210" s="184"/>
    </row>
    <row r="211" spans="1:143" s="42" customFormat="1" ht="12" x14ac:dyDescent="0.2">
      <c r="A211" s="157">
        <v>202</v>
      </c>
      <c r="B211" s="51">
        <v>202</v>
      </c>
      <c r="C211" s="42" t="s">
        <v>300</v>
      </c>
      <c r="D211" s="158">
        <f t="shared" si="92"/>
        <v>0</v>
      </c>
      <c r="E211" s="159">
        <f t="shared" si="80"/>
        <v>0</v>
      </c>
      <c r="F211" s="159">
        <f t="shared" si="80"/>
        <v>0</v>
      </c>
      <c r="G211" s="159">
        <f t="shared" si="80"/>
        <v>0</v>
      </c>
      <c r="H211" s="160">
        <f t="shared" si="93"/>
        <v>0</v>
      </c>
      <c r="I211" s="159"/>
      <c r="J211" s="161">
        <f t="shared" si="94"/>
        <v>0</v>
      </c>
      <c r="K211" s="162">
        <f t="shared" si="95"/>
        <v>0</v>
      </c>
      <c r="L211" s="163">
        <f t="shared" si="81"/>
        <v>0</v>
      </c>
      <c r="M211" s="159"/>
      <c r="N211" s="164">
        <f t="shared" si="82"/>
        <v>0</v>
      </c>
      <c r="O211" s="159"/>
      <c r="P211" s="165">
        <f t="shared" si="83"/>
        <v>0</v>
      </c>
      <c r="Q211" s="158">
        <f t="shared" si="96"/>
        <v>0</v>
      </c>
      <c r="R211" s="159">
        <f t="shared" si="84"/>
        <v>0</v>
      </c>
      <c r="S211" s="159">
        <f t="shared" si="85"/>
        <v>0</v>
      </c>
      <c r="T211" s="159">
        <f t="shared" si="86"/>
        <v>0</v>
      </c>
      <c r="U211" s="160">
        <f t="shared" si="97"/>
        <v>0</v>
      </c>
      <c r="V211" s="159"/>
      <c r="W211" s="164">
        <f t="shared" si="87"/>
        <v>0</v>
      </c>
      <c r="X211" s="166"/>
      <c r="AA211" s="169">
        <v>202</v>
      </c>
      <c r="AB211" s="170"/>
      <c r="AC211" s="170"/>
      <c r="AD211" s="170"/>
      <c r="AE211" s="170"/>
      <c r="AF211" s="170"/>
      <c r="AG211" s="105"/>
      <c r="AH211" s="105"/>
      <c r="AI211" s="105"/>
      <c r="AJ211" s="105"/>
      <c r="AK211" s="105"/>
      <c r="AL211" s="105"/>
      <c r="AM211" s="105"/>
      <c r="AN211" s="105"/>
      <c r="AO211" s="105"/>
      <c r="AP211" s="105"/>
      <c r="AQ211" s="105"/>
      <c r="AR211" s="171"/>
      <c r="AT211" s="169">
        <v>202</v>
      </c>
      <c r="AU211" s="170">
        <f t="shared" si="98"/>
        <v>0</v>
      </c>
      <c r="AV211" s="170">
        <f t="shared" si="98"/>
        <v>0</v>
      </c>
      <c r="AW211" s="105">
        <f t="shared" si="99"/>
        <v>0</v>
      </c>
      <c r="AX211" s="105">
        <f t="shared" si="99"/>
        <v>0</v>
      </c>
      <c r="AY211" s="105">
        <f t="shared" si="99"/>
        <v>0</v>
      </c>
      <c r="AZ211" s="171">
        <f t="shared" si="88"/>
        <v>0</v>
      </c>
      <c r="BB211" s="169"/>
      <c r="BC211" s="105"/>
      <c r="BD211" s="105"/>
      <c r="BE211" s="105"/>
      <c r="BF211" s="171"/>
      <c r="BH211" s="172"/>
      <c r="BI211" s="173"/>
      <c r="BJ211" s="174"/>
      <c r="BZ211" s="175"/>
      <c r="CA211" s="169">
        <v>202</v>
      </c>
      <c r="CB211" s="51">
        <v>202</v>
      </c>
      <c r="CC211" s="42" t="s">
        <v>300</v>
      </c>
      <c r="CD211" s="176">
        <f t="shared" si="89"/>
        <v>0</v>
      </c>
      <c r="CE211" s="177">
        <v>0</v>
      </c>
      <c r="CF211" s="159">
        <f t="shared" si="100"/>
        <v>0</v>
      </c>
      <c r="CG211" s="159">
        <v>0</v>
      </c>
      <c r="CH211" s="159">
        <v>0</v>
      </c>
      <c r="CI211" s="159">
        <f t="shared" si="101"/>
        <v>0</v>
      </c>
      <c r="CJ211" s="177">
        <f t="shared" si="102"/>
        <v>0</v>
      </c>
      <c r="CK211" s="178"/>
      <c r="CL211" s="179"/>
      <c r="CT211" s="105"/>
      <c r="CU211" s="105"/>
      <c r="CV211" s="105"/>
      <c r="CW211" s="105"/>
      <c r="CX211" s="105"/>
      <c r="CY211" s="105"/>
      <c r="CZ211" s="105"/>
      <c r="DA211" s="169">
        <v>202</v>
      </c>
      <c r="DB211" s="42" t="s">
        <v>300</v>
      </c>
      <c r="DC211" s="159"/>
      <c r="DD211" s="159"/>
      <c r="DE211" s="159"/>
      <c r="DF211" s="159"/>
      <c r="DG211" s="180">
        <f t="shared" si="103"/>
        <v>0</v>
      </c>
      <c r="DH211" s="159"/>
      <c r="DI211" s="159"/>
      <c r="DJ211" s="159"/>
      <c r="DK211" s="180">
        <f t="shared" si="104"/>
        <v>0</v>
      </c>
      <c r="DL211" s="181">
        <f t="shared" si="90"/>
        <v>0</v>
      </c>
      <c r="DM211" s="159"/>
      <c r="DN211" s="181">
        <f t="shared" si="91"/>
        <v>0</v>
      </c>
      <c r="DO211" s="159"/>
      <c r="DP211" s="165"/>
      <c r="DQ211" s="159"/>
      <c r="DR211" s="159"/>
      <c r="DS211" s="159"/>
      <c r="DT211" s="181">
        <f t="shared" si="105"/>
        <v>0</v>
      </c>
      <c r="DU211" s="159"/>
      <c r="DV211" s="182">
        <v>0</v>
      </c>
      <c r="DW211" s="183"/>
      <c r="DX211" s="183"/>
      <c r="DY211" s="183"/>
      <c r="DZ211" s="180"/>
      <c r="EA211" s="184"/>
      <c r="EB211" s="185"/>
      <c r="EC211" s="186">
        <f t="shared" si="106"/>
        <v>0</v>
      </c>
      <c r="ED211" s="184"/>
      <c r="EE211" s="187">
        <v>202</v>
      </c>
      <c r="EF211" s="184"/>
      <c r="EG211" s="184"/>
      <c r="EH211" s="183"/>
      <c r="EI211" s="184"/>
      <c r="EJ211" s="184"/>
      <c r="EK211" s="184"/>
      <c r="EL211" s="184"/>
      <c r="EM211" s="184"/>
    </row>
    <row r="212" spans="1:143" s="42" customFormat="1" ht="12" x14ac:dyDescent="0.2">
      <c r="A212" s="157">
        <v>203</v>
      </c>
      <c r="B212" s="51">
        <v>205</v>
      </c>
      <c r="C212" s="42" t="s">
        <v>301</v>
      </c>
      <c r="D212" s="158">
        <f t="shared" si="92"/>
        <v>0</v>
      </c>
      <c r="E212" s="159">
        <f t="shared" si="80"/>
        <v>0</v>
      </c>
      <c r="F212" s="159">
        <f t="shared" si="80"/>
        <v>0</v>
      </c>
      <c r="G212" s="159">
        <f t="shared" si="80"/>
        <v>0</v>
      </c>
      <c r="H212" s="160">
        <f t="shared" si="93"/>
        <v>0</v>
      </c>
      <c r="I212" s="159"/>
      <c r="J212" s="161">
        <f t="shared" si="94"/>
        <v>0</v>
      </c>
      <c r="K212" s="162">
        <f t="shared" si="95"/>
        <v>0</v>
      </c>
      <c r="L212" s="163">
        <f t="shared" si="81"/>
        <v>0</v>
      </c>
      <c r="M212" s="159"/>
      <c r="N212" s="164">
        <f t="shared" si="82"/>
        <v>0</v>
      </c>
      <c r="O212" s="159"/>
      <c r="P212" s="165">
        <f t="shared" si="83"/>
        <v>0</v>
      </c>
      <c r="Q212" s="158">
        <f t="shared" si="96"/>
        <v>0</v>
      </c>
      <c r="R212" s="159">
        <f t="shared" si="84"/>
        <v>0</v>
      </c>
      <c r="S212" s="159">
        <f t="shared" si="85"/>
        <v>0</v>
      </c>
      <c r="T212" s="159">
        <f t="shared" si="86"/>
        <v>0</v>
      </c>
      <c r="U212" s="160">
        <f t="shared" si="97"/>
        <v>0</v>
      </c>
      <c r="V212" s="159"/>
      <c r="W212" s="164">
        <f t="shared" si="87"/>
        <v>0</v>
      </c>
      <c r="X212" s="166"/>
      <c r="AA212" s="169">
        <v>203</v>
      </c>
      <c r="AB212" s="170"/>
      <c r="AC212" s="170"/>
      <c r="AD212" s="170"/>
      <c r="AE212" s="170"/>
      <c r="AF212" s="170"/>
      <c r="AG212" s="105"/>
      <c r="AH212" s="105"/>
      <c r="AI212" s="105"/>
      <c r="AJ212" s="105"/>
      <c r="AK212" s="105"/>
      <c r="AL212" s="105"/>
      <c r="AM212" s="105"/>
      <c r="AN212" s="105"/>
      <c r="AO212" s="105"/>
      <c r="AP212" s="105"/>
      <c r="AQ212" s="105"/>
      <c r="AR212" s="171"/>
      <c r="AT212" s="169">
        <v>203</v>
      </c>
      <c r="AU212" s="170">
        <f t="shared" si="98"/>
        <v>0</v>
      </c>
      <c r="AV212" s="170">
        <f t="shared" si="98"/>
        <v>0</v>
      </c>
      <c r="AW212" s="105">
        <f t="shared" si="99"/>
        <v>0</v>
      </c>
      <c r="AX212" s="105">
        <f t="shared" si="99"/>
        <v>0</v>
      </c>
      <c r="AY212" s="105">
        <f t="shared" si="99"/>
        <v>0</v>
      </c>
      <c r="AZ212" s="171">
        <f t="shared" si="88"/>
        <v>0</v>
      </c>
      <c r="BB212" s="169"/>
      <c r="BC212" s="105"/>
      <c r="BD212" s="105"/>
      <c r="BE212" s="105"/>
      <c r="BF212" s="171"/>
      <c r="BH212" s="172"/>
      <c r="BI212" s="173"/>
      <c r="BJ212" s="174"/>
      <c r="BZ212" s="175"/>
      <c r="CA212" s="169">
        <v>203</v>
      </c>
      <c r="CB212" s="51">
        <v>205</v>
      </c>
      <c r="CC212" s="42" t="s">
        <v>301</v>
      </c>
      <c r="CD212" s="176">
        <f t="shared" si="89"/>
        <v>0</v>
      </c>
      <c r="CE212" s="177">
        <v>0</v>
      </c>
      <c r="CF212" s="159">
        <f t="shared" si="100"/>
        <v>0</v>
      </c>
      <c r="CG212" s="159">
        <v>0</v>
      </c>
      <c r="CH212" s="159">
        <v>0</v>
      </c>
      <c r="CI212" s="159">
        <f t="shared" si="101"/>
        <v>0</v>
      </c>
      <c r="CJ212" s="177">
        <f t="shared" si="102"/>
        <v>0</v>
      </c>
      <c r="CK212" s="178"/>
      <c r="CL212" s="179"/>
      <c r="CT212" s="105"/>
      <c r="CU212" s="105"/>
      <c r="CV212" s="105"/>
      <c r="CW212" s="105"/>
      <c r="CX212" s="105"/>
      <c r="CY212" s="105"/>
      <c r="CZ212" s="105"/>
      <c r="DA212" s="169">
        <v>203</v>
      </c>
      <c r="DB212" s="42" t="s">
        <v>301</v>
      </c>
      <c r="DC212" s="159"/>
      <c r="DD212" s="159"/>
      <c r="DE212" s="159"/>
      <c r="DF212" s="159"/>
      <c r="DG212" s="180">
        <f t="shared" si="103"/>
        <v>0</v>
      </c>
      <c r="DH212" s="159"/>
      <c r="DI212" s="159"/>
      <c r="DJ212" s="159"/>
      <c r="DK212" s="180">
        <f t="shared" si="104"/>
        <v>0</v>
      </c>
      <c r="DL212" s="181">
        <f t="shared" si="90"/>
        <v>0</v>
      </c>
      <c r="DM212" s="159"/>
      <c r="DN212" s="181">
        <f t="shared" si="91"/>
        <v>0</v>
      </c>
      <c r="DO212" s="159"/>
      <c r="DP212" s="165"/>
      <c r="DQ212" s="159"/>
      <c r="DR212" s="159"/>
      <c r="DS212" s="159"/>
      <c r="DT212" s="181">
        <f t="shared" si="105"/>
        <v>0</v>
      </c>
      <c r="DU212" s="159"/>
      <c r="DV212" s="182">
        <v>0</v>
      </c>
      <c r="DW212" s="183"/>
      <c r="DX212" s="183"/>
      <c r="DY212" s="183"/>
      <c r="DZ212" s="180"/>
      <c r="EA212" s="184"/>
      <c r="EB212" s="185"/>
      <c r="EC212" s="186">
        <f t="shared" si="106"/>
        <v>0</v>
      </c>
      <c r="ED212" s="184"/>
      <c r="EE212" s="187">
        <v>203</v>
      </c>
      <c r="EF212" s="184"/>
      <c r="EG212" s="184"/>
      <c r="EH212" s="183"/>
      <c r="EI212" s="184"/>
      <c r="EJ212" s="184"/>
      <c r="EK212" s="184"/>
      <c r="EL212" s="184"/>
      <c r="EM212" s="184"/>
    </row>
    <row r="213" spans="1:143" s="42" customFormat="1" ht="12" x14ac:dyDescent="0.2">
      <c r="A213" s="157">
        <v>204</v>
      </c>
      <c r="B213" s="51">
        <v>206</v>
      </c>
      <c r="C213" s="42" t="s">
        <v>302</v>
      </c>
      <c r="D213" s="158">
        <f t="shared" si="92"/>
        <v>121</v>
      </c>
      <c r="E213" s="159">
        <f t="shared" si="80"/>
        <v>2075876</v>
      </c>
      <c r="F213" s="159">
        <f t="shared" si="80"/>
        <v>0</v>
      </c>
      <c r="G213" s="159">
        <f t="shared" si="80"/>
        <v>131648</v>
      </c>
      <c r="H213" s="160">
        <f t="shared" si="93"/>
        <v>2207524</v>
      </c>
      <c r="I213" s="159"/>
      <c r="J213" s="161">
        <f t="shared" si="94"/>
        <v>131648</v>
      </c>
      <c r="K213" s="162">
        <f t="shared" si="95"/>
        <v>62910.608</v>
      </c>
      <c r="L213" s="163">
        <f t="shared" si="81"/>
        <v>194558.60800000001</v>
      </c>
      <c r="M213" s="159"/>
      <c r="N213" s="164">
        <f t="shared" si="82"/>
        <v>2012965.392</v>
      </c>
      <c r="O213" s="159"/>
      <c r="P213" s="165">
        <f t="shared" si="83"/>
        <v>131648</v>
      </c>
      <c r="Q213" s="158">
        <f t="shared" si="96"/>
        <v>0</v>
      </c>
      <c r="R213" s="159">
        <f t="shared" si="84"/>
        <v>0</v>
      </c>
      <c r="S213" s="159">
        <f t="shared" si="85"/>
        <v>0</v>
      </c>
      <c r="T213" s="159">
        <f t="shared" si="86"/>
        <v>62910.608</v>
      </c>
      <c r="U213" s="160">
        <f t="shared" si="97"/>
        <v>194558.60800000001</v>
      </c>
      <c r="V213" s="159"/>
      <c r="W213" s="164">
        <f t="shared" si="87"/>
        <v>194558.60800000001</v>
      </c>
      <c r="X213" s="166"/>
      <c r="AA213" s="169">
        <v>204</v>
      </c>
      <c r="AB213" s="170">
        <v>121</v>
      </c>
      <c r="AC213" s="170">
        <v>0</v>
      </c>
      <c r="AD213" s="170">
        <v>0</v>
      </c>
      <c r="AE213" s="170">
        <v>29.111111111111114</v>
      </c>
      <c r="AF213" s="170">
        <v>0</v>
      </c>
      <c r="AG213" s="105">
        <v>2075876</v>
      </c>
      <c r="AH213" s="105">
        <v>0</v>
      </c>
      <c r="AI213" s="105">
        <v>0</v>
      </c>
      <c r="AJ213" s="105">
        <v>2075876</v>
      </c>
      <c r="AK213" s="105">
        <v>0</v>
      </c>
      <c r="AL213" s="105">
        <v>131648</v>
      </c>
      <c r="AM213" s="105">
        <v>2207524</v>
      </c>
      <c r="AN213" s="105">
        <v>0</v>
      </c>
      <c r="AO213" s="105">
        <v>0</v>
      </c>
      <c r="AP213" s="105">
        <v>0</v>
      </c>
      <c r="AQ213" s="105">
        <v>0</v>
      </c>
      <c r="AR213" s="171">
        <v>2207524</v>
      </c>
      <c r="AT213" s="169">
        <v>204</v>
      </c>
      <c r="AU213" s="170">
        <f t="shared" si="98"/>
        <v>29.111111111111114</v>
      </c>
      <c r="AV213" s="170">
        <f t="shared" si="98"/>
        <v>0</v>
      </c>
      <c r="AW213" s="105">
        <f t="shared" si="99"/>
        <v>0</v>
      </c>
      <c r="AX213" s="105">
        <f t="shared" si="99"/>
        <v>0</v>
      </c>
      <c r="AY213" s="105">
        <f t="shared" si="99"/>
        <v>0</v>
      </c>
      <c r="AZ213" s="171">
        <f t="shared" si="88"/>
        <v>0</v>
      </c>
      <c r="BB213" s="169"/>
      <c r="BC213" s="105"/>
      <c r="BD213" s="105"/>
      <c r="BE213" s="105"/>
      <c r="BF213" s="171"/>
      <c r="BH213" s="172"/>
      <c r="BI213" s="173"/>
      <c r="BJ213" s="174"/>
      <c r="BZ213" s="175"/>
      <c r="CA213" s="169">
        <v>204</v>
      </c>
      <c r="CB213" s="51">
        <v>206</v>
      </c>
      <c r="CC213" s="42" t="s">
        <v>302</v>
      </c>
      <c r="CD213" s="176">
        <f t="shared" si="89"/>
        <v>2075876</v>
      </c>
      <c r="CE213" s="177">
        <v>2073114</v>
      </c>
      <c r="CF213" s="159">
        <f t="shared" si="100"/>
        <v>2762</v>
      </c>
      <c r="CG213" s="159">
        <v>0</v>
      </c>
      <c r="CH213" s="159">
        <v>60148.608</v>
      </c>
      <c r="CI213" s="159">
        <f t="shared" si="101"/>
        <v>0</v>
      </c>
      <c r="CJ213" s="177">
        <f t="shared" si="102"/>
        <v>62910.608</v>
      </c>
      <c r="CK213" s="178"/>
      <c r="CL213" s="179"/>
      <c r="CT213" s="105"/>
      <c r="CU213" s="105"/>
      <c r="CV213" s="105"/>
      <c r="CW213" s="105"/>
      <c r="CX213" s="105"/>
      <c r="CY213" s="105"/>
      <c r="CZ213" s="105"/>
      <c r="DA213" s="169">
        <v>204</v>
      </c>
      <c r="DB213" s="42" t="s">
        <v>302</v>
      </c>
      <c r="DC213" s="159"/>
      <c r="DD213" s="159"/>
      <c r="DE213" s="159"/>
      <c r="DF213" s="159"/>
      <c r="DG213" s="180">
        <f t="shared" si="103"/>
        <v>0</v>
      </c>
      <c r="DH213" s="159"/>
      <c r="DI213" s="159"/>
      <c r="DJ213" s="159"/>
      <c r="DK213" s="180">
        <f t="shared" si="104"/>
        <v>0</v>
      </c>
      <c r="DL213" s="181">
        <f t="shared" si="90"/>
        <v>0</v>
      </c>
      <c r="DM213" s="159"/>
      <c r="DN213" s="181">
        <f t="shared" si="91"/>
        <v>0</v>
      </c>
      <c r="DO213" s="159"/>
      <c r="DP213" s="165"/>
      <c r="DQ213" s="159"/>
      <c r="DR213" s="159"/>
      <c r="DS213" s="159"/>
      <c r="DT213" s="181">
        <f t="shared" si="105"/>
        <v>0</v>
      </c>
      <c r="DU213" s="159"/>
      <c r="DV213" s="182">
        <v>0</v>
      </c>
      <c r="DW213" s="183"/>
      <c r="DX213" s="183"/>
      <c r="DY213" s="183"/>
      <c r="DZ213" s="180"/>
      <c r="EA213" s="184"/>
      <c r="EB213" s="185"/>
      <c r="EC213" s="186">
        <f t="shared" si="106"/>
        <v>0</v>
      </c>
      <c r="ED213" s="184"/>
      <c r="EE213" s="187">
        <v>204</v>
      </c>
      <c r="EF213" s="184"/>
      <c r="EG213" s="184"/>
      <c r="EH213" s="183"/>
      <c r="EI213" s="184"/>
      <c r="EJ213" s="184"/>
      <c r="EK213" s="184"/>
      <c r="EL213" s="184"/>
      <c r="EM213" s="184"/>
    </row>
    <row r="214" spans="1:143" s="42" customFormat="1" ht="12" x14ac:dyDescent="0.2">
      <c r="A214" s="157">
        <v>205</v>
      </c>
      <c r="B214" s="51">
        <v>203</v>
      </c>
      <c r="C214" s="42" t="s">
        <v>303</v>
      </c>
      <c r="D214" s="158">
        <f t="shared" si="92"/>
        <v>0</v>
      </c>
      <c r="E214" s="159">
        <f t="shared" si="80"/>
        <v>0</v>
      </c>
      <c r="F214" s="159">
        <f t="shared" si="80"/>
        <v>0</v>
      </c>
      <c r="G214" s="159">
        <f t="shared" si="80"/>
        <v>0</v>
      </c>
      <c r="H214" s="160">
        <f t="shared" si="93"/>
        <v>0</v>
      </c>
      <c r="I214" s="159"/>
      <c r="J214" s="161">
        <f t="shared" si="94"/>
        <v>0</v>
      </c>
      <c r="K214" s="162">
        <f t="shared" si="95"/>
        <v>0</v>
      </c>
      <c r="L214" s="163">
        <f t="shared" si="81"/>
        <v>0</v>
      </c>
      <c r="M214" s="159"/>
      <c r="N214" s="164">
        <f t="shared" si="82"/>
        <v>0</v>
      </c>
      <c r="O214" s="159"/>
      <c r="P214" s="165">
        <f t="shared" si="83"/>
        <v>0</v>
      </c>
      <c r="Q214" s="158">
        <f t="shared" si="96"/>
        <v>0</v>
      </c>
      <c r="R214" s="159">
        <f t="shared" si="84"/>
        <v>0</v>
      </c>
      <c r="S214" s="159">
        <f t="shared" si="85"/>
        <v>0</v>
      </c>
      <c r="T214" s="159">
        <f t="shared" si="86"/>
        <v>0</v>
      </c>
      <c r="U214" s="160">
        <f t="shared" si="97"/>
        <v>0</v>
      </c>
      <c r="V214" s="159"/>
      <c r="W214" s="164">
        <f t="shared" si="87"/>
        <v>0</v>
      </c>
      <c r="X214" s="166"/>
      <c r="AA214" s="169">
        <v>205</v>
      </c>
      <c r="AB214" s="170"/>
      <c r="AC214" s="170"/>
      <c r="AD214" s="170"/>
      <c r="AE214" s="170"/>
      <c r="AF214" s="170"/>
      <c r="AG214" s="105"/>
      <c r="AH214" s="105"/>
      <c r="AI214" s="105"/>
      <c r="AJ214" s="105"/>
      <c r="AK214" s="105"/>
      <c r="AL214" s="105"/>
      <c r="AM214" s="105"/>
      <c r="AN214" s="105"/>
      <c r="AO214" s="105"/>
      <c r="AP214" s="105"/>
      <c r="AQ214" s="105"/>
      <c r="AR214" s="171"/>
      <c r="AT214" s="169">
        <v>205</v>
      </c>
      <c r="AU214" s="170">
        <f t="shared" si="98"/>
        <v>0</v>
      </c>
      <c r="AV214" s="170">
        <f t="shared" si="98"/>
        <v>0</v>
      </c>
      <c r="AW214" s="105">
        <f t="shared" si="99"/>
        <v>0</v>
      </c>
      <c r="AX214" s="105">
        <f t="shared" si="99"/>
        <v>0</v>
      </c>
      <c r="AY214" s="105">
        <f t="shared" si="99"/>
        <v>0</v>
      </c>
      <c r="AZ214" s="171">
        <f t="shared" si="88"/>
        <v>0</v>
      </c>
      <c r="BB214" s="169"/>
      <c r="BC214" s="105"/>
      <c r="BD214" s="105"/>
      <c r="BE214" s="105"/>
      <c r="BF214" s="171"/>
      <c r="BH214" s="172"/>
      <c r="BI214" s="173"/>
      <c r="BJ214" s="174"/>
      <c r="BZ214" s="175"/>
      <c r="CA214" s="169">
        <v>205</v>
      </c>
      <c r="CB214" s="51">
        <v>203</v>
      </c>
      <c r="CC214" s="42" t="s">
        <v>303</v>
      </c>
      <c r="CD214" s="176">
        <f t="shared" si="89"/>
        <v>0</v>
      </c>
      <c r="CE214" s="177">
        <v>0</v>
      </c>
      <c r="CF214" s="159">
        <f t="shared" si="100"/>
        <v>0</v>
      </c>
      <c r="CG214" s="159">
        <v>0</v>
      </c>
      <c r="CH214" s="159">
        <v>0</v>
      </c>
      <c r="CI214" s="159">
        <f t="shared" si="101"/>
        <v>0</v>
      </c>
      <c r="CJ214" s="177">
        <f t="shared" si="102"/>
        <v>0</v>
      </c>
      <c r="CK214" s="178"/>
      <c r="CL214" s="179"/>
      <c r="CT214" s="105"/>
      <c r="CU214" s="105"/>
      <c r="CV214" s="105"/>
      <c r="CW214" s="105"/>
      <c r="CX214" s="105"/>
      <c r="CY214" s="105"/>
      <c r="CZ214" s="105"/>
      <c r="DA214" s="169">
        <v>205</v>
      </c>
      <c r="DB214" s="42" t="s">
        <v>303</v>
      </c>
      <c r="DC214" s="159"/>
      <c r="DD214" s="159"/>
      <c r="DE214" s="159"/>
      <c r="DF214" s="159"/>
      <c r="DG214" s="180">
        <f t="shared" si="103"/>
        <v>0</v>
      </c>
      <c r="DH214" s="159"/>
      <c r="DI214" s="159"/>
      <c r="DJ214" s="159"/>
      <c r="DK214" s="180">
        <f t="shared" si="104"/>
        <v>0</v>
      </c>
      <c r="DL214" s="181">
        <f t="shared" si="90"/>
        <v>0</v>
      </c>
      <c r="DM214" s="159"/>
      <c r="DN214" s="181">
        <f t="shared" si="91"/>
        <v>0</v>
      </c>
      <c r="DO214" s="159"/>
      <c r="DP214" s="165"/>
      <c r="DQ214" s="159"/>
      <c r="DR214" s="159"/>
      <c r="DS214" s="159"/>
      <c r="DT214" s="181">
        <f t="shared" si="105"/>
        <v>0</v>
      </c>
      <c r="DU214" s="159"/>
      <c r="DV214" s="182">
        <v>0</v>
      </c>
      <c r="DW214" s="183"/>
      <c r="DX214" s="183"/>
      <c r="DY214" s="183"/>
      <c r="DZ214" s="180"/>
      <c r="EA214" s="184"/>
      <c r="EB214" s="185"/>
      <c r="EC214" s="186">
        <f t="shared" si="106"/>
        <v>0</v>
      </c>
      <c r="ED214" s="184"/>
      <c r="EE214" s="187">
        <v>205</v>
      </c>
      <c r="EF214" s="184"/>
      <c r="EG214" s="184"/>
      <c r="EH214" s="183"/>
      <c r="EI214" s="184"/>
      <c r="EJ214" s="184"/>
      <c r="EK214" s="184"/>
      <c r="EL214" s="184"/>
      <c r="EM214" s="184"/>
    </row>
    <row r="215" spans="1:143" s="42" customFormat="1" ht="12" x14ac:dyDescent="0.2">
      <c r="A215" s="157">
        <v>206</v>
      </c>
      <c r="B215" s="51">
        <v>204</v>
      </c>
      <c r="C215" s="42" t="s">
        <v>304</v>
      </c>
      <c r="D215" s="158">
        <f t="shared" si="92"/>
        <v>0</v>
      </c>
      <c r="E215" s="159">
        <f t="shared" si="80"/>
        <v>0</v>
      </c>
      <c r="F215" s="159">
        <f t="shared" si="80"/>
        <v>0</v>
      </c>
      <c r="G215" s="159">
        <f t="shared" si="80"/>
        <v>0</v>
      </c>
      <c r="H215" s="160">
        <f t="shared" si="93"/>
        <v>0</v>
      </c>
      <c r="I215" s="159"/>
      <c r="J215" s="161">
        <f t="shared" si="94"/>
        <v>0</v>
      </c>
      <c r="K215" s="162">
        <f t="shared" si="95"/>
        <v>0</v>
      </c>
      <c r="L215" s="163">
        <f t="shared" si="81"/>
        <v>0</v>
      </c>
      <c r="M215" s="159"/>
      <c r="N215" s="164">
        <f t="shared" si="82"/>
        <v>0</v>
      </c>
      <c r="O215" s="159"/>
      <c r="P215" s="165">
        <f t="shared" si="83"/>
        <v>0</v>
      </c>
      <c r="Q215" s="158">
        <f t="shared" si="96"/>
        <v>0</v>
      </c>
      <c r="R215" s="159">
        <f t="shared" si="84"/>
        <v>0</v>
      </c>
      <c r="S215" s="159">
        <f t="shared" si="85"/>
        <v>0</v>
      </c>
      <c r="T215" s="159">
        <f t="shared" si="86"/>
        <v>0</v>
      </c>
      <c r="U215" s="160">
        <f t="shared" si="97"/>
        <v>0</v>
      </c>
      <c r="V215" s="159"/>
      <c r="W215" s="164">
        <f t="shared" si="87"/>
        <v>0</v>
      </c>
      <c r="X215" s="166"/>
      <c r="AA215" s="169">
        <v>206</v>
      </c>
      <c r="AB215" s="170"/>
      <c r="AC215" s="170"/>
      <c r="AD215" s="170"/>
      <c r="AE215" s="170"/>
      <c r="AF215" s="170"/>
      <c r="AG215" s="105"/>
      <c r="AH215" s="105"/>
      <c r="AI215" s="105"/>
      <c r="AJ215" s="105"/>
      <c r="AK215" s="105"/>
      <c r="AL215" s="105"/>
      <c r="AM215" s="105"/>
      <c r="AN215" s="105"/>
      <c r="AO215" s="105"/>
      <c r="AP215" s="105"/>
      <c r="AQ215" s="105"/>
      <c r="AR215" s="171"/>
      <c r="AT215" s="169">
        <v>206</v>
      </c>
      <c r="AU215" s="170">
        <f t="shared" si="98"/>
        <v>0</v>
      </c>
      <c r="AV215" s="170">
        <f t="shared" si="98"/>
        <v>0</v>
      </c>
      <c r="AW215" s="105">
        <f t="shared" si="99"/>
        <v>0</v>
      </c>
      <c r="AX215" s="105">
        <f t="shared" si="99"/>
        <v>0</v>
      </c>
      <c r="AY215" s="105">
        <f t="shared" si="99"/>
        <v>0</v>
      </c>
      <c r="AZ215" s="171">
        <f t="shared" si="88"/>
        <v>0</v>
      </c>
      <c r="BB215" s="169"/>
      <c r="BC215" s="105"/>
      <c r="BD215" s="105"/>
      <c r="BE215" s="105"/>
      <c r="BF215" s="171"/>
      <c r="BH215" s="172"/>
      <c r="BI215" s="173"/>
      <c r="BJ215" s="174"/>
      <c r="BZ215" s="175"/>
      <c r="CA215" s="169">
        <v>206</v>
      </c>
      <c r="CB215" s="51">
        <v>204</v>
      </c>
      <c r="CC215" s="42" t="s">
        <v>304</v>
      </c>
      <c r="CD215" s="176">
        <f t="shared" si="89"/>
        <v>0</v>
      </c>
      <c r="CE215" s="177">
        <v>0</v>
      </c>
      <c r="CF215" s="159">
        <f t="shared" si="100"/>
        <v>0</v>
      </c>
      <c r="CG215" s="159">
        <v>0</v>
      </c>
      <c r="CH215" s="159">
        <v>0</v>
      </c>
      <c r="CI215" s="159">
        <f t="shared" si="101"/>
        <v>0</v>
      </c>
      <c r="CJ215" s="177">
        <f t="shared" si="102"/>
        <v>0</v>
      </c>
      <c r="CK215" s="178"/>
      <c r="CL215" s="179"/>
      <c r="CT215" s="105"/>
      <c r="CU215" s="105"/>
      <c r="CV215" s="105"/>
      <c r="CW215" s="105"/>
      <c r="CX215" s="105"/>
      <c r="CY215" s="105"/>
      <c r="CZ215" s="105"/>
      <c r="DA215" s="169">
        <v>206</v>
      </c>
      <c r="DB215" s="42" t="s">
        <v>304</v>
      </c>
      <c r="DC215" s="159"/>
      <c r="DD215" s="159"/>
      <c r="DE215" s="159"/>
      <c r="DF215" s="159"/>
      <c r="DG215" s="180">
        <f t="shared" si="103"/>
        <v>0</v>
      </c>
      <c r="DH215" s="159"/>
      <c r="DI215" s="159"/>
      <c r="DJ215" s="159"/>
      <c r="DK215" s="180">
        <f t="shared" si="104"/>
        <v>0</v>
      </c>
      <c r="DL215" s="181">
        <f t="shared" si="90"/>
        <v>0</v>
      </c>
      <c r="DM215" s="159"/>
      <c r="DN215" s="181">
        <f t="shared" si="91"/>
        <v>0</v>
      </c>
      <c r="DO215" s="159"/>
      <c r="DP215" s="165"/>
      <c r="DQ215" s="159"/>
      <c r="DR215" s="159"/>
      <c r="DS215" s="159"/>
      <c r="DT215" s="181">
        <f t="shared" si="105"/>
        <v>0</v>
      </c>
      <c r="DU215" s="159"/>
      <c r="DV215" s="182">
        <v>0</v>
      </c>
      <c r="DW215" s="183"/>
      <c r="DX215" s="183"/>
      <c r="DY215" s="183"/>
      <c r="DZ215" s="180"/>
      <c r="EA215" s="184"/>
      <c r="EB215" s="185"/>
      <c r="EC215" s="186">
        <f t="shared" si="106"/>
        <v>0</v>
      </c>
      <c r="ED215" s="184"/>
      <c r="EE215" s="187">
        <v>206</v>
      </c>
      <c r="EF215" s="184"/>
      <c r="EG215" s="184"/>
      <c r="EH215" s="183"/>
      <c r="EI215" s="184"/>
      <c r="EJ215" s="184"/>
      <c r="EK215" s="184"/>
      <c r="EL215" s="184"/>
      <c r="EM215" s="184"/>
    </row>
    <row r="216" spans="1:143" s="42" customFormat="1" ht="12" x14ac:dyDescent="0.2">
      <c r="A216" s="157">
        <v>207</v>
      </c>
      <c r="B216" s="51">
        <v>207</v>
      </c>
      <c r="C216" s="42" t="s">
        <v>305</v>
      </c>
      <c r="D216" s="158">
        <f t="shared" si="92"/>
        <v>2</v>
      </c>
      <c r="E216" s="159">
        <f t="shared" si="80"/>
        <v>57484</v>
      </c>
      <c r="F216" s="159">
        <f t="shared" si="80"/>
        <v>0</v>
      </c>
      <c r="G216" s="159">
        <f t="shared" si="80"/>
        <v>2176</v>
      </c>
      <c r="H216" s="160">
        <f t="shared" si="93"/>
        <v>59660</v>
      </c>
      <c r="I216" s="159"/>
      <c r="J216" s="161">
        <f t="shared" si="94"/>
        <v>2176</v>
      </c>
      <c r="K216" s="162">
        <f t="shared" si="95"/>
        <v>32011.752</v>
      </c>
      <c r="L216" s="163">
        <f t="shared" si="81"/>
        <v>34187.752</v>
      </c>
      <c r="M216" s="159"/>
      <c r="N216" s="164">
        <f t="shared" si="82"/>
        <v>25472.248</v>
      </c>
      <c r="O216" s="159"/>
      <c r="P216" s="165">
        <f t="shared" si="83"/>
        <v>2176</v>
      </c>
      <c r="Q216" s="158">
        <f t="shared" si="96"/>
        <v>0</v>
      </c>
      <c r="R216" s="159">
        <f t="shared" si="84"/>
        <v>0</v>
      </c>
      <c r="S216" s="159">
        <f t="shared" si="85"/>
        <v>0</v>
      </c>
      <c r="T216" s="159">
        <f t="shared" si="86"/>
        <v>32011.752</v>
      </c>
      <c r="U216" s="160">
        <f t="shared" si="97"/>
        <v>34187.752</v>
      </c>
      <c r="V216" s="159"/>
      <c r="W216" s="164">
        <f t="shared" si="87"/>
        <v>34187.752</v>
      </c>
      <c r="X216" s="166"/>
      <c r="AA216" s="169">
        <v>207</v>
      </c>
      <c r="AB216" s="170">
        <v>2</v>
      </c>
      <c r="AC216" s="170">
        <v>0</v>
      </c>
      <c r="AD216" s="170">
        <v>0</v>
      </c>
      <c r="AE216" s="170">
        <v>0.16666666666666666</v>
      </c>
      <c r="AF216" s="170">
        <v>0</v>
      </c>
      <c r="AG216" s="105">
        <v>57484</v>
      </c>
      <c r="AH216" s="105">
        <v>0</v>
      </c>
      <c r="AI216" s="105">
        <v>0</v>
      </c>
      <c r="AJ216" s="105">
        <v>57484</v>
      </c>
      <c r="AK216" s="105">
        <v>0</v>
      </c>
      <c r="AL216" s="105">
        <v>2176</v>
      </c>
      <c r="AM216" s="105">
        <v>59660</v>
      </c>
      <c r="AN216" s="105">
        <v>0</v>
      </c>
      <c r="AO216" s="105">
        <v>0</v>
      </c>
      <c r="AP216" s="105">
        <v>0</v>
      </c>
      <c r="AQ216" s="105">
        <v>0</v>
      </c>
      <c r="AR216" s="171">
        <v>59660</v>
      </c>
      <c r="AT216" s="169">
        <v>207</v>
      </c>
      <c r="AU216" s="170">
        <f t="shared" si="98"/>
        <v>0.16666666666666666</v>
      </c>
      <c r="AV216" s="170">
        <f t="shared" si="98"/>
        <v>0</v>
      </c>
      <c r="AW216" s="105">
        <f t="shared" si="99"/>
        <v>0</v>
      </c>
      <c r="AX216" s="105">
        <f t="shared" si="99"/>
        <v>0</v>
      </c>
      <c r="AY216" s="105">
        <f t="shared" si="99"/>
        <v>0</v>
      </c>
      <c r="AZ216" s="171">
        <f t="shared" si="88"/>
        <v>0</v>
      </c>
      <c r="BB216" s="169"/>
      <c r="BC216" s="105"/>
      <c r="BD216" s="105"/>
      <c r="BE216" s="105"/>
      <c r="BF216" s="171"/>
      <c r="BH216" s="172"/>
      <c r="BI216" s="173"/>
      <c r="BJ216" s="174"/>
      <c r="BZ216" s="175"/>
      <c r="CA216" s="169">
        <v>207</v>
      </c>
      <c r="CB216" s="51">
        <v>207</v>
      </c>
      <c r="CC216" s="42" t="s">
        <v>305</v>
      </c>
      <c r="CD216" s="176">
        <f t="shared" si="89"/>
        <v>57484</v>
      </c>
      <c r="CE216" s="177">
        <v>123606</v>
      </c>
      <c r="CF216" s="159">
        <f t="shared" si="100"/>
        <v>0</v>
      </c>
      <c r="CG216" s="159">
        <v>24743.399999999998</v>
      </c>
      <c r="CH216" s="159">
        <v>7268.3520000000008</v>
      </c>
      <c r="CI216" s="159">
        <f t="shared" si="101"/>
        <v>0</v>
      </c>
      <c r="CJ216" s="177">
        <f t="shared" si="102"/>
        <v>32011.752</v>
      </c>
      <c r="CK216" s="178"/>
      <c r="CL216" s="179"/>
      <c r="CT216" s="105"/>
      <c r="CU216" s="105"/>
      <c r="CV216" s="105"/>
      <c r="CW216" s="105"/>
      <c r="CX216" s="105"/>
      <c r="CY216" s="105"/>
      <c r="CZ216" s="105"/>
      <c r="DA216" s="169">
        <v>207</v>
      </c>
      <c r="DB216" s="42" t="s">
        <v>305</v>
      </c>
      <c r="DC216" s="159"/>
      <c r="DD216" s="159"/>
      <c r="DE216" s="159"/>
      <c r="DF216" s="159"/>
      <c r="DG216" s="180">
        <f t="shared" si="103"/>
        <v>0</v>
      </c>
      <c r="DH216" s="159"/>
      <c r="DI216" s="159"/>
      <c r="DJ216" s="159"/>
      <c r="DK216" s="180">
        <f t="shared" si="104"/>
        <v>0</v>
      </c>
      <c r="DL216" s="181">
        <f t="shared" si="90"/>
        <v>0</v>
      </c>
      <c r="DM216" s="159"/>
      <c r="DN216" s="181">
        <f t="shared" si="91"/>
        <v>0</v>
      </c>
      <c r="DO216" s="159"/>
      <c r="DP216" s="165"/>
      <c r="DQ216" s="159"/>
      <c r="DR216" s="159"/>
      <c r="DS216" s="159"/>
      <c r="DT216" s="181">
        <f t="shared" si="105"/>
        <v>0</v>
      </c>
      <c r="DU216" s="159"/>
      <c r="DV216" s="182">
        <v>0</v>
      </c>
      <c r="DW216" s="183"/>
      <c r="DX216" s="183"/>
      <c r="DY216" s="183"/>
      <c r="DZ216" s="180"/>
      <c r="EA216" s="184"/>
      <c r="EB216" s="185"/>
      <c r="EC216" s="186">
        <f t="shared" si="106"/>
        <v>0</v>
      </c>
      <c r="ED216" s="184"/>
      <c r="EE216" s="187">
        <v>207</v>
      </c>
      <c r="EF216" s="184"/>
      <c r="EG216" s="184"/>
      <c r="EH216" s="183"/>
      <c r="EI216" s="184"/>
      <c r="EJ216" s="184"/>
      <c r="EK216" s="184"/>
      <c r="EL216" s="184"/>
      <c r="EM216" s="184"/>
    </row>
    <row r="217" spans="1:143" s="42" customFormat="1" ht="12" x14ac:dyDescent="0.2">
      <c r="A217" s="157">
        <v>208</v>
      </c>
      <c r="B217" s="51">
        <v>208</v>
      </c>
      <c r="C217" s="42" t="s">
        <v>306</v>
      </c>
      <c r="D217" s="158">
        <f t="shared" si="92"/>
        <v>14</v>
      </c>
      <c r="E217" s="159">
        <f t="shared" si="80"/>
        <v>268352</v>
      </c>
      <c r="F217" s="159">
        <f t="shared" si="80"/>
        <v>0</v>
      </c>
      <c r="G217" s="159">
        <f t="shared" si="80"/>
        <v>15232</v>
      </c>
      <c r="H217" s="160">
        <f t="shared" si="93"/>
        <v>283584</v>
      </c>
      <c r="I217" s="159"/>
      <c r="J217" s="161">
        <f t="shared" si="94"/>
        <v>15232</v>
      </c>
      <c r="K217" s="162">
        <f t="shared" si="95"/>
        <v>77729.208000000013</v>
      </c>
      <c r="L217" s="163">
        <f t="shared" si="81"/>
        <v>92961.208000000013</v>
      </c>
      <c r="M217" s="159"/>
      <c r="N217" s="164">
        <f t="shared" si="82"/>
        <v>190622.79199999999</v>
      </c>
      <c r="O217" s="159"/>
      <c r="P217" s="165">
        <f t="shared" si="83"/>
        <v>15232</v>
      </c>
      <c r="Q217" s="158">
        <f t="shared" si="96"/>
        <v>0</v>
      </c>
      <c r="R217" s="159">
        <f t="shared" si="84"/>
        <v>0</v>
      </c>
      <c r="S217" s="159">
        <f t="shared" si="85"/>
        <v>0</v>
      </c>
      <c r="T217" s="159">
        <f t="shared" si="86"/>
        <v>77729.208000000013</v>
      </c>
      <c r="U217" s="160">
        <f t="shared" si="97"/>
        <v>92961.208000000013</v>
      </c>
      <c r="V217" s="159"/>
      <c r="W217" s="164">
        <f t="shared" si="87"/>
        <v>92961.208000000013</v>
      </c>
      <c r="X217" s="166"/>
      <c r="AA217" s="169">
        <v>208</v>
      </c>
      <c r="AB217" s="170">
        <v>14</v>
      </c>
      <c r="AC217" s="170">
        <v>0</v>
      </c>
      <c r="AD217" s="170">
        <v>0</v>
      </c>
      <c r="AE217" s="170">
        <v>0</v>
      </c>
      <c r="AF217" s="170">
        <v>0</v>
      </c>
      <c r="AG217" s="105">
        <v>268352</v>
      </c>
      <c r="AH217" s="105">
        <v>0</v>
      </c>
      <c r="AI217" s="105">
        <v>0</v>
      </c>
      <c r="AJ217" s="105">
        <v>268352</v>
      </c>
      <c r="AK217" s="105">
        <v>0</v>
      </c>
      <c r="AL217" s="105">
        <v>15232</v>
      </c>
      <c r="AM217" s="105">
        <v>283584</v>
      </c>
      <c r="AN217" s="105">
        <v>0</v>
      </c>
      <c r="AO217" s="105">
        <v>0</v>
      </c>
      <c r="AP217" s="105">
        <v>0</v>
      </c>
      <c r="AQ217" s="105">
        <v>0</v>
      </c>
      <c r="AR217" s="171">
        <v>283584</v>
      </c>
      <c r="AT217" s="169">
        <v>208</v>
      </c>
      <c r="AU217" s="170">
        <f t="shared" si="98"/>
        <v>0</v>
      </c>
      <c r="AV217" s="170">
        <f t="shared" si="98"/>
        <v>0</v>
      </c>
      <c r="AW217" s="105">
        <f t="shared" si="99"/>
        <v>0</v>
      </c>
      <c r="AX217" s="105">
        <f t="shared" si="99"/>
        <v>0</v>
      </c>
      <c r="AY217" s="105">
        <f t="shared" si="99"/>
        <v>0</v>
      </c>
      <c r="AZ217" s="171">
        <f t="shared" si="88"/>
        <v>0</v>
      </c>
      <c r="BB217" s="169"/>
      <c r="BC217" s="105"/>
      <c r="BD217" s="105"/>
      <c r="BE217" s="105"/>
      <c r="BF217" s="171"/>
      <c r="BH217" s="172"/>
      <c r="BI217" s="173"/>
      <c r="BJ217" s="174"/>
      <c r="BZ217" s="175"/>
      <c r="CA217" s="169">
        <v>208</v>
      </c>
      <c r="CB217" s="51">
        <v>208</v>
      </c>
      <c r="CC217" s="42" t="s">
        <v>306</v>
      </c>
      <c r="CD217" s="176">
        <f t="shared" si="89"/>
        <v>268352</v>
      </c>
      <c r="CE217" s="177">
        <v>202676</v>
      </c>
      <c r="CF217" s="159">
        <f t="shared" si="100"/>
        <v>65676</v>
      </c>
      <c r="CG217" s="159">
        <v>9600.6</v>
      </c>
      <c r="CH217" s="159">
        <v>2452.6080000000002</v>
      </c>
      <c r="CI217" s="159">
        <f t="shared" si="101"/>
        <v>0</v>
      </c>
      <c r="CJ217" s="177">
        <f t="shared" si="102"/>
        <v>77729.208000000013</v>
      </c>
      <c r="CK217" s="178"/>
      <c r="CL217" s="179"/>
      <c r="CT217" s="105"/>
      <c r="CU217" s="105"/>
      <c r="CV217" s="105"/>
      <c r="CW217" s="105"/>
      <c r="CX217" s="105"/>
      <c r="CY217" s="105"/>
      <c r="CZ217" s="105"/>
      <c r="DA217" s="169">
        <v>208</v>
      </c>
      <c r="DB217" s="42" t="s">
        <v>306</v>
      </c>
      <c r="DC217" s="159"/>
      <c r="DD217" s="159"/>
      <c r="DE217" s="159"/>
      <c r="DF217" s="159"/>
      <c r="DG217" s="180">
        <f t="shared" si="103"/>
        <v>0</v>
      </c>
      <c r="DH217" s="159"/>
      <c r="DI217" s="159"/>
      <c r="DJ217" s="159"/>
      <c r="DK217" s="180">
        <f t="shared" si="104"/>
        <v>0</v>
      </c>
      <c r="DL217" s="181">
        <f t="shared" si="90"/>
        <v>0</v>
      </c>
      <c r="DM217" s="159"/>
      <c r="DN217" s="181">
        <f t="shared" si="91"/>
        <v>0</v>
      </c>
      <c r="DO217" s="159"/>
      <c r="DP217" s="165"/>
      <c r="DQ217" s="159"/>
      <c r="DR217" s="159"/>
      <c r="DS217" s="159"/>
      <c r="DT217" s="181">
        <f t="shared" si="105"/>
        <v>0</v>
      </c>
      <c r="DU217" s="159"/>
      <c r="DV217" s="182">
        <v>0</v>
      </c>
      <c r="DW217" s="183"/>
      <c r="DX217" s="183"/>
      <c r="DY217" s="183"/>
      <c r="DZ217" s="180"/>
      <c r="EA217" s="184"/>
      <c r="EB217" s="185"/>
      <c r="EC217" s="186">
        <f t="shared" si="106"/>
        <v>0</v>
      </c>
      <c r="ED217" s="184"/>
      <c r="EE217" s="187">
        <v>208</v>
      </c>
      <c r="EF217" s="184"/>
      <c r="EG217" s="184"/>
      <c r="EH217" s="183"/>
      <c r="EI217" s="184"/>
      <c r="EJ217" s="184"/>
      <c r="EK217" s="184"/>
      <c r="EL217" s="184"/>
      <c r="EM217" s="184"/>
    </row>
    <row r="218" spans="1:143" s="42" customFormat="1" ht="12" x14ac:dyDescent="0.2">
      <c r="A218" s="157">
        <v>209</v>
      </c>
      <c r="B218" s="51">
        <v>209</v>
      </c>
      <c r="C218" s="42" t="s">
        <v>307</v>
      </c>
      <c r="D218" s="158">
        <f t="shared" si="92"/>
        <v>70</v>
      </c>
      <c r="E218" s="159">
        <f t="shared" si="80"/>
        <v>1298570</v>
      </c>
      <c r="F218" s="159">
        <f t="shared" si="80"/>
        <v>0</v>
      </c>
      <c r="G218" s="159">
        <f t="shared" si="80"/>
        <v>76160</v>
      </c>
      <c r="H218" s="160">
        <f t="shared" si="93"/>
        <v>1374730</v>
      </c>
      <c r="I218" s="159"/>
      <c r="J218" s="161">
        <f t="shared" si="94"/>
        <v>76160</v>
      </c>
      <c r="K218" s="162">
        <f t="shared" si="95"/>
        <v>237139.8</v>
      </c>
      <c r="L218" s="163">
        <f t="shared" si="81"/>
        <v>313299.8</v>
      </c>
      <c r="M218" s="159"/>
      <c r="N218" s="164">
        <f t="shared" si="82"/>
        <v>1061430.2</v>
      </c>
      <c r="O218" s="159"/>
      <c r="P218" s="165">
        <f t="shared" si="83"/>
        <v>76160</v>
      </c>
      <c r="Q218" s="158">
        <f t="shared" si="96"/>
        <v>0</v>
      </c>
      <c r="R218" s="159">
        <f t="shared" si="84"/>
        <v>0</v>
      </c>
      <c r="S218" s="159">
        <f t="shared" si="85"/>
        <v>0</v>
      </c>
      <c r="T218" s="159">
        <f t="shared" si="86"/>
        <v>237139.8</v>
      </c>
      <c r="U218" s="160">
        <f t="shared" si="97"/>
        <v>313299.8</v>
      </c>
      <c r="V218" s="159"/>
      <c r="W218" s="164">
        <f t="shared" si="87"/>
        <v>313299.8</v>
      </c>
      <c r="X218" s="166"/>
      <c r="AA218" s="169">
        <v>209</v>
      </c>
      <c r="AB218" s="170">
        <v>70</v>
      </c>
      <c r="AC218" s="170">
        <v>0</v>
      </c>
      <c r="AD218" s="170">
        <v>0</v>
      </c>
      <c r="AE218" s="170">
        <v>12.5</v>
      </c>
      <c r="AF218" s="170">
        <v>0</v>
      </c>
      <c r="AG218" s="105">
        <v>1298570</v>
      </c>
      <c r="AH218" s="105">
        <v>0</v>
      </c>
      <c r="AI218" s="105">
        <v>0</v>
      </c>
      <c r="AJ218" s="105">
        <v>1298570</v>
      </c>
      <c r="AK218" s="105">
        <v>0</v>
      </c>
      <c r="AL218" s="105">
        <v>76160</v>
      </c>
      <c r="AM218" s="105">
        <v>1374730</v>
      </c>
      <c r="AN218" s="105">
        <v>0</v>
      </c>
      <c r="AO218" s="105">
        <v>0</v>
      </c>
      <c r="AP218" s="105">
        <v>0</v>
      </c>
      <c r="AQ218" s="105">
        <v>0</v>
      </c>
      <c r="AR218" s="171">
        <v>1374730</v>
      </c>
      <c r="AT218" s="169">
        <v>209</v>
      </c>
      <c r="AU218" s="170">
        <f t="shared" si="98"/>
        <v>12.5</v>
      </c>
      <c r="AV218" s="170">
        <f t="shared" si="98"/>
        <v>0</v>
      </c>
      <c r="AW218" s="105">
        <f t="shared" si="99"/>
        <v>0</v>
      </c>
      <c r="AX218" s="105">
        <f t="shared" si="99"/>
        <v>0</v>
      </c>
      <c r="AY218" s="105">
        <f t="shared" si="99"/>
        <v>0</v>
      </c>
      <c r="AZ218" s="171">
        <f t="shared" si="88"/>
        <v>0</v>
      </c>
      <c r="BB218" s="169"/>
      <c r="BC218" s="105"/>
      <c r="BD218" s="105"/>
      <c r="BE218" s="105"/>
      <c r="BF218" s="171"/>
      <c r="BH218" s="172"/>
      <c r="BI218" s="173"/>
      <c r="BJ218" s="174"/>
      <c r="BZ218" s="175"/>
      <c r="CA218" s="169">
        <v>209</v>
      </c>
      <c r="CB218" s="51">
        <v>209</v>
      </c>
      <c r="CC218" s="42" t="s">
        <v>307</v>
      </c>
      <c r="CD218" s="176">
        <f t="shared" si="89"/>
        <v>1298570</v>
      </c>
      <c r="CE218" s="177">
        <v>1152518</v>
      </c>
      <c r="CF218" s="159">
        <f t="shared" si="100"/>
        <v>146052</v>
      </c>
      <c r="CG218" s="159">
        <v>91087.8</v>
      </c>
      <c r="CH218" s="159">
        <v>0</v>
      </c>
      <c r="CI218" s="159">
        <f t="shared" si="101"/>
        <v>0</v>
      </c>
      <c r="CJ218" s="177">
        <f t="shared" si="102"/>
        <v>237139.8</v>
      </c>
      <c r="CK218" s="178"/>
      <c r="CL218" s="179"/>
      <c r="CT218" s="105"/>
      <c r="CU218" s="105"/>
      <c r="CV218" s="105"/>
      <c r="CW218" s="105"/>
      <c r="CX218" s="105"/>
      <c r="CY218" s="105"/>
      <c r="CZ218" s="105"/>
      <c r="DA218" s="169">
        <v>209</v>
      </c>
      <c r="DB218" s="42" t="s">
        <v>307</v>
      </c>
      <c r="DC218" s="159"/>
      <c r="DD218" s="159"/>
      <c r="DE218" s="159"/>
      <c r="DF218" s="159"/>
      <c r="DG218" s="180">
        <f t="shared" si="103"/>
        <v>0</v>
      </c>
      <c r="DH218" s="159"/>
      <c r="DI218" s="159"/>
      <c r="DJ218" s="159"/>
      <c r="DK218" s="180">
        <f t="shared" si="104"/>
        <v>0</v>
      </c>
      <c r="DL218" s="181">
        <f t="shared" si="90"/>
        <v>0</v>
      </c>
      <c r="DM218" s="159"/>
      <c r="DN218" s="181">
        <f t="shared" si="91"/>
        <v>0</v>
      </c>
      <c r="DO218" s="159"/>
      <c r="DP218" s="165"/>
      <c r="DQ218" s="159"/>
      <c r="DR218" s="159"/>
      <c r="DS218" s="159"/>
      <c r="DT218" s="181">
        <f t="shared" si="105"/>
        <v>0</v>
      </c>
      <c r="DU218" s="159"/>
      <c r="DV218" s="182">
        <v>0</v>
      </c>
      <c r="DW218" s="183"/>
      <c r="DX218" s="183"/>
      <c r="DY218" s="183"/>
      <c r="DZ218" s="180"/>
      <c r="EA218" s="184"/>
      <c r="EB218" s="185"/>
      <c r="EC218" s="186">
        <f t="shared" si="106"/>
        <v>0</v>
      </c>
      <c r="ED218" s="184"/>
      <c r="EE218" s="187">
        <v>209</v>
      </c>
      <c r="EF218" s="184"/>
      <c r="EG218" s="184"/>
      <c r="EH218" s="183"/>
      <c r="EI218" s="184"/>
      <c r="EJ218" s="184"/>
      <c r="EK218" s="184"/>
      <c r="EL218" s="184"/>
      <c r="EM218" s="184"/>
    </row>
    <row r="219" spans="1:143" s="42" customFormat="1" ht="12" x14ac:dyDescent="0.2">
      <c r="A219" s="157">
        <v>210</v>
      </c>
      <c r="B219" s="51">
        <v>214</v>
      </c>
      <c r="C219" s="42" t="s">
        <v>308</v>
      </c>
      <c r="D219" s="158">
        <f t="shared" si="92"/>
        <v>167</v>
      </c>
      <c r="E219" s="159">
        <f t="shared" si="80"/>
        <v>2673847</v>
      </c>
      <c r="F219" s="159">
        <f t="shared" si="80"/>
        <v>0</v>
      </c>
      <c r="G219" s="159">
        <f t="shared" si="80"/>
        <v>181696</v>
      </c>
      <c r="H219" s="160">
        <f t="shared" si="93"/>
        <v>2855543</v>
      </c>
      <c r="I219" s="159"/>
      <c r="J219" s="161">
        <f t="shared" si="94"/>
        <v>181696</v>
      </c>
      <c r="K219" s="162">
        <f t="shared" si="95"/>
        <v>460565.32799999998</v>
      </c>
      <c r="L219" s="163">
        <f t="shared" si="81"/>
        <v>642261.32799999998</v>
      </c>
      <c r="M219" s="159"/>
      <c r="N219" s="164">
        <f t="shared" si="82"/>
        <v>2213281.6720000003</v>
      </c>
      <c r="O219" s="159"/>
      <c r="P219" s="165">
        <f t="shared" si="83"/>
        <v>181696</v>
      </c>
      <c r="Q219" s="158">
        <f t="shared" si="96"/>
        <v>0</v>
      </c>
      <c r="R219" s="159">
        <f t="shared" si="84"/>
        <v>0</v>
      </c>
      <c r="S219" s="159">
        <f t="shared" si="85"/>
        <v>0</v>
      </c>
      <c r="T219" s="159">
        <f t="shared" si="86"/>
        <v>460565.32799999998</v>
      </c>
      <c r="U219" s="160">
        <f t="shared" si="97"/>
        <v>642261.32799999998</v>
      </c>
      <c r="V219" s="159"/>
      <c r="W219" s="164">
        <f t="shared" si="87"/>
        <v>642261.32799999998</v>
      </c>
      <c r="X219" s="166"/>
      <c r="AA219" s="169">
        <v>210</v>
      </c>
      <c r="AB219" s="170">
        <v>167</v>
      </c>
      <c r="AC219" s="170">
        <v>0</v>
      </c>
      <c r="AD219" s="170">
        <v>0</v>
      </c>
      <c r="AE219" s="170">
        <v>29.071428571428584</v>
      </c>
      <c r="AF219" s="170">
        <v>0</v>
      </c>
      <c r="AG219" s="105">
        <v>2673847</v>
      </c>
      <c r="AH219" s="105">
        <v>0</v>
      </c>
      <c r="AI219" s="105">
        <v>0</v>
      </c>
      <c r="AJ219" s="105">
        <v>2673847</v>
      </c>
      <c r="AK219" s="105">
        <v>0</v>
      </c>
      <c r="AL219" s="105">
        <v>181696</v>
      </c>
      <c r="AM219" s="105">
        <v>2855543</v>
      </c>
      <c r="AN219" s="105">
        <v>0</v>
      </c>
      <c r="AO219" s="105">
        <v>0</v>
      </c>
      <c r="AP219" s="105">
        <v>0</v>
      </c>
      <c r="AQ219" s="105">
        <v>0</v>
      </c>
      <c r="AR219" s="171">
        <v>2855543</v>
      </c>
      <c r="AT219" s="169">
        <v>210</v>
      </c>
      <c r="AU219" s="170">
        <f t="shared" si="98"/>
        <v>29.071428571428584</v>
      </c>
      <c r="AV219" s="170">
        <f t="shared" si="98"/>
        <v>0</v>
      </c>
      <c r="AW219" s="105">
        <f t="shared" si="99"/>
        <v>0</v>
      </c>
      <c r="AX219" s="105">
        <f t="shared" si="99"/>
        <v>0</v>
      </c>
      <c r="AY219" s="105">
        <f t="shared" si="99"/>
        <v>0</v>
      </c>
      <c r="AZ219" s="171">
        <f t="shared" si="88"/>
        <v>0</v>
      </c>
      <c r="BB219" s="169"/>
      <c r="BC219" s="105"/>
      <c r="BD219" s="105"/>
      <c r="BE219" s="105"/>
      <c r="BF219" s="171"/>
      <c r="BH219" s="172"/>
      <c r="BI219" s="173"/>
      <c r="BJ219" s="174"/>
      <c r="BZ219" s="175"/>
      <c r="CA219" s="169">
        <v>210</v>
      </c>
      <c r="CB219" s="51">
        <v>214</v>
      </c>
      <c r="CC219" s="42" t="s">
        <v>308</v>
      </c>
      <c r="CD219" s="176">
        <f t="shared" si="89"/>
        <v>2673847</v>
      </c>
      <c r="CE219" s="177">
        <v>2260993</v>
      </c>
      <c r="CF219" s="159">
        <f t="shared" si="100"/>
        <v>412854</v>
      </c>
      <c r="CG219" s="159">
        <v>17781.599999999999</v>
      </c>
      <c r="CH219" s="159">
        <v>29929.727999999999</v>
      </c>
      <c r="CI219" s="159">
        <f t="shared" si="101"/>
        <v>0</v>
      </c>
      <c r="CJ219" s="177">
        <f t="shared" si="102"/>
        <v>460565.32799999998</v>
      </c>
      <c r="CK219" s="178"/>
      <c r="CL219" s="179"/>
      <c r="CT219" s="105"/>
      <c r="CU219" s="105"/>
      <c r="CV219" s="105"/>
      <c r="CW219" s="105"/>
      <c r="CX219" s="105"/>
      <c r="CY219" s="105"/>
      <c r="CZ219" s="105"/>
      <c r="DA219" s="169">
        <v>210</v>
      </c>
      <c r="DB219" s="42" t="s">
        <v>308</v>
      </c>
      <c r="DC219" s="159"/>
      <c r="DD219" s="159"/>
      <c r="DE219" s="159"/>
      <c r="DF219" s="159"/>
      <c r="DG219" s="180">
        <f t="shared" si="103"/>
        <v>0</v>
      </c>
      <c r="DH219" s="159"/>
      <c r="DI219" s="159"/>
      <c r="DJ219" s="159"/>
      <c r="DK219" s="180">
        <f t="shared" si="104"/>
        <v>0</v>
      </c>
      <c r="DL219" s="181">
        <f t="shared" si="90"/>
        <v>0</v>
      </c>
      <c r="DM219" s="159"/>
      <c r="DN219" s="181">
        <f t="shared" si="91"/>
        <v>0</v>
      </c>
      <c r="DO219" s="159"/>
      <c r="DP219" s="165"/>
      <c r="DQ219" s="159"/>
      <c r="DR219" s="159"/>
      <c r="DS219" s="159"/>
      <c r="DT219" s="181">
        <f t="shared" si="105"/>
        <v>0</v>
      </c>
      <c r="DU219" s="159"/>
      <c r="DV219" s="182">
        <v>0</v>
      </c>
      <c r="DW219" s="183"/>
      <c r="DX219" s="183"/>
      <c r="DY219" s="183"/>
      <c r="DZ219" s="180"/>
      <c r="EA219" s="184"/>
      <c r="EB219" s="185"/>
      <c r="EC219" s="186">
        <f t="shared" si="106"/>
        <v>0</v>
      </c>
      <c r="ED219" s="184"/>
      <c r="EE219" s="187">
        <v>210</v>
      </c>
      <c r="EF219" s="184"/>
      <c r="EG219" s="184"/>
      <c r="EH219" s="183"/>
      <c r="EI219" s="184"/>
      <c r="EJ219" s="184"/>
      <c r="EK219" s="184"/>
      <c r="EL219" s="184"/>
      <c r="EM219" s="184"/>
    </row>
    <row r="220" spans="1:143" s="42" customFormat="1" ht="12" x14ac:dyDescent="0.2">
      <c r="A220" s="157">
        <v>211</v>
      </c>
      <c r="B220" s="51">
        <v>210</v>
      </c>
      <c r="C220" s="42" t="s">
        <v>309</v>
      </c>
      <c r="D220" s="158">
        <f t="shared" si="92"/>
        <v>9</v>
      </c>
      <c r="E220" s="159">
        <f t="shared" si="80"/>
        <v>141357</v>
      </c>
      <c r="F220" s="159">
        <f t="shared" si="80"/>
        <v>0</v>
      </c>
      <c r="G220" s="159">
        <f t="shared" si="80"/>
        <v>9792</v>
      </c>
      <c r="H220" s="160">
        <f t="shared" si="93"/>
        <v>151149</v>
      </c>
      <c r="I220" s="159"/>
      <c r="J220" s="161">
        <f t="shared" si="94"/>
        <v>9792</v>
      </c>
      <c r="K220" s="162">
        <f t="shared" si="95"/>
        <v>33653.063999999998</v>
      </c>
      <c r="L220" s="163">
        <f t="shared" si="81"/>
        <v>43445.063999999998</v>
      </c>
      <c r="M220" s="159"/>
      <c r="N220" s="164">
        <f t="shared" si="82"/>
        <v>107703.936</v>
      </c>
      <c r="O220" s="159"/>
      <c r="P220" s="165">
        <f t="shared" si="83"/>
        <v>9792</v>
      </c>
      <c r="Q220" s="158">
        <f t="shared" si="96"/>
        <v>0</v>
      </c>
      <c r="R220" s="159">
        <f t="shared" si="84"/>
        <v>0</v>
      </c>
      <c r="S220" s="159">
        <f t="shared" si="85"/>
        <v>0</v>
      </c>
      <c r="T220" s="159">
        <f t="shared" si="86"/>
        <v>33653.063999999998</v>
      </c>
      <c r="U220" s="160">
        <f t="shared" si="97"/>
        <v>43445.063999999998</v>
      </c>
      <c r="V220" s="159"/>
      <c r="W220" s="164">
        <f t="shared" si="87"/>
        <v>43445.063999999998</v>
      </c>
      <c r="X220" s="166"/>
      <c r="AA220" s="169">
        <v>211</v>
      </c>
      <c r="AB220" s="170">
        <v>9</v>
      </c>
      <c r="AC220" s="170">
        <v>0</v>
      </c>
      <c r="AD220" s="170">
        <v>0</v>
      </c>
      <c r="AE220" s="170">
        <v>2</v>
      </c>
      <c r="AF220" s="170">
        <v>0</v>
      </c>
      <c r="AG220" s="105">
        <v>141357</v>
      </c>
      <c r="AH220" s="105">
        <v>0</v>
      </c>
      <c r="AI220" s="105">
        <v>0</v>
      </c>
      <c r="AJ220" s="105">
        <v>141357</v>
      </c>
      <c r="AK220" s="105">
        <v>0</v>
      </c>
      <c r="AL220" s="105">
        <v>9792</v>
      </c>
      <c r="AM220" s="105">
        <v>151149</v>
      </c>
      <c r="AN220" s="105">
        <v>0</v>
      </c>
      <c r="AO220" s="105">
        <v>0</v>
      </c>
      <c r="AP220" s="105">
        <v>0</v>
      </c>
      <c r="AQ220" s="105">
        <v>0</v>
      </c>
      <c r="AR220" s="171">
        <v>151149</v>
      </c>
      <c r="AT220" s="169">
        <v>211</v>
      </c>
      <c r="AU220" s="170">
        <f t="shared" si="98"/>
        <v>2</v>
      </c>
      <c r="AV220" s="170">
        <f t="shared" si="98"/>
        <v>0</v>
      </c>
      <c r="AW220" s="105">
        <f t="shared" si="99"/>
        <v>0</v>
      </c>
      <c r="AX220" s="105">
        <f t="shared" si="99"/>
        <v>0</v>
      </c>
      <c r="AY220" s="105">
        <f t="shared" si="99"/>
        <v>0</v>
      </c>
      <c r="AZ220" s="171">
        <f t="shared" si="88"/>
        <v>0</v>
      </c>
      <c r="BB220" s="169"/>
      <c r="BC220" s="105"/>
      <c r="BD220" s="105"/>
      <c r="BE220" s="105"/>
      <c r="BF220" s="171"/>
      <c r="BH220" s="172"/>
      <c r="BI220" s="173"/>
      <c r="BJ220" s="174"/>
      <c r="BZ220" s="175"/>
      <c r="CA220" s="169">
        <v>211</v>
      </c>
      <c r="CB220" s="51">
        <v>210</v>
      </c>
      <c r="CC220" s="42" t="s">
        <v>309</v>
      </c>
      <c r="CD220" s="176">
        <f t="shared" si="89"/>
        <v>141357</v>
      </c>
      <c r="CE220" s="177">
        <v>161395</v>
      </c>
      <c r="CF220" s="159">
        <f t="shared" si="100"/>
        <v>0</v>
      </c>
      <c r="CG220" s="159">
        <v>12045</v>
      </c>
      <c r="CH220" s="159">
        <v>21608.064000000002</v>
      </c>
      <c r="CI220" s="159">
        <f t="shared" si="101"/>
        <v>0</v>
      </c>
      <c r="CJ220" s="177">
        <f t="shared" si="102"/>
        <v>33653.063999999998</v>
      </c>
      <c r="CK220" s="178"/>
      <c r="CL220" s="179"/>
      <c r="CT220" s="105"/>
      <c r="CU220" s="105"/>
      <c r="CV220" s="105"/>
      <c r="CW220" s="105"/>
      <c r="CX220" s="105"/>
      <c r="CY220" s="105"/>
      <c r="CZ220" s="105"/>
      <c r="DA220" s="169">
        <v>211</v>
      </c>
      <c r="DB220" s="42" t="s">
        <v>309</v>
      </c>
      <c r="DC220" s="159"/>
      <c r="DD220" s="159"/>
      <c r="DE220" s="159"/>
      <c r="DF220" s="159"/>
      <c r="DG220" s="180">
        <f t="shared" si="103"/>
        <v>0</v>
      </c>
      <c r="DH220" s="159"/>
      <c r="DI220" s="159"/>
      <c r="DJ220" s="159"/>
      <c r="DK220" s="180">
        <f t="shared" si="104"/>
        <v>0</v>
      </c>
      <c r="DL220" s="181">
        <f t="shared" si="90"/>
        <v>0</v>
      </c>
      <c r="DM220" s="159"/>
      <c r="DN220" s="181">
        <f t="shared" si="91"/>
        <v>0</v>
      </c>
      <c r="DO220" s="159"/>
      <c r="DP220" s="165"/>
      <c r="DQ220" s="159"/>
      <c r="DR220" s="159"/>
      <c r="DS220" s="159"/>
      <c r="DT220" s="181">
        <f t="shared" si="105"/>
        <v>0</v>
      </c>
      <c r="DU220" s="159"/>
      <c r="DV220" s="182">
        <v>0</v>
      </c>
      <c r="DW220" s="183"/>
      <c r="DX220" s="183"/>
      <c r="DY220" s="183"/>
      <c r="DZ220" s="180"/>
      <c r="EA220" s="184"/>
      <c r="EB220" s="185"/>
      <c r="EC220" s="186">
        <f t="shared" si="106"/>
        <v>0</v>
      </c>
      <c r="ED220" s="184"/>
      <c r="EE220" s="187">
        <v>211</v>
      </c>
      <c r="EF220" s="184"/>
      <c r="EG220" s="184"/>
      <c r="EH220" s="183"/>
      <c r="EI220" s="184"/>
      <c r="EJ220" s="184"/>
      <c r="EK220" s="184"/>
      <c r="EL220" s="184"/>
      <c r="EM220" s="184"/>
    </row>
    <row r="221" spans="1:143" s="42" customFormat="1" ht="12" x14ac:dyDescent="0.2">
      <c r="A221" s="157">
        <v>212</v>
      </c>
      <c r="B221" s="51">
        <v>211</v>
      </c>
      <c r="C221" s="42" t="s">
        <v>310</v>
      </c>
      <c r="D221" s="158">
        <f t="shared" si="92"/>
        <v>142</v>
      </c>
      <c r="E221" s="159">
        <f t="shared" si="80"/>
        <v>2212117</v>
      </c>
      <c r="F221" s="159">
        <f t="shared" si="80"/>
        <v>0</v>
      </c>
      <c r="G221" s="159">
        <f t="shared" si="80"/>
        <v>154496</v>
      </c>
      <c r="H221" s="160">
        <f t="shared" si="93"/>
        <v>2366613</v>
      </c>
      <c r="I221" s="159"/>
      <c r="J221" s="161">
        <f t="shared" si="94"/>
        <v>154496</v>
      </c>
      <c r="K221" s="162">
        <f t="shared" si="95"/>
        <v>232704.91200000001</v>
      </c>
      <c r="L221" s="163">
        <f t="shared" si="81"/>
        <v>387200.91200000001</v>
      </c>
      <c r="M221" s="159"/>
      <c r="N221" s="164">
        <f t="shared" si="82"/>
        <v>1979412.088</v>
      </c>
      <c r="O221" s="159"/>
      <c r="P221" s="165">
        <f t="shared" si="83"/>
        <v>154496</v>
      </c>
      <c r="Q221" s="158">
        <f t="shared" si="96"/>
        <v>0</v>
      </c>
      <c r="R221" s="159">
        <f t="shared" si="84"/>
        <v>0</v>
      </c>
      <c r="S221" s="159">
        <f t="shared" si="85"/>
        <v>0</v>
      </c>
      <c r="T221" s="159">
        <f t="shared" si="86"/>
        <v>232704.91200000001</v>
      </c>
      <c r="U221" s="160">
        <f t="shared" si="97"/>
        <v>387200.91200000001</v>
      </c>
      <c r="V221" s="159"/>
      <c r="W221" s="164">
        <f t="shared" si="87"/>
        <v>387200.91200000001</v>
      </c>
      <c r="X221" s="166"/>
      <c r="AA221" s="169">
        <v>212</v>
      </c>
      <c r="AB221" s="170">
        <v>142</v>
      </c>
      <c r="AC221" s="170">
        <v>0</v>
      </c>
      <c r="AD221" s="170">
        <v>0</v>
      </c>
      <c r="AE221" s="170">
        <v>11.794871794871796</v>
      </c>
      <c r="AF221" s="170">
        <v>0</v>
      </c>
      <c r="AG221" s="105">
        <v>2212117</v>
      </c>
      <c r="AH221" s="105">
        <v>0</v>
      </c>
      <c r="AI221" s="105">
        <v>0</v>
      </c>
      <c r="AJ221" s="105">
        <v>2212117</v>
      </c>
      <c r="AK221" s="105">
        <v>0</v>
      </c>
      <c r="AL221" s="105">
        <v>154496</v>
      </c>
      <c r="AM221" s="105">
        <v>2366613</v>
      </c>
      <c r="AN221" s="105">
        <v>0</v>
      </c>
      <c r="AO221" s="105">
        <v>0</v>
      </c>
      <c r="AP221" s="105">
        <v>0</v>
      </c>
      <c r="AQ221" s="105">
        <v>0</v>
      </c>
      <c r="AR221" s="171">
        <v>2366613</v>
      </c>
      <c r="AT221" s="169">
        <v>212</v>
      </c>
      <c r="AU221" s="170">
        <f t="shared" si="98"/>
        <v>11.794871794871796</v>
      </c>
      <c r="AV221" s="170">
        <f t="shared" si="98"/>
        <v>0</v>
      </c>
      <c r="AW221" s="105">
        <f t="shared" si="99"/>
        <v>0</v>
      </c>
      <c r="AX221" s="105">
        <f t="shared" si="99"/>
        <v>0</v>
      </c>
      <c r="AY221" s="105">
        <f t="shared" si="99"/>
        <v>0</v>
      </c>
      <c r="AZ221" s="171">
        <f t="shared" si="88"/>
        <v>0</v>
      </c>
      <c r="BB221" s="169"/>
      <c r="BC221" s="105"/>
      <c r="BD221" s="105"/>
      <c r="BE221" s="105"/>
      <c r="BF221" s="171"/>
      <c r="BH221" s="172"/>
      <c r="BI221" s="173"/>
      <c r="BJ221" s="174"/>
      <c r="BZ221" s="175"/>
      <c r="CA221" s="169">
        <v>212</v>
      </c>
      <c r="CB221" s="51">
        <v>211</v>
      </c>
      <c r="CC221" s="42" t="s">
        <v>310</v>
      </c>
      <c r="CD221" s="176">
        <f t="shared" si="89"/>
        <v>2212117</v>
      </c>
      <c r="CE221" s="177">
        <v>2057563</v>
      </c>
      <c r="CF221" s="159">
        <f t="shared" si="100"/>
        <v>154554</v>
      </c>
      <c r="CG221" s="159">
        <v>0</v>
      </c>
      <c r="CH221" s="159">
        <v>78150.911999999997</v>
      </c>
      <c r="CI221" s="159">
        <f t="shared" si="101"/>
        <v>0</v>
      </c>
      <c r="CJ221" s="177">
        <f t="shared" si="102"/>
        <v>232704.91200000001</v>
      </c>
      <c r="CK221" s="178"/>
      <c r="CL221" s="179"/>
      <c r="CT221" s="105"/>
      <c r="CU221" s="105"/>
      <c r="CV221" s="105"/>
      <c r="CW221" s="105"/>
      <c r="CX221" s="105"/>
      <c r="CY221" s="105"/>
      <c r="CZ221" s="105"/>
      <c r="DA221" s="169">
        <v>212</v>
      </c>
      <c r="DB221" s="42" t="s">
        <v>310</v>
      </c>
      <c r="DC221" s="159"/>
      <c r="DD221" s="159"/>
      <c r="DE221" s="159"/>
      <c r="DF221" s="159"/>
      <c r="DG221" s="180">
        <f t="shared" si="103"/>
        <v>0</v>
      </c>
      <c r="DH221" s="159"/>
      <c r="DI221" s="159"/>
      <c r="DJ221" s="159"/>
      <c r="DK221" s="180">
        <f t="shared" si="104"/>
        <v>0</v>
      </c>
      <c r="DL221" s="181">
        <f t="shared" si="90"/>
        <v>0</v>
      </c>
      <c r="DM221" s="159"/>
      <c r="DN221" s="181">
        <f t="shared" si="91"/>
        <v>0</v>
      </c>
      <c r="DO221" s="159"/>
      <c r="DP221" s="165"/>
      <c r="DQ221" s="159"/>
      <c r="DR221" s="159"/>
      <c r="DS221" s="159"/>
      <c r="DT221" s="181">
        <f t="shared" si="105"/>
        <v>0</v>
      </c>
      <c r="DU221" s="159"/>
      <c r="DV221" s="182">
        <v>0</v>
      </c>
      <c r="DW221" s="183"/>
      <c r="DX221" s="183"/>
      <c r="DY221" s="183"/>
      <c r="DZ221" s="180"/>
      <c r="EA221" s="184"/>
      <c r="EB221" s="185"/>
      <c r="EC221" s="186">
        <f t="shared" si="106"/>
        <v>0</v>
      </c>
      <c r="ED221" s="184"/>
      <c r="EE221" s="187">
        <v>212</v>
      </c>
      <c r="EF221" s="184"/>
      <c r="EG221" s="184"/>
      <c r="EH221" s="183"/>
      <c r="EI221" s="184"/>
      <c r="EJ221" s="184"/>
      <c r="EK221" s="184"/>
      <c r="EL221" s="184"/>
      <c r="EM221" s="184"/>
    </row>
    <row r="222" spans="1:143" s="42" customFormat="1" ht="12" x14ac:dyDescent="0.2">
      <c r="A222" s="157">
        <v>213</v>
      </c>
      <c r="B222" s="51">
        <v>215</v>
      </c>
      <c r="C222" s="42" t="s">
        <v>311</v>
      </c>
      <c r="D222" s="158">
        <f t="shared" si="92"/>
        <v>2</v>
      </c>
      <c r="E222" s="159">
        <f t="shared" si="80"/>
        <v>35918</v>
      </c>
      <c r="F222" s="159">
        <f t="shared" si="80"/>
        <v>0</v>
      </c>
      <c r="G222" s="159">
        <f t="shared" si="80"/>
        <v>2176</v>
      </c>
      <c r="H222" s="160">
        <f t="shared" si="93"/>
        <v>38094</v>
      </c>
      <c r="I222" s="159"/>
      <c r="J222" s="161">
        <f t="shared" si="94"/>
        <v>2176</v>
      </c>
      <c r="K222" s="162">
        <f t="shared" si="95"/>
        <v>13619.4</v>
      </c>
      <c r="L222" s="163">
        <f t="shared" si="81"/>
        <v>15795.4</v>
      </c>
      <c r="M222" s="159"/>
      <c r="N222" s="164">
        <f t="shared" si="82"/>
        <v>22298.6</v>
      </c>
      <c r="O222" s="159"/>
      <c r="P222" s="165">
        <f t="shared" si="83"/>
        <v>2176</v>
      </c>
      <c r="Q222" s="158">
        <f t="shared" si="96"/>
        <v>0</v>
      </c>
      <c r="R222" s="159">
        <f t="shared" si="84"/>
        <v>0</v>
      </c>
      <c r="S222" s="159">
        <f t="shared" si="85"/>
        <v>0</v>
      </c>
      <c r="T222" s="159">
        <f t="shared" si="86"/>
        <v>13619.4</v>
      </c>
      <c r="U222" s="160">
        <f t="shared" si="97"/>
        <v>15795.4</v>
      </c>
      <c r="V222" s="159"/>
      <c r="W222" s="164">
        <f t="shared" si="87"/>
        <v>15795.4</v>
      </c>
      <c r="X222" s="166"/>
      <c r="AA222" s="169">
        <v>213</v>
      </c>
      <c r="AB222" s="170">
        <v>2</v>
      </c>
      <c r="AC222" s="170">
        <v>0</v>
      </c>
      <c r="AD222" s="170">
        <v>0</v>
      </c>
      <c r="AE222" s="170">
        <v>1.5</v>
      </c>
      <c r="AF222" s="170">
        <v>0</v>
      </c>
      <c r="AG222" s="105">
        <v>35918</v>
      </c>
      <c r="AH222" s="105">
        <v>0</v>
      </c>
      <c r="AI222" s="105">
        <v>0</v>
      </c>
      <c r="AJ222" s="105">
        <v>35918</v>
      </c>
      <c r="AK222" s="105">
        <v>0</v>
      </c>
      <c r="AL222" s="105">
        <v>2176</v>
      </c>
      <c r="AM222" s="105">
        <v>38094</v>
      </c>
      <c r="AN222" s="105">
        <v>0</v>
      </c>
      <c r="AO222" s="105">
        <v>0</v>
      </c>
      <c r="AP222" s="105">
        <v>0</v>
      </c>
      <c r="AQ222" s="105">
        <v>0</v>
      </c>
      <c r="AR222" s="171">
        <v>38094</v>
      </c>
      <c r="AT222" s="169">
        <v>213</v>
      </c>
      <c r="AU222" s="170">
        <f t="shared" si="98"/>
        <v>1.5</v>
      </c>
      <c r="AV222" s="170">
        <f t="shared" si="98"/>
        <v>0</v>
      </c>
      <c r="AW222" s="105">
        <f t="shared" si="99"/>
        <v>0</v>
      </c>
      <c r="AX222" s="105">
        <f t="shared" si="99"/>
        <v>0</v>
      </c>
      <c r="AY222" s="105">
        <f t="shared" si="99"/>
        <v>0</v>
      </c>
      <c r="AZ222" s="171">
        <f t="shared" si="88"/>
        <v>0</v>
      </c>
      <c r="BB222" s="169"/>
      <c r="BC222" s="105"/>
      <c r="BD222" s="105"/>
      <c r="BE222" s="105"/>
      <c r="BF222" s="171"/>
      <c r="BH222" s="172"/>
      <c r="BI222" s="173"/>
      <c r="BJ222" s="174"/>
      <c r="BZ222" s="175"/>
      <c r="CA222" s="169">
        <v>213</v>
      </c>
      <c r="CB222" s="51">
        <v>215</v>
      </c>
      <c r="CC222" s="42" t="s">
        <v>311</v>
      </c>
      <c r="CD222" s="176">
        <f t="shared" si="89"/>
        <v>35918</v>
      </c>
      <c r="CE222" s="177">
        <v>39575</v>
      </c>
      <c r="CF222" s="159">
        <f t="shared" si="100"/>
        <v>0</v>
      </c>
      <c r="CG222" s="159">
        <v>13619.4</v>
      </c>
      <c r="CH222" s="159">
        <v>0</v>
      </c>
      <c r="CI222" s="159">
        <f t="shared" si="101"/>
        <v>0</v>
      </c>
      <c r="CJ222" s="177">
        <f t="shared" si="102"/>
        <v>13619.4</v>
      </c>
      <c r="CK222" s="178"/>
      <c r="CL222" s="179"/>
      <c r="CT222" s="105"/>
      <c r="CU222" s="105"/>
      <c r="CV222" s="105"/>
      <c r="CW222" s="105"/>
      <c r="CX222" s="105"/>
      <c r="CY222" s="105"/>
      <c r="CZ222" s="105"/>
      <c r="DA222" s="169">
        <v>213</v>
      </c>
      <c r="DB222" s="42" t="s">
        <v>311</v>
      </c>
      <c r="DC222" s="159"/>
      <c r="DD222" s="159"/>
      <c r="DE222" s="159"/>
      <c r="DF222" s="159"/>
      <c r="DG222" s="180">
        <f t="shared" si="103"/>
        <v>0</v>
      </c>
      <c r="DH222" s="159"/>
      <c r="DI222" s="159"/>
      <c r="DJ222" s="159"/>
      <c r="DK222" s="180">
        <f t="shared" si="104"/>
        <v>0</v>
      </c>
      <c r="DL222" s="181">
        <f t="shared" si="90"/>
        <v>0</v>
      </c>
      <c r="DM222" s="159"/>
      <c r="DN222" s="181">
        <f t="shared" si="91"/>
        <v>0</v>
      </c>
      <c r="DO222" s="159"/>
      <c r="DP222" s="165"/>
      <c r="DQ222" s="159"/>
      <c r="DR222" s="159"/>
      <c r="DS222" s="159"/>
      <c r="DT222" s="181">
        <f t="shared" si="105"/>
        <v>0</v>
      </c>
      <c r="DU222" s="159"/>
      <c r="DV222" s="182">
        <v>0</v>
      </c>
      <c r="DW222" s="183"/>
      <c r="DX222" s="183"/>
      <c r="DY222" s="183"/>
      <c r="DZ222" s="180"/>
      <c r="EA222" s="184"/>
      <c r="EB222" s="185"/>
      <c r="EC222" s="186">
        <f t="shared" si="106"/>
        <v>0</v>
      </c>
      <c r="ED222" s="184"/>
      <c r="EE222" s="187">
        <v>213</v>
      </c>
      <c r="EF222" s="184"/>
      <c r="EG222" s="184"/>
      <c r="EH222" s="183"/>
      <c r="EI222" s="184"/>
      <c r="EJ222" s="184"/>
      <c r="EK222" s="184"/>
      <c r="EL222" s="184"/>
      <c r="EM222" s="184"/>
    </row>
    <row r="223" spans="1:143" s="42" customFormat="1" ht="12" x14ac:dyDescent="0.2">
      <c r="A223" s="157">
        <v>214</v>
      </c>
      <c r="B223" s="51">
        <v>216</v>
      </c>
      <c r="C223" s="42" t="s">
        <v>312</v>
      </c>
      <c r="D223" s="158">
        <f t="shared" si="92"/>
        <v>4</v>
      </c>
      <c r="E223" s="159">
        <f t="shared" si="80"/>
        <v>76259</v>
      </c>
      <c r="F223" s="159">
        <f t="shared" si="80"/>
        <v>0</v>
      </c>
      <c r="G223" s="159">
        <f t="shared" si="80"/>
        <v>4352</v>
      </c>
      <c r="H223" s="160">
        <f t="shared" si="93"/>
        <v>80611</v>
      </c>
      <c r="I223" s="159"/>
      <c r="J223" s="161">
        <f t="shared" si="94"/>
        <v>4352</v>
      </c>
      <c r="K223" s="162">
        <f t="shared" si="95"/>
        <v>24947.543999999998</v>
      </c>
      <c r="L223" s="163">
        <f t="shared" si="81"/>
        <v>29299.543999999998</v>
      </c>
      <c r="M223" s="159"/>
      <c r="N223" s="164">
        <f t="shared" si="82"/>
        <v>51311.456000000006</v>
      </c>
      <c r="O223" s="159"/>
      <c r="P223" s="165">
        <f t="shared" si="83"/>
        <v>4352</v>
      </c>
      <c r="Q223" s="158">
        <f t="shared" si="96"/>
        <v>0</v>
      </c>
      <c r="R223" s="159">
        <f t="shared" si="84"/>
        <v>0</v>
      </c>
      <c r="S223" s="159">
        <f t="shared" si="85"/>
        <v>0</v>
      </c>
      <c r="T223" s="159">
        <f t="shared" si="86"/>
        <v>24947.543999999998</v>
      </c>
      <c r="U223" s="160">
        <f t="shared" si="97"/>
        <v>29299.543999999998</v>
      </c>
      <c r="V223" s="159"/>
      <c r="W223" s="164">
        <f t="shared" si="87"/>
        <v>29299.543999999998</v>
      </c>
      <c r="X223" s="166"/>
      <c r="AA223" s="169">
        <v>214</v>
      </c>
      <c r="AB223" s="170">
        <v>4</v>
      </c>
      <c r="AC223" s="170">
        <v>0</v>
      </c>
      <c r="AD223" s="170">
        <v>0</v>
      </c>
      <c r="AE223" s="170">
        <v>0</v>
      </c>
      <c r="AF223" s="170">
        <v>0</v>
      </c>
      <c r="AG223" s="105">
        <v>76259</v>
      </c>
      <c r="AH223" s="105">
        <v>0</v>
      </c>
      <c r="AI223" s="105">
        <v>0</v>
      </c>
      <c r="AJ223" s="105">
        <v>76259</v>
      </c>
      <c r="AK223" s="105">
        <v>0</v>
      </c>
      <c r="AL223" s="105">
        <v>4352</v>
      </c>
      <c r="AM223" s="105">
        <v>80611</v>
      </c>
      <c r="AN223" s="105">
        <v>0</v>
      </c>
      <c r="AO223" s="105">
        <v>0</v>
      </c>
      <c r="AP223" s="105">
        <v>0</v>
      </c>
      <c r="AQ223" s="105">
        <v>0</v>
      </c>
      <c r="AR223" s="171">
        <v>80611</v>
      </c>
      <c r="AT223" s="169">
        <v>214</v>
      </c>
      <c r="AU223" s="170">
        <f t="shared" si="98"/>
        <v>0</v>
      </c>
      <c r="AV223" s="170">
        <f t="shared" si="98"/>
        <v>0</v>
      </c>
      <c r="AW223" s="105">
        <f t="shared" si="99"/>
        <v>0</v>
      </c>
      <c r="AX223" s="105">
        <f t="shared" si="99"/>
        <v>0</v>
      </c>
      <c r="AY223" s="105">
        <f t="shared" si="99"/>
        <v>0</v>
      </c>
      <c r="AZ223" s="171">
        <f t="shared" si="88"/>
        <v>0</v>
      </c>
      <c r="BB223" s="169"/>
      <c r="BC223" s="105"/>
      <c r="BD223" s="105"/>
      <c r="BE223" s="105"/>
      <c r="BF223" s="171"/>
      <c r="BH223" s="172"/>
      <c r="BI223" s="173"/>
      <c r="BJ223" s="174"/>
      <c r="BZ223" s="175"/>
      <c r="CA223" s="169">
        <v>214</v>
      </c>
      <c r="CB223" s="51">
        <v>216</v>
      </c>
      <c r="CC223" s="42" t="s">
        <v>312</v>
      </c>
      <c r="CD223" s="176">
        <f t="shared" si="89"/>
        <v>76259</v>
      </c>
      <c r="CE223" s="177">
        <v>59657</v>
      </c>
      <c r="CF223" s="159">
        <f t="shared" si="100"/>
        <v>16602</v>
      </c>
      <c r="CG223" s="159">
        <v>2454.6</v>
      </c>
      <c r="CH223" s="159">
        <v>5890.9440000000004</v>
      </c>
      <c r="CI223" s="159">
        <f t="shared" si="101"/>
        <v>0</v>
      </c>
      <c r="CJ223" s="177">
        <f t="shared" si="102"/>
        <v>24947.543999999998</v>
      </c>
      <c r="CK223" s="178"/>
      <c r="CL223" s="179"/>
      <c r="CT223" s="105"/>
      <c r="CU223" s="105"/>
      <c r="CV223" s="105"/>
      <c r="CW223" s="105"/>
      <c r="CX223" s="105"/>
      <c r="CY223" s="105"/>
      <c r="CZ223" s="105"/>
      <c r="DA223" s="169">
        <v>214</v>
      </c>
      <c r="DB223" s="42" t="s">
        <v>312</v>
      </c>
      <c r="DC223" s="159"/>
      <c r="DD223" s="159"/>
      <c r="DE223" s="159"/>
      <c r="DF223" s="159"/>
      <c r="DG223" s="180">
        <f t="shared" si="103"/>
        <v>0</v>
      </c>
      <c r="DH223" s="159"/>
      <c r="DI223" s="159"/>
      <c r="DJ223" s="159"/>
      <c r="DK223" s="180">
        <f t="shared" si="104"/>
        <v>0</v>
      </c>
      <c r="DL223" s="181">
        <f t="shared" si="90"/>
        <v>0</v>
      </c>
      <c r="DM223" s="159"/>
      <c r="DN223" s="181">
        <f t="shared" si="91"/>
        <v>0</v>
      </c>
      <c r="DO223" s="159"/>
      <c r="DP223" s="165"/>
      <c r="DQ223" s="159"/>
      <c r="DR223" s="159"/>
      <c r="DS223" s="159"/>
      <c r="DT223" s="181">
        <f t="shared" si="105"/>
        <v>0</v>
      </c>
      <c r="DU223" s="159"/>
      <c r="DV223" s="182">
        <v>0</v>
      </c>
      <c r="DW223" s="183"/>
      <c r="DX223" s="183"/>
      <c r="DY223" s="183"/>
      <c r="DZ223" s="180"/>
      <c r="EA223" s="184"/>
      <c r="EB223" s="185"/>
      <c r="EC223" s="186">
        <f t="shared" si="106"/>
        <v>0</v>
      </c>
      <c r="ED223" s="184"/>
      <c r="EE223" s="187">
        <v>214</v>
      </c>
      <c r="EF223" s="184"/>
      <c r="EG223" s="184"/>
      <c r="EH223" s="183"/>
      <c r="EI223" s="184"/>
      <c r="EJ223" s="184"/>
      <c r="EK223" s="184"/>
      <c r="EL223" s="184"/>
      <c r="EM223" s="184"/>
    </row>
    <row r="224" spans="1:143" s="42" customFormat="1" ht="12" x14ac:dyDescent="0.2">
      <c r="A224" s="157">
        <v>215</v>
      </c>
      <c r="B224" s="51">
        <v>212</v>
      </c>
      <c r="C224" s="42" t="s">
        <v>313</v>
      </c>
      <c r="D224" s="158">
        <f t="shared" si="92"/>
        <v>15</v>
      </c>
      <c r="E224" s="159">
        <f t="shared" si="80"/>
        <v>250736</v>
      </c>
      <c r="F224" s="159">
        <f t="shared" si="80"/>
        <v>0</v>
      </c>
      <c r="G224" s="159">
        <f t="shared" si="80"/>
        <v>16320</v>
      </c>
      <c r="H224" s="160">
        <f t="shared" si="93"/>
        <v>267056</v>
      </c>
      <c r="I224" s="159"/>
      <c r="J224" s="161">
        <f t="shared" si="94"/>
        <v>16320</v>
      </c>
      <c r="K224" s="162">
        <f t="shared" si="95"/>
        <v>92708.368000000002</v>
      </c>
      <c r="L224" s="163">
        <f t="shared" si="81"/>
        <v>109028.368</v>
      </c>
      <c r="M224" s="159"/>
      <c r="N224" s="164">
        <f t="shared" si="82"/>
        <v>158027.63199999998</v>
      </c>
      <c r="O224" s="159"/>
      <c r="P224" s="165">
        <f t="shared" si="83"/>
        <v>16320</v>
      </c>
      <c r="Q224" s="158">
        <f t="shared" si="96"/>
        <v>0</v>
      </c>
      <c r="R224" s="159">
        <f t="shared" si="84"/>
        <v>0</v>
      </c>
      <c r="S224" s="159">
        <f t="shared" si="85"/>
        <v>0</v>
      </c>
      <c r="T224" s="159">
        <f t="shared" si="86"/>
        <v>92708.368000000002</v>
      </c>
      <c r="U224" s="160">
        <f t="shared" si="97"/>
        <v>109028.368</v>
      </c>
      <c r="V224" s="159"/>
      <c r="W224" s="164">
        <f t="shared" si="87"/>
        <v>109028.368</v>
      </c>
      <c r="X224" s="166"/>
      <c r="AA224" s="169">
        <v>215</v>
      </c>
      <c r="AB224" s="170">
        <v>15</v>
      </c>
      <c r="AC224" s="170">
        <v>0</v>
      </c>
      <c r="AD224" s="170">
        <v>0</v>
      </c>
      <c r="AE224" s="170">
        <v>6.5555555555555562</v>
      </c>
      <c r="AF224" s="170">
        <v>0</v>
      </c>
      <c r="AG224" s="105">
        <v>250736</v>
      </c>
      <c r="AH224" s="105">
        <v>0</v>
      </c>
      <c r="AI224" s="105">
        <v>0</v>
      </c>
      <c r="AJ224" s="105">
        <v>250736</v>
      </c>
      <c r="AK224" s="105">
        <v>0</v>
      </c>
      <c r="AL224" s="105">
        <v>16320</v>
      </c>
      <c r="AM224" s="105">
        <v>267056</v>
      </c>
      <c r="AN224" s="105">
        <v>0</v>
      </c>
      <c r="AO224" s="105">
        <v>0</v>
      </c>
      <c r="AP224" s="105">
        <v>0</v>
      </c>
      <c r="AQ224" s="105">
        <v>0</v>
      </c>
      <c r="AR224" s="171">
        <v>267056</v>
      </c>
      <c r="AT224" s="169">
        <v>215</v>
      </c>
      <c r="AU224" s="170">
        <f t="shared" si="98"/>
        <v>6.5555555555555562</v>
      </c>
      <c r="AV224" s="170">
        <f t="shared" si="98"/>
        <v>0</v>
      </c>
      <c r="AW224" s="105">
        <f t="shared" si="99"/>
        <v>0</v>
      </c>
      <c r="AX224" s="105">
        <f t="shared" si="99"/>
        <v>0</v>
      </c>
      <c r="AY224" s="105">
        <f t="shared" si="99"/>
        <v>0</v>
      </c>
      <c r="AZ224" s="171">
        <f t="shared" si="88"/>
        <v>0</v>
      </c>
      <c r="BB224" s="169"/>
      <c r="BC224" s="105"/>
      <c r="BD224" s="105"/>
      <c r="BE224" s="105"/>
      <c r="BF224" s="171"/>
      <c r="BH224" s="172"/>
      <c r="BI224" s="173"/>
      <c r="BJ224" s="174"/>
      <c r="BZ224" s="175"/>
      <c r="CA224" s="169">
        <v>215</v>
      </c>
      <c r="CB224" s="51">
        <v>212</v>
      </c>
      <c r="CC224" s="42" t="s">
        <v>313</v>
      </c>
      <c r="CD224" s="176">
        <f t="shared" si="89"/>
        <v>250736</v>
      </c>
      <c r="CE224" s="177">
        <v>219241</v>
      </c>
      <c r="CF224" s="159">
        <f t="shared" si="100"/>
        <v>31495</v>
      </c>
      <c r="CG224" s="159">
        <v>43222.2</v>
      </c>
      <c r="CH224" s="159">
        <v>17991.168000000001</v>
      </c>
      <c r="CI224" s="159">
        <f t="shared" si="101"/>
        <v>0</v>
      </c>
      <c r="CJ224" s="177">
        <f t="shared" si="102"/>
        <v>92708.368000000002</v>
      </c>
      <c r="CK224" s="178"/>
      <c r="CL224" s="179"/>
      <c r="CT224" s="105"/>
      <c r="CU224" s="105"/>
      <c r="CV224" s="105"/>
      <c r="CW224" s="105"/>
      <c r="CX224" s="105"/>
      <c r="CY224" s="105"/>
      <c r="CZ224" s="105"/>
      <c r="DA224" s="169">
        <v>215</v>
      </c>
      <c r="DB224" s="42" t="s">
        <v>313</v>
      </c>
      <c r="DC224" s="159"/>
      <c r="DD224" s="159"/>
      <c r="DE224" s="159"/>
      <c r="DF224" s="159"/>
      <c r="DG224" s="180">
        <f t="shared" si="103"/>
        <v>0</v>
      </c>
      <c r="DH224" s="159"/>
      <c r="DI224" s="159"/>
      <c r="DJ224" s="159"/>
      <c r="DK224" s="180">
        <f t="shared" si="104"/>
        <v>0</v>
      </c>
      <c r="DL224" s="181">
        <f t="shared" si="90"/>
        <v>0</v>
      </c>
      <c r="DM224" s="159"/>
      <c r="DN224" s="181">
        <f t="shared" si="91"/>
        <v>0</v>
      </c>
      <c r="DO224" s="159"/>
      <c r="DP224" s="165"/>
      <c r="DQ224" s="159"/>
      <c r="DR224" s="159"/>
      <c r="DS224" s="159"/>
      <c r="DT224" s="181">
        <f t="shared" si="105"/>
        <v>0</v>
      </c>
      <c r="DU224" s="159"/>
      <c r="DV224" s="182">
        <v>0</v>
      </c>
      <c r="DW224" s="183"/>
      <c r="DX224" s="183"/>
      <c r="DY224" s="183"/>
      <c r="DZ224" s="180"/>
      <c r="EA224" s="184"/>
      <c r="EB224" s="185"/>
      <c r="EC224" s="186">
        <f t="shared" si="106"/>
        <v>0</v>
      </c>
      <c r="ED224" s="184"/>
      <c r="EE224" s="187">
        <v>215</v>
      </c>
      <c r="EF224" s="184"/>
      <c r="EG224" s="184"/>
      <c r="EH224" s="183"/>
      <c r="EI224" s="184"/>
      <c r="EJ224" s="184"/>
      <c r="EK224" s="184"/>
      <c r="EL224" s="184"/>
      <c r="EM224" s="184"/>
    </row>
    <row r="225" spans="1:143" s="42" customFormat="1" ht="12" x14ac:dyDescent="0.2">
      <c r="A225" s="157">
        <v>216</v>
      </c>
      <c r="B225" s="51">
        <v>217</v>
      </c>
      <c r="C225" s="42" t="s">
        <v>314</v>
      </c>
      <c r="D225" s="158">
        <f t="shared" si="92"/>
        <v>0</v>
      </c>
      <c r="E225" s="159">
        <f t="shared" si="80"/>
        <v>0</v>
      </c>
      <c r="F225" s="159">
        <f t="shared" si="80"/>
        <v>0</v>
      </c>
      <c r="G225" s="159">
        <f t="shared" si="80"/>
        <v>0</v>
      </c>
      <c r="H225" s="160">
        <f t="shared" si="93"/>
        <v>0</v>
      </c>
      <c r="I225" s="159"/>
      <c r="J225" s="161">
        <f t="shared" si="94"/>
        <v>0</v>
      </c>
      <c r="K225" s="162">
        <f t="shared" si="95"/>
        <v>0</v>
      </c>
      <c r="L225" s="163">
        <f t="shared" si="81"/>
        <v>0</v>
      </c>
      <c r="M225" s="159"/>
      <c r="N225" s="164">
        <f t="shared" si="82"/>
        <v>0</v>
      </c>
      <c r="O225" s="159"/>
      <c r="P225" s="165">
        <f t="shared" si="83"/>
        <v>0</v>
      </c>
      <c r="Q225" s="158">
        <f t="shared" si="96"/>
        <v>0</v>
      </c>
      <c r="R225" s="159">
        <f t="shared" si="84"/>
        <v>0</v>
      </c>
      <c r="S225" s="159">
        <f t="shared" si="85"/>
        <v>0</v>
      </c>
      <c r="T225" s="159">
        <f t="shared" si="86"/>
        <v>0</v>
      </c>
      <c r="U225" s="160">
        <f t="shared" si="97"/>
        <v>0</v>
      </c>
      <c r="V225" s="159"/>
      <c r="W225" s="164">
        <f t="shared" si="87"/>
        <v>0</v>
      </c>
      <c r="X225" s="166"/>
      <c r="AA225" s="169">
        <v>216</v>
      </c>
      <c r="AB225" s="170"/>
      <c r="AC225" s="170"/>
      <c r="AD225" s="170"/>
      <c r="AE225" s="170"/>
      <c r="AF225" s="170"/>
      <c r="AG225" s="105"/>
      <c r="AH225" s="105"/>
      <c r="AI225" s="105"/>
      <c r="AJ225" s="105"/>
      <c r="AK225" s="105"/>
      <c r="AL225" s="105"/>
      <c r="AM225" s="105"/>
      <c r="AN225" s="105"/>
      <c r="AO225" s="105"/>
      <c r="AP225" s="105"/>
      <c r="AQ225" s="105"/>
      <c r="AR225" s="171"/>
      <c r="AT225" s="169">
        <v>216</v>
      </c>
      <c r="AU225" s="170">
        <f t="shared" si="98"/>
        <v>0</v>
      </c>
      <c r="AV225" s="170">
        <f t="shared" si="98"/>
        <v>0</v>
      </c>
      <c r="AW225" s="105">
        <f t="shared" si="99"/>
        <v>0</v>
      </c>
      <c r="AX225" s="105">
        <f t="shared" si="99"/>
        <v>0</v>
      </c>
      <c r="AY225" s="105">
        <f t="shared" si="99"/>
        <v>0</v>
      </c>
      <c r="AZ225" s="171">
        <f t="shared" si="88"/>
        <v>0</v>
      </c>
      <c r="BB225" s="169"/>
      <c r="BC225" s="105"/>
      <c r="BD225" s="105"/>
      <c r="BE225" s="105"/>
      <c r="BF225" s="171"/>
      <c r="BH225" s="172"/>
      <c r="BI225" s="173"/>
      <c r="BJ225" s="174"/>
      <c r="BZ225" s="175"/>
      <c r="CA225" s="169">
        <v>216</v>
      </c>
      <c r="CB225" s="51">
        <v>217</v>
      </c>
      <c r="CC225" s="42" t="s">
        <v>314</v>
      </c>
      <c r="CD225" s="176">
        <f t="shared" si="89"/>
        <v>0</v>
      </c>
      <c r="CE225" s="177">
        <v>0</v>
      </c>
      <c r="CF225" s="159">
        <f t="shared" si="100"/>
        <v>0</v>
      </c>
      <c r="CG225" s="159">
        <v>0</v>
      </c>
      <c r="CH225" s="159">
        <v>0</v>
      </c>
      <c r="CI225" s="159">
        <f t="shared" si="101"/>
        <v>0</v>
      </c>
      <c r="CJ225" s="177">
        <f t="shared" si="102"/>
        <v>0</v>
      </c>
      <c r="CK225" s="178"/>
      <c r="CL225" s="179"/>
      <c r="CT225" s="105"/>
      <c r="CU225" s="105"/>
      <c r="CV225" s="105"/>
      <c r="CW225" s="105"/>
      <c r="CX225" s="105"/>
      <c r="CY225" s="105"/>
      <c r="CZ225" s="105"/>
      <c r="DA225" s="169">
        <v>216</v>
      </c>
      <c r="DB225" s="42" t="s">
        <v>314</v>
      </c>
      <c r="DC225" s="159"/>
      <c r="DD225" s="159"/>
      <c r="DE225" s="159"/>
      <c r="DF225" s="159"/>
      <c r="DG225" s="180">
        <f t="shared" si="103"/>
        <v>0</v>
      </c>
      <c r="DH225" s="159"/>
      <c r="DI225" s="159"/>
      <c r="DJ225" s="159"/>
      <c r="DK225" s="180">
        <f t="shared" si="104"/>
        <v>0</v>
      </c>
      <c r="DL225" s="181">
        <f t="shared" si="90"/>
        <v>0</v>
      </c>
      <c r="DM225" s="159"/>
      <c r="DN225" s="181">
        <f t="shared" si="91"/>
        <v>0</v>
      </c>
      <c r="DO225" s="159"/>
      <c r="DP225" s="165"/>
      <c r="DQ225" s="159"/>
      <c r="DR225" s="159"/>
      <c r="DS225" s="159"/>
      <c r="DT225" s="181">
        <f t="shared" si="105"/>
        <v>0</v>
      </c>
      <c r="DU225" s="159"/>
      <c r="DV225" s="182">
        <v>0</v>
      </c>
      <c r="DW225" s="183"/>
      <c r="DX225" s="183"/>
      <c r="DY225" s="183"/>
      <c r="DZ225" s="180"/>
      <c r="EA225" s="184"/>
      <c r="EB225" s="185"/>
      <c r="EC225" s="186">
        <f t="shared" si="106"/>
        <v>0</v>
      </c>
      <c r="ED225" s="184"/>
      <c r="EE225" s="187">
        <v>216</v>
      </c>
      <c r="EF225" s="184"/>
      <c r="EG225" s="184"/>
      <c r="EH225" s="183"/>
      <c r="EI225" s="184"/>
      <c r="EJ225" s="184"/>
      <c r="EK225" s="184"/>
      <c r="EL225" s="184"/>
      <c r="EM225" s="184"/>
    </row>
    <row r="226" spans="1:143" s="42" customFormat="1" ht="12" x14ac:dyDescent="0.2">
      <c r="A226" s="157">
        <v>217</v>
      </c>
      <c r="B226" s="51">
        <v>213</v>
      </c>
      <c r="C226" s="42" t="s">
        <v>315</v>
      </c>
      <c r="D226" s="158">
        <f t="shared" si="92"/>
        <v>0</v>
      </c>
      <c r="E226" s="159">
        <f t="shared" si="80"/>
        <v>0</v>
      </c>
      <c r="F226" s="159">
        <f t="shared" si="80"/>
        <v>0</v>
      </c>
      <c r="G226" s="159">
        <f t="shared" si="80"/>
        <v>0</v>
      </c>
      <c r="H226" s="160">
        <f t="shared" si="93"/>
        <v>0</v>
      </c>
      <c r="I226" s="159"/>
      <c r="J226" s="161">
        <f t="shared" si="94"/>
        <v>0</v>
      </c>
      <c r="K226" s="162">
        <f t="shared" si="95"/>
        <v>1653</v>
      </c>
      <c r="L226" s="163">
        <f t="shared" si="81"/>
        <v>1653</v>
      </c>
      <c r="M226" s="159"/>
      <c r="N226" s="164">
        <f t="shared" si="82"/>
        <v>-1653</v>
      </c>
      <c r="O226" s="159"/>
      <c r="P226" s="165">
        <f t="shared" si="83"/>
        <v>0</v>
      </c>
      <c r="Q226" s="158">
        <f t="shared" si="96"/>
        <v>0</v>
      </c>
      <c r="R226" s="159">
        <f t="shared" si="84"/>
        <v>0</v>
      </c>
      <c r="S226" s="159">
        <f t="shared" si="85"/>
        <v>0</v>
      </c>
      <c r="T226" s="159">
        <f t="shared" si="86"/>
        <v>1653</v>
      </c>
      <c r="U226" s="160">
        <f t="shared" si="97"/>
        <v>1653</v>
      </c>
      <c r="V226" s="159"/>
      <c r="W226" s="164">
        <f t="shared" si="87"/>
        <v>1653</v>
      </c>
      <c r="X226" s="166"/>
      <c r="AA226" s="169">
        <v>217</v>
      </c>
      <c r="AB226" s="170"/>
      <c r="AC226" s="170"/>
      <c r="AD226" s="170"/>
      <c r="AE226" s="170"/>
      <c r="AF226" s="170"/>
      <c r="AG226" s="105"/>
      <c r="AH226" s="105"/>
      <c r="AI226" s="105"/>
      <c r="AJ226" s="105"/>
      <c r="AK226" s="105"/>
      <c r="AL226" s="105"/>
      <c r="AM226" s="105"/>
      <c r="AN226" s="105"/>
      <c r="AO226" s="105"/>
      <c r="AP226" s="105"/>
      <c r="AQ226" s="105"/>
      <c r="AR226" s="171"/>
      <c r="AT226" s="169">
        <v>217</v>
      </c>
      <c r="AU226" s="170">
        <f t="shared" si="98"/>
        <v>0</v>
      </c>
      <c r="AV226" s="170">
        <f t="shared" si="98"/>
        <v>0</v>
      </c>
      <c r="AW226" s="105">
        <f t="shared" si="99"/>
        <v>0</v>
      </c>
      <c r="AX226" s="105">
        <f t="shared" si="99"/>
        <v>0</v>
      </c>
      <c r="AY226" s="105">
        <f t="shared" si="99"/>
        <v>0</v>
      </c>
      <c r="AZ226" s="171">
        <f t="shared" si="88"/>
        <v>0</v>
      </c>
      <c r="BB226" s="169"/>
      <c r="BC226" s="105"/>
      <c r="BD226" s="105"/>
      <c r="BE226" s="105"/>
      <c r="BF226" s="171"/>
      <c r="BH226" s="172"/>
      <c r="BI226" s="173"/>
      <c r="BJ226" s="174"/>
      <c r="BZ226" s="175"/>
      <c r="CA226" s="169">
        <v>217</v>
      </c>
      <c r="CB226" s="51">
        <v>213</v>
      </c>
      <c r="CC226" s="42" t="s">
        <v>315</v>
      </c>
      <c r="CD226" s="176">
        <f t="shared" si="89"/>
        <v>0</v>
      </c>
      <c r="CE226" s="177">
        <v>37094</v>
      </c>
      <c r="CF226" s="159">
        <f t="shared" si="100"/>
        <v>0</v>
      </c>
      <c r="CG226" s="159">
        <v>1653</v>
      </c>
      <c r="CH226" s="159">
        <v>0</v>
      </c>
      <c r="CI226" s="159">
        <f t="shared" si="101"/>
        <v>0</v>
      </c>
      <c r="CJ226" s="177">
        <f t="shared" si="102"/>
        <v>1653</v>
      </c>
      <c r="CK226" s="178"/>
      <c r="CL226" s="179"/>
      <c r="CT226" s="105"/>
      <c r="CU226" s="105"/>
      <c r="CV226" s="105"/>
      <c r="CW226" s="105"/>
      <c r="CX226" s="105"/>
      <c r="CY226" s="105"/>
      <c r="CZ226" s="105"/>
      <c r="DA226" s="169">
        <v>217</v>
      </c>
      <c r="DB226" s="42" t="s">
        <v>315</v>
      </c>
      <c r="DC226" s="159"/>
      <c r="DD226" s="159"/>
      <c r="DE226" s="159"/>
      <c r="DF226" s="159"/>
      <c r="DG226" s="180">
        <f t="shared" si="103"/>
        <v>0</v>
      </c>
      <c r="DH226" s="159"/>
      <c r="DI226" s="159"/>
      <c r="DJ226" s="159"/>
      <c r="DK226" s="180">
        <f t="shared" si="104"/>
        <v>0</v>
      </c>
      <c r="DL226" s="181">
        <f t="shared" si="90"/>
        <v>0</v>
      </c>
      <c r="DM226" s="159"/>
      <c r="DN226" s="181">
        <f t="shared" si="91"/>
        <v>0</v>
      </c>
      <c r="DO226" s="159"/>
      <c r="DP226" s="165"/>
      <c r="DQ226" s="159"/>
      <c r="DR226" s="159"/>
      <c r="DS226" s="159"/>
      <c r="DT226" s="181">
        <f t="shared" si="105"/>
        <v>0</v>
      </c>
      <c r="DU226" s="159"/>
      <c r="DV226" s="182">
        <v>0</v>
      </c>
      <c r="DW226" s="183"/>
      <c r="DX226" s="183"/>
      <c r="DY226" s="183"/>
      <c r="DZ226" s="180"/>
      <c r="EA226" s="184"/>
      <c r="EB226" s="185"/>
      <c r="EC226" s="186">
        <f t="shared" si="106"/>
        <v>0</v>
      </c>
      <c r="ED226" s="184"/>
      <c r="EE226" s="187">
        <v>217</v>
      </c>
      <c r="EF226" s="184"/>
      <c r="EG226" s="184"/>
      <c r="EH226" s="183"/>
      <c r="EI226" s="184"/>
      <c r="EJ226" s="184"/>
      <c r="EK226" s="184"/>
      <c r="EL226" s="184"/>
      <c r="EM226" s="184"/>
    </row>
    <row r="227" spans="1:143" s="42" customFormat="1" ht="12" x14ac:dyDescent="0.2">
      <c r="A227" s="157">
        <v>218</v>
      </c>
      <c r="B227" s="51">
        <v>218</v>
      </c>
      <c r="C227" s="42" t="s">
        <v>316</v>
      </c>
      <c r="D227" s="158">
        <f t="shared" si="92"/>
        <v>71</v>
      </c>
      <c r="E227" s="159">
        <f t="shared" si="80"/>
        <v>1228549</v>
      </c>
      <c r="F227" s="159">
        <f t="shared" si="80"/>
        <v>0</v>
      </c>
      <c r="G227" s="159">
        <f t="shared" si="80"/>
        <v>77248</v>
      </c>
      <c r="H227" s="160">
        <f t="shared" si="93"/>
        <v>1305797</v>
      </c>
      <c r="I227" s="159"/>
      <c r="J227" s="161">
        <f t="shared" si="94"/>
        <v>77248</v>
      </c>
      <c r="K227" s="162">
        <f t="shared" si="95"/>
        <v>150395</v>
      </c>
      <c r="L227" s="163">
        <f t="shared" si="81"/>
        <v>227643</v>
      </c>
      <c r="M227" s="159"/>
      <c r="N227" s="164">
        <f t="shared" si="82"/>
        <v>1078154</v>
      </c>
      <c r="O227" s="159"/>
      <c r="P227" s="165">
        <f t="shared" si="83"/>
        <v>77248</v>
      </c>
      <c r="Q227" s="158">
        <f t="shared" si="96"/>
        <v>0</v>
      </c>
      <c r="R227" s="159">
        <f t="shared" si="84"/>
        <v>0</v>
      </c>
      <c r="S227" s="159">
        <f t="shared" si="85"/>
        <v>0</v>
      </c>
      <c r="T227" s="159">
        <f t="shared" si="86"/>
        <v>150395</v>
      </c>
      <c r="U227" s="160">
        <f t="shared" si="97"/>
        <v>227643</v>
      </c>
      <c r="V227" s="159"/>
      <c r="W227" s="164">
        <f t="shared" si="87"/>
        <v>227643</v>
      </c>
      <c r="X227" s="166"/>
      <c r="AA227" s="169">
        <v>218</v>
      </c>
      <c r="AB227" s="170">
        <v>71</v>
      </c>
      <c r="AC227" s="170">
        <v>0</v>
      </c>
      <c r="AD227" s="170">
        <v>0</v>
      </c>
      <c r="AE227" s="170">
        <v>8.0769230769230766</v>
      </c>
      <c r="AF227" s="170">
        <v>0</v>
      </c>
      <c r="AG227" s="105">
        <v>1228549</v>
      </c>
      <c r="AH227" s="105">
        <v>0</v>
      </c>
      <c r="AI227" s="105">
        <v>0</v>
      </c>
      <c r="AJ227" s="105">
        <v>1228549</v>
      </c>
      <c r="AK227" s="105">
        <v>0</v>
      </c>
      <c r="AL227" s="105">
        <v>77248</v>
      </c>
      <c r="AM227" s="105">
        <v>1305797</v>
      </c>
      <c r="AN227" s="105">
        <v>0</v>
      </c>
      <c r="AO227" s="105">
        <v>0</v>
      </c>
      <c r="AP227" s="105">
        <v>0</v>
      </c>
      <c r="AQ227" s="105">
        <v>0</v>
      </c>
      <c r="AR227" s="171">
        <v>1305797</v>
      </c>
      <c r="AT227" s="169">
        <v>218</v>
      </c>
      <c r="AU227" s="170">
        <f t="shared" si="98"/>
        <v>8.0769230769230766</v>
      </c>
      <c r="AV227" s="170">
        <f t="shared" si="98"/>
        <v>0</v>
      </c>
      <c r="AW227" s="105">
        <f t="shared" si="99"/>
        <v>0</v>
      </c>
      <c r="AX227" s="105">
        <f t="shared" si="99"/>
        <v>0</v>
      </c>
      <c r="AY227" s="105">
        <f t="shared" si="99"/>
        <v>0</v>
      </c>
      <c r="AZ227" s="171">
        <f t="shared" si="88"/>
        <v>0</v>
      </c>
      <c r="BB227" s="169"/>
      <c r="BC227" s="105"/>
      <c r="BD227" s="105"/>
      <c r="BE227" s="105"/>
      <c r="BF227" s="171"/>
      <c r="BH227" s="172"/>
      <c r="BI227" s="173"/>
      <c r="BJ227" s="174"/>
      <c r="BZ227" s="175"/>
      <c r="CA227" s="169">
        <v>218</v>
      </c>
      <c r="CB227" s="51">
        <v>218</v>
      </c>
      <c r="CC227" s="42" t="s">
        <v>316</v>
      </c>
      <c r="CD227" s="176">
        <f t="shared" si="89"/>
        <v>1228549</v>
      </c>
      <c r="CE227" s="177">
        <v>1078154</v>
      </c>
      <c r="CF227" s="159">
        <f t="shared" si="100"/>
        <v>150395</v>
      </c>
      <c r="CG227" s="159">
        <v>0</v>
      </c>
      <c r="CH227" s="159">
        <v>0</v>
      </c>
      <c r="CI227" s="159">
        <f t="shared" si="101"/>
        <v>0</v>
      </c>
      <c r="CJ227" s="177">
        <f t="shared" si="102"/>
        <v>150395</v>
      </c>
      <c r="CK227" s="178"/>
      <c r="CL227" s="179"/>
      <c r="CT227" s="105"/>
      <c r="CU227" s="105"/>
      <c r="CV227" s="105"/>
      <c r="CW227" s="105"/>
      <c r="CX227" s="105"/>
      <c r="CY227" s="105"/>
      <c r="CZ227" s="105"/>
      <c r="DA227" s="169">
        <v>218</v>
      </c>
      <c r="DB227" s="42" t="s">
        <v>316</v>
      </c>
      <c r="DC227" s="159"/>
      <c r="DD227" s="159"/>
      <c r="DE227" s="159"/>
      <c r="DF227" s="159"/>
      <c r="DG227" s="180">
        <f t="shared" si="103"/>
        <v>0</v>
      </c>
      <c r="DH227" s="159"/>
      <c r="DI227" s="159"/>
      <c r="DJ227" s="159"/>
      <c r="DK227" s="180">
        <f t="shared" si="104"/>
        <v>0</v>
      </c>
      <c r="DL227" s="181">
        <f t="shared" si="90"/>
        <v>0</v>
      </c>
      <c r="DM227" s="159"/>
      <c r="DN227" s="181">
        <f t="shared" si="91"/>
        <v>0</v>
      </c>
      <c r="DO227" s="159"/>
      <c r="DP227" s="165"/>
      <c r="DQ227" s="159"/>
      <c r="DR227" s="159"/>
      <c r="DS227" s="159"/>
      <c r="DT227" s="181">
        <f t="shared" si="105"/>
        <v>0</v>
      </c>
      <c r="DU227" s="159"/>
      <c r="DV227" s="182">
        <v>0</v>
      </c>
      <c r="DW227" s="183"/>
      <c r="DX227" s="183"/>
      <c r="DY227" s="183"/>
      <c r="DZ227" s="180"/>
      <c r="EA227" s="184"/>
      <c r="EB227" s="185"/>
      <c r="EC227" s="186">
        <f t="shared" si="106"/>
        <v>0</v>
      </c>
      <c r="ED227" s="184"/>
      <c r="EE227" s="187">
        <v>218</v>
      </c>
      <c r="EF227" s="184"/>
      <c r="EG227" s="184"/>
      <c r="EH227" s="183"/>
      <c r="EI227" s="184"/>
      <c r="EJ227" s="184"/>
      <c r="EK227" s="184"/>
      <c r="EL227" s="184"/>
      <c r="EM227" s="184"/>
    </row>
    <row r="228" spans="1:143" s="42" customFormat="1" ht="12" x14ac:dyDescent="0.2">
      <c r="A228" s="157">
        <v>219</v>
      </c>
      <c r="B228" s="51">
        <v>219</v>
      </c>
      <c r="C228" s="42" t="s">
        <v>317</v>
      </c>
      <c r="D228" s="158">
        <f t="shared" si="92"/>
        <v>16</v>
      </c>
      <c r="E228" s="159">
        <f t="shared" si="80"/>
        <v>283400</v>
      </c>
      <c r="F228" s="159">
        <f t="shared" si="80"/>
        <v>0</v>
      </c>
      <c r="G228" s="159">
        <f t="shared" si="80"/>
        <v>17408</v>
      </c>
      <c r="H228" s="160">
        <f t="shared" si="93"/>
        <v>300808</v>
      </c>
      <c r="I228" s="159"/>
      <c r="J228" s="161">
        <f t="shared" si="94"/>
        <v>17408</v>
      </c>
      <c r="K228" s="162">
        <f t="shared" si="95"/>
        <v>67837.960000000006</v>
      </c>
      <c r="L228" s="163">
        <f t="shared" si="81"/>
        <v>85245.96</v>
      </c>
      <c r="M228" s="159"/>
      <c r="N228" s="164">
        <f t="shared" si="82"/>
        <v>215562.03999999998</v>
      </c>
      <c r="O228" s="159"/>
      <c r="P228" s="165">
        <f t="shared" si="83"/>
        <v>17408</v>
      </c>
      <c r="Q228" s="158">
        <f t="shared" si="96"/>
        <v>0</v>
      </c>
      <c r="R228" s="159">
        <f t="shared" si="84"/>
        <v>0</v>
      </c>
      <c r="S228" s="159">
        <f t="shared" si="85"/>
        <v>0</v>
      </c>
      <c r="T228" s="159">
        <f t="shared" si="86"/>
        <v>67837.960000000006</v>
      </c>
      <c r="U228" s="160">
        <f t="shared" si="97"/>
        <v>85245.96</v>
      </c>
      <c r="V228" s="159"/>
      <c r="W228" s="164">
        <f t="shared" si="87"/>
        <v>85245.96</v>
      </c>
      <c r="X228" s="166"/>
      <c r="AA228" s="169">
        <v>219</v>
      </c>
      <c r="AB228" s="170">
        <v>16</v>
      </c>
      <c r="AC228" s="170">
        <v>0</v>
      </c>
      <c r="AD228" s="170">
        <v>0</v>
      </c>
      <c r="AE228" s="170">
        <v>0.79166666666666663</v>
      </c>
      <c r="AF228" s="170">
        <v>0</v>
      </c>
      <c r="AG228" s="105">
        <v>283400</v>
      </c>
      <c r="AH228" s="105">
        <v>0</v>
      </c>
      <c r="AI228" s="105">
        <v>0</v>
      </c>
      <c r="AJ228" s="105">
        <v>283400</v>
      </c>
      <c r="AK228" s="105">
        <v>0</v>
      </c>
      <c r="AL228" s="105">
        <v>17408</v>
      </c>
      <c r="AM228" s="105">
        <v>300808</v>
      </c>
      <c r="AN228" s="105">
        <v>0</v>
      </c>
      <c r="AO228" s="105">
        <v>0</v>
      </c>
      <c r="AP228" s="105">
        <v>0</v>
      </c>
      <c r="AQ228" s="105">
        <v>0</v>
      </c>
      <c r="AR228" s="171">
        <v>300808</v>
      </c>
      <c r="AT228" s="169">
        <v>219</v>
      </c>
      <c r="AU228" s="170">
        <f t="shared" si="98"/>
        <v>0.79166666666666663</v>
      </c>
      <c r="AV228" s="170">
        <f t="shared" si="98"/>
        <v>0</v>
      </c>
      <c r="AW228" s="105">
        <f t="shared" si="99"/>
        <v>0</v>
      </c>
      <c r="AX228" s="105">
        <f t="shared" si="99"/>
        <v>0</v>
      </c>
      <c r="AY228" s="105">
        <f t="shared" si="99"/>
        <v>0</v>
      </c>
      <c r="AZ228" s="171">
        <f t="shared" si="88"/>
        <v>0</v>
      </c>
      <c r="BB228" s="169"/>
      <c r="BC228" s="105"/>
      <c r="BD228" s="105"/>
      <c r="BE228" s="105"/>
      <c r="BF228" s="171"/>
      <c r="BH228" s="172"/>
      <c r="BI228" s="173"/>
      <c r="BJ228" s="174"/>
      <c r="BZ228" s="175"/>
      <c r="CA228" s="169">
        <v>219</v>
      </c>
      <c r="CB228" s="51">
        <v>219</v>
      </c>
      <c r="CC228" s="42" t="s">
        <v>317</v>
      </c>
      <c r="CD228" s="176">
        <f t="shared" si="89"/>
        <v>283400</v>
      </c>
      <c r="CE228" s="177">
        <v>237475</v>
      </c>
      <c r="CF228" s="159">
        <f t="shared" si="100"/>
        <v>45925</v>
      </c>
      <c r="CG228" s="159">
        <v>0</v>
      </c>
      <c r="CH228" s="159">
        <v>21912.960000000003</v>
      </c>
      <c r="CI228" s="159">
        <f t="shared" si="101"/>
        <v>0</v>
      </c>
      <c r="CJ228" s="177">
        <f t="shared" si="102"/>
        <v>67837.960000000006</v>
      </c>
      <c r="CK228" s="178"/>
      <c r="CL228" s="179"/>
      <c r="CT228" s="105"/>
      <c r="CU228" s="105"/>
      <c r="CV228" s="105"/>
      <c r="CW228" s="105"/>
      <c r="CX228" s="105"/>
      <c r="CY228" s="105"/>
      <c r="CZ228" s="105"/>
      <c r="DA228" s="169">
        <v>219</v>
      </c>
      <c r="DB228" s="42" t="s">
        <v>317</v>
      </c>
      <c r="DC228" s="159"/>
      <c r="DD228" s="159"/>
      <c r="DE228" s="159"/>
      <c r="DF228" s="159"/>
      <c r="DG228" s="180">
        <f t="shared" si="103"/>
        <v>0</v>
      </c>
      <c r="DH228" s="159"/>
      <c r="DI228" s="159"/>
      <c r="DJ228" s="159"/>
      <c r="DK228" s="180">
        <f t="shared" si="104"/>
        <v>0</v>
      </c>
      <c r="DL228" s="181">
        <f t="shared" si="90"/>
        <v>0</v>
      </c>
      <c r="DM228" s="159"/>
      <c r="DN228" s="181">
        <f t="shared" si="91"/>
        <v>0</v>
      </c>
      <c r="DO228" s="159"/>
      <c r="DP228" s="165"/>
      <c r="DQ228" s="159"/>
      <c r="DR228" s="159"/>
      <c r="DS228" s="159"/>
      <c r="DT228" s="181">
        <f t="shared" si="105"/>
        <v>0</v>
      </c>
      <c r="DU228" s="159"/>
      <c r="DV228" s="182">
        <v>0</v>
      </c>
      <c r="DW228" s="183"/>
      <c r="DX228" s="183"/>
      <c r="DY228" s="183"/>
      <c r="DZ228" s="180"/>
      <c r="EA228" s="184"/>
      <c r="EB228" s="185"/>
      <c r="EC228" s="186">
        <f t="shared" si="106"/>
        <v>0</v>
      </c>
      <c r="ED228" s="184"/>
      <c r="EE228" s="187">
        <v>219</v>
      </c>
      <c r="EF228" s="184"/>
      <c r="EG228" s="184"/>
      <c r="EH228" s="183"/>
      <c r="EI228" s="184"/>
      <c r="EJ228" s="184"/>
      <c r="EK228" s="184"/>
      <c r="EL228" s="184"/>
      <c r="EM228" s="184"/>
    </row>
    <row r="229" spans="1:143" s="42" customFormat="1" ht="12" x14ac:dyDescent="0.2">
      <c r="A229" s="157">
        <v>220</v>
      </c>
      <c r="B229" s="51">
        <v>220</v>
      </c>
      <c r="C229" s="42" t="s">
        <v>318</v>
      </c>
      <c r="D229" s="158">
        <f t="shared" si="92"/>
        <v>66</v>
      </c>
      <c r="E229" s="159">
        <f t="shared" si="80"/>
        <v>1301178</v>
      </c>
      <c r="F229" s="159">
        <f t="shared" si="80"/>
        <v>0</v>
      </c>
      <c r="G229" s="159">
        <f t="shared" si="80"/>
        <v>71808</v>
      </c>
      <c r="H229" s="160">
        <f t="shared" si="93"/>
        <v>1372986</v>
      </c>
      <c r="I229" s="159"/>
      <c r="J229" s="161">
        <f t="shared" si="94"/>
        <v>71808</v>
      </c>
      <c r="K229" s="162">
        <f t="shared" si="95"/>
        <v>185364.704</v>
      </c>
      <c r="L229" s="163">
        <f t="shared" si="81"/>
        <v>257172.704</v>
      </c>
      <c r="M229" s="159"/>
      <c r="N229" s="164">
        <f t="shared" si="82"/>
        <v>1115813.2960000001</v>
      </c>
      <c r="O229" s="159"/>
      <c r="P229" s="165">
        <f t="shared" si="83"/>
        <v>71808</v>
      </c>
      <c r="Q229" s="158">
        <f t="shared" si="96"/>
        <v>0</v>
      </c>
      <c r="R229" s="159">
        <f t="shared" si="84"/>
        <v>0</v>
      </c>
      <c r="S229" s="159">
        <f t="shared" si="85"/>
        <v>0</v>
      </c>
      <c r="T229" s="159">
        <f t="shared" si="86"/>
        <v>185364.704</v>
      </c>
      <c r="U229" s="160">
        <f t="shared" si="97"/>
        <v>257172.704</v>
      </c>
      <c r="V229" s="159"/>
      <c r="W229" s="164">
        <f t="shared" si="87"/>
        <v>257172.704</v>
      </c>
      <c r="X229" s="166"/>
      <c r="AA229" s="169">
        <v>220</v>
      </c>
      <c r="AB229" s="170">
        <v>66</v>
      </c>
      <c r="AC229" s="170">
        <v>0</v>
      </c>
      <c r="AD229" s="170">
        <v>0</v>
      </c>
      <c r="AE229" s="170">
        <v>10.074084249084247</v>
      </c>
      <c r="AF229" s="170">
        <v>0</v>
      </c>
      <c r="AG229" s="105">
        <v>1301178</v>
      </c>
      <c r="AH229" s="105">
        <v>0</v>
      </c>
      <c r="AI229" s="105">
        <v>0</v>
      </c>
      <c r="AJ229" s="105">
        <v>1301178</v>
      </c>
      <c r="AK229" s="105">
        <v>0</v>
      </c>
      <c r="AL229" s="105">
        <v>71808</v>
      </c>
      <c r="AM229" s="105">
        <v>1372986</v>
      </c>
      <c r="AN229" s="105">
        <v>0</v>
      </c>
      <c r="AO229" s="105">
        <v>0</v>
      </c>
      <c r="AP229" s="105">
        <v>0</v>
      </c>
      <c r="AQ229" s="105">
        <v>0</v>
      </c>
      <c r="AR229" s="171">
        <v>1372986</v>
      </c>
      <c r="AT229" s="169">
        <v>220</v>
      </c>
      <c r="AU229" s="170">
        <f t="shared" si="98"/>
        <v>10.074084249084247</v>
      </c>
      <c r="AV229" s="170">
        <f t="shared" si="98"/>
        <v>0</v>
      </c>
      <c r="AW229" s="105">
        <f t="shared" si="99"/>
        <v>0</v>
      </c>
      <c r="AX229" s="105">
        <f t="shared" si="99"/>
        <v>0</v>
      </c>
      <c r="AY229" s="105">
        <f t="shared" si="99"/>
        <v>0</v>
      </c>
      <c r="AZ229" s="171">
        <f t="shared" si="88"/>
        <v>0</v>
      </c>
      <c r="BB229" s="169"/>
      <c r="BC229" s="105"/>
      <c r="BD229" s="105"/>
      <c r="BE229" s="105"/>
      <c r="BF229" s="171"/>
      <c r="BH229" s="172"/>
      <c r="BI229" s="173"/>
      <c r="BJ229" s="174"/>
      <c r="BZ229" s="175"/>
      <c r="CA229" s="169">
        <v>220</v>
      </c>
      <c r="CB229" s="51">
        <v>220</v>
      </c>
      <c r="CC229" s="42" t="s">
        <v>318</v>
      </c>
      <c r="CD229" s="176">
        <f t="shared" si="89"/>
        <v>1301178</v>
      </c>
      <c r="CE229" s="177">
        <v>1293394</v>
      </c>
      <c r="CF229" s="159">
        <f t="shared" si="100"/>
        <v>7784</v>
      </c>
      <c r="CG229" s="159">
        <v>143124</v>
      </c>
      <c r="CH229" s="159">
        <v>34456.704000000005</v>
      </c>
      <c r="CI229" s="159">
        <f t="shared" si="101"/>
        <v>0</v>
      </c>
      <c r="CJ229" s="177">
        <f t="shared" si="102"/>
        <v>185364.704</v>
      </c>
      <c r="CK229" s="178"/>
      <c r="CL229" s="179"/>
      <c r="CT229" s="105"/>
      <c r="CU229" s="105"/>
      <c r="CV229" s="105"/>
      <c r="CW229" s="105"/>
      <c r="CX229" s="105"/>
      <c r="CY229" s="105"/>
      <c r="CZ229" s="105"/>
      <c r="DA229" s="169">
        <v>220</v>
      </c>
      <c r="DB229" s="42" t="s">
        <v>318</v>
      </c>
      <c r="DC229" s="159"/>
      <c r="DD229" s="159"/>
      <c r="DE229" s="159"/>
      <c r="DF229" s="159"/>
      <c r="DG229" s="180">
        <f t="shared" si="103"/>
        <v>0</v>
      </c>
      <c r="DH229" s="159"/>
      <c r="DI229" s="159"/>
      <c r="DJ229" s="159"/>
      <c r="DK229" s="180">
        <f t="shared" si="104"/>
        <v>0</v>
      </c>
      <c r="DL229" s="181">
        <f t="shared" si="90"/>
        <v>0</v>
      </c>
      <c r="DM229" s="159"/>
      <c r="DN229" s="181">
        <f t="shared" si="91"/>
        <v>0</v>
      </c>
      <c r="DO229" s="159"/>
      <c r="DP229" s="165"/>
      <c r="DQ229" s="159"/>
      <c r="DR229" s="159"/>
      <c r="DS229" s="159"/>
      <c r="DT229" s="181">
        <f t="shared" si="105"/>
        <v>0</v>
      </c>
      <c r="DU229" s="159"/>
      <c r="DV229" s="182">
        <v>0</v>
      </c>
      <c r="DW229" s="183"/>
      <c r="DX229" s="183"/>
      <c r="DY229" s="183"/>
      <c r="DZ229" s="180"/>
      <c r="EA229" s="184"/>
      <c r="EB229" s="185"/>
      <c r="EC229" s="186">
        <f t="shared" si="106"/>
        <v>0</v>
      </c>
      <c r="ED229" s="184"/>
      <c r="EE229" s="187">
        <v>220</v>
      </c>
      <c r="EF229" s="184"/>
      <c r="EG229" s="184"/>
      <c r="EH229" s="183"/>
      <c r="EI229" s="184"/>
      <c r="EJ229" s="184"/>
      <c r="EK229" s="184"/>
      <c r="EL229" s="184"/>
      <c r="EM229" s="184"/>
    </row>
    <row r="230" spans="1:143" s="42" customFormat="1" ht="12" x14ac:dyDescent="0.2">
      <c r="A230" s="157">
        <v>221</v>
      </c>
      <c r="B230" s="51">
        <v>221</v>
      </c>
      <c r="C230" s="42" t="s">
        <v>319</v>
      </c>
      <c r="D230" s="158">
        <f t="shared" si="92"/>
        <v>30</v>
      </c>
      <c r="E230" s="159">
        <f t="shared" si="80"/>
        <v>894180</v>
      </c>
      <c r="F230" s="159">
        <f t="shared" si="80"/>
        <v>0</v>
      </c>
      <c r="G230" s="159">
        <f t="shared" si="80"/>
        <v>32640</v>
      </c>
      <c r="H230" s="160">
        <f t="shared" si="93"/>
        <v>926820</v>
      </c>
      <c r="I230" s="159"/>
      <c r="J230" s="161">
        <f t="shared" si="94"/>
        <v>32640</v>
      </c>
      <c r="K230" s="162">
        <f t="shared" si="95"/>
        <v>107460</v>
      </c>
      <c r="L230" s="163">
        <f t="shared" si="81"/>
        <v>140100</v>
      </c>
      <c r="M230" s="159"/>
      <c r="N230" s="164">
        <f t="shared" si="82"/>
        <v>786720</v>
      </c>
      <c r="O230" s="159"/>
      <c r="P230" s="165">
        <f t="shared" si="83"/>
        <v>32640</v>
      </c>
      <c r="Q230" s="158">
        <f t="shared" si="96"/>
        <v>0</v>
      </c>
      <c r="R230" s="159">
        <f t="shared" si="84"/>
        <v>0</v>
      </c>
      <c r="S230" s="159">
        <f t="shared" si="85"/>
        <v>0</v>
      </c>
      <c r="T230" s="159">
        <f t="shared" si="86"/>
        <v>107460</v>
      </c>
      <c r="U230" s="160">
        <f t="shared" si="97"/>
        <v>140100</v>
      </c>
      <c r="V230" s="159"/>
      <c r="W230" s="164">
        <f t="shared" si="87"/>
        <v>140100</v>
      </c>
      <c r="X230" s="166"/>
      <c r="AA230" s="169">
        <v>221</v>
      </c>
      <c r="AB230" s="170">
        <v>30</v>
      </c>
      <c r="AC230" s="170">
        <v>0</v>
      </c>
      <c r="AD230" s="170">
        <v>0</v>
      </c>
      <c r="AE230" s="170">
        <v>6</v>
      </c>
      <c r="AF230" s="170">
        <v>0</v>
      </c>
      <c r="AG230" s="105">
        <v>894180</v>
      </c>
      <c r="AH230" s="105">
        <v>0</v>
      </c>
      <c r="AI230" s="105">
        <v>0</v>
      </c>
      <c r="AJ230" s="105">
        <v>894180</v>
      </c>
      <c r="AK230" s="105">
        <v>0</v>
      </c>
      <c r="AL230" s="105">
        <v>32640</v>
      </c>
      <c r="AM230" s="105">
        <v>926820</v>
      </c>
      <c r="AN230" s="105">
        <v>0</v>
      </c>
      <c r="AO230" s="105">
        <v>0</v>
      </c>
      <c r="AP230" s="105">
        <v>0</v>
      </c>
      <c r="AQ230" s="105">
        <v>0</v>
      </c>
      <c r="AR230" s="171">
        <v>926820</v>
      </c>
      <c r="AT230" s="169">
        <v>221</v>
      </c>
      <c r="AU230" s="170">
        <f t="shared" si="98"/>
        <v>6</v>
      </c>
      <c r="AV230" s="170">
        <f t="shared" si="98"/>
        <v>0</v>
      </c>
      <c r="AW230" s="105">
        <f t="shared" si="99"/>
        <v>0</v>
      </c>
      <c r="AX230" s="105">
        <f t="shared" si="99"/>
        <v>0</v>
      </c>
      <c r="AY230" s="105">
        <f t="shared" si="99"/>
        <v>0</v>
      </c>
      <c r="AZ230" s="171">
        <f t="shared" si="88"/>
        <v>0</v>
      </c>
      <c r="BB230" s="169"/>
      <c r="BC230" s="105"/>
      <c r="BD230" s="105"/>
      <c r="BE230" s="105"/>
      <c r="BF230" s="171"/>
      <c r="BH230" s="172"/>
      <c r="BI230" s="173"/>
      <c r="BJ230" s="174"/>
      <c r="BZ230" s="175"/>
      <c r="CA230" s="169">
        <v>221</v>
      </c>
      <c r="CB230" s="51">
        <v>221</v>
      </c>
      <c r="CC230" s="42" t="s">
        <v>319</v>
      </c>
      <c r="CD230" s="176">
        <f t="shared" si="89"/>
        <v>894180</v>
      </c>
      <c r="CE230" s="177">
        <v>934688</v>
      </c>
      <c r="CF230" s="159">
        <f t="shared" si="100"/>
        <v>0</v>
      </c>
      <c r="CG230" s="159">
        <v>107460</v>
      </c>
      <c r="CH230" s="159">
        <v>0</v>
      </c>
      <c r="CI230" s="159">
        <f t="shared" si="101"/>
        <v>0</v>
      </c>
      <c r="CJ230" s="177">
        <f t="shared" si="102"/>
        <v>107460</v>
      </c>
      <c r="CK230" s="178"/>
      <c r="CL230" s="179"/>
      <c r="CT230" s="105"/>
      <c r="CU230" s="105"/>
      <c r="CV230" s="105"/>
      <c r="CW230" s="105"/>
      <c r="CX230" s="105"/>
      <c r="CY230" s="105"/>
      <c r="CZ230" s="105"/>
      <c r="DA230" s="169">
        <v>221</v>
      </c>
      <c r="DB230" s="42" t="s">
        <v>319</v>
      </c>
      <c r="DC230" s="159"/>
      <c r="DD230" s="159"/>
      <c r="DE230" s="159"/>
      <c r="DF230" s="159"/>
      <c r="DG230" s="180">
        <f t="shared" si="103"/>
        <v>0</v>
      </c>
      <c r="DH230" s="159"/>
      <c r="DI230" s="159"/>
      <c r="DJ230" s="159"/>
      <c r="DK230" s="180">
        <f t="shared" si="104"/>
        <v>0</v>
      </c>
      <c r="DL230" s="181">
        <f t="shared" si="90"/>
        <v>0</v>
      </c>
      <c r="DM230" s="159"/>
      <c r="DN230" s="181">
        <f t="shared" si="91"/>
        <v>0</v>
      </c>
      <c r="DO230" s="159"/>
      <c r="DP230" s="165"/>
      <c r="DQ230" s="159"/>
      <c r="DR230" s="159"/>
      <c r="DS230" s="159"/>
      <c r="DT230" s="181">
        <f t="shared" si="105"/>
        <v>0</v>
      </c>
      <c r="DU230" s="159"/>
      <c r="DV230" s="182">
        <v>0</v>
      </c>
      <c r="DW230" s="183"/>
      <c r="DX230" s="183"/>
      <c r="DY230" s="183"/>
      <c r="DZ230" s="180"/>
      <c r="EA230" s="184"/>
      <c r="EB230" s="185"/>
      <c r="EC230" s="186">
        <f t="shared" si="106"/>
        <v>0</v>
      </c>
      <c r="ED230" s="184"/>
      <c r="EE230" s="187">
        <v>221</v>
      </c>
      <c r="EF230" s="184"/>
      <c r="EG230" s="184"/>
      <c r="EH230" s="183"/>
      <c r="EI230" s="184"/>
      <c r="EJ230" s="184"/>
      <c r="EK230" s="184"/>
      <c r="EL230" s="184"/>
      <c r="EM230" s="184"/>
    </row>
    <row r="231" spans="1:143" s="42" customFormat="1" ht="12" x14ac:dyDescent="0.2">
      <c r="A231" s="157">
        <v>222</v>
      </c>
      <c r="B231" s="51">
        <v>222</v>
      </c>
      <c r="C231" s="42" t="s">
        <v>320</v>
      </c>
      <c r="D231" s="158">
        <f t="shared" si="92"/>
        <v>0</v>
      </c>
      <c r="E231" s="159">
        <f t="shared" si="80"/>
        <v>0</v>
      </c>
      <c r="F231" s="159">
        <f t="shared" si="80"/>
        <v>0</v>
      </c>
      <c r="G231" s="159">
        <f t="shared" si="80"/>
        <v>0</v>
      </c>
      <c r="H231" s="160">
        <f t="shared" si="93"/>
        <v>0</v>
      </c>
      <c r="I231" s="159"/>
      <c r="J231" s="161">
        <f t="shared" si="94"/>
        <v>0</v>
      </c>
      <c r="K231" s="162">
        <f t="shared" si="95"/>
        <v>0</v>
      </c>
      <c r="L231" s="163">
        <f t="shared" si="81"/>
        <v>0</v>
      </c>
      <c r="M231" s="159"/>
      <c r="N231" s="164">
        <f t="shared" si="82"/>
        <v>0</v>
      </c>
      <c r="O231" s="159"/>
      <c r="P231" s="165">
        <f t="shared" si="83"/>
        <v>0</v>
      </c>
      <c r="Q231" s="158">
        <f t="shared" si="96"/>
        <v>0</v>
      </c>
      <c r="R231" s="159">
        <f t="shared" si="84"/>
        <v>0</v>
      </c>
      <c r="S231" s="159">
        <f t="shared" si="85"/>
        <v>0</v>
      </c>
      <c r="T231" s="159">
        <f t="shared" si="86"/>
        <v>0</v>
      </c>
      <c r="U231" s="160">
        <f t="shared" si="97"/>
        <v>0</v>
      </c>
      <c r="V231" s="159"/>
      <c r="W231" s="164">
        <f t="shared" si="87"/>
        <v>0</v>
      </c>
      <c r="X231" s="166"/>
      <c r="AA231" s="169">
        <v>222</v>
      </c>
      <c r="AB231" s="170"/>
      <c r="AC231" s="170"/>
      <c r="AD231" s="170"/>
      <c r="AE231" s="170"/>
      <c r="AF231" s="170"/>
      <c r="AG231" s="105"/>
      <c r="AH231" s="105"/>
      <c r="AI231" s="105"/>
      <c r="AJ231" s="105"/>
      <c r="AK231" s="105"/>
      <c r="AL231" s="105"/>
      <c r="AM231" s="105"/>
      <c r="AN231" s="105"/>
      <c r="AO231" s="105"/>
      <c r="AP231" s="105"/>
      <c r="AQ231" s="105"/>
      <c r="AR231" s="171"/>
      <c r="AT231" s="169">
        <v>222</v>
      </c>
      <c r="AU231" s="170">
        <f t="shared" si="98"/>
        <v>0</v>
      </c>
      <c r="AV231" s="170">
        <f t="shared" si="98"/>
        <v>0</v>
      </c>
      <c r="AW231" s="105">
        <f t="shared" si="99"/>
        <v>0</v>
      </c>
      <c r="AX231" s="105">
        <f t="shared" si="99"/>
        <v>0</v>
      </c>
      <c r="AY231" s="105">
        <f t="shared" si="99"/>
        <v>0</v>
      </c>
      <c r="AZ231" s="171">
        <f t="shared" si="88"/>
        <v>0</v>
      </c>
      <c r="BB231" s="169"/>
      <c r="BC231" s="105"/>
      <c r="BD231" s="105"/>
      <c r="BE231" s="105"/>
      <c r="BF231" s="171"/>
      <c r="BH231" s="172"/>
      <c r="BI231" s="173"/>
      <c r="BJ231" s="174"/>
      <c r="BZ231" s="175"/>
      <c r="CA231" s="169">
        <v>222</v>
      </c>
      <c r="CB231" s="51">
        <v>222</v>
      </c>
      <c r="CC231" s="42" t="s">
        <v>320</v>
      </c>
      <c r="CD231" s="176">
        <f t="shared" si="89"/>
        <v>0</v>
      </c>
      <c r="CE231" s="177">
        <v>0</v>
      </c>
      <c r="CF231" s="159">
        <f t="shared" si="100"/>
        <v>0</v>
      </c>
      <c r="CG231" s="159">
        <v>0</v>
      </c>
      <c r="CH231" s="159">
        <v>0</v>
      </c>
      <c r="CI231" s="159">
        <f t="shared" si="101"/>
        <v>0</v>
      </c>
      <c r="CJ231" s="177">
        <f t="shared" si="102"/>
        <v>0</v>
      </c>
      <c r="CK231" s="178"/>
      <c r="CL231" s="179"/>
      <c r="CT231" s="105"/>
      <c r="CU231" s="105"/>
      <c r="CV231" s="105"/>
      <c r="CW231" s="105"/>
      <c r="CX231" s="105"/>
      <c r="CY231" s="105"/>
      <c r="CZ231" s="105"/>
      <c r="DA231" s="169">
        <v>222</v>
      </c>
      <c r="DB231" s="42" t="s">
        <v>320</v>
      </c>
      <c r="DC231" s="159"/>
      <c r="DD231" s="159"/>
      <c r="DE231" s="159"/>
      <c r="DF231" s="159"/>
      <c r="DG231" s="180">
        <f t="shared" si="103"/>
        <v>0</v>
      </c>
      <c r="DH231" s="159"/>
      <c r="DI231" s="159"/>
      <c r="DJ231" s="159"/>
      <c r="DK231" s="180">
        <f t="shared" si="104"/>
        <v>0</v>
      </c>
      <c r="DL231" s="181">
        <f t="shared" si="90"/>
        <v>0</v>
      </c>
      <c r="DM231" s="159"/>
      <c r="DN231" s="181">
        <f t="shared" si="91"/>
        <v>0</v>
      </c>
      <c r="DO231" s="159"/>
      <c r="DP231" s="165"/>
      <c r="DQ231" s="159"/>
      <c r="DR231" s="159"/>
      <c r="DS231" s="159"/>
      <c r="DT231" s="181">
        <f t="shared" si="105"/>
        <v>0</v>
      </c>
      <c r="DU231" s="159"/>
      <c r="DV231" s="182">
        <v>0</v>
      </c>
      <c r="DW231" s="183"/>
      <c r="DX231" s="183"/>
      <c r="DY231" s="183"/>
      <c r="DZ231" s="180"/>
      <c r="EA231" s="184"/>
      <c r="EB231" s="185"/>
      <c r="EC231" s="186">
        <f t="shared" si="106"/>
        <v>0</v>
      </c>
      <c r="ED231" s="184"/>
      <c r="EE231" s="187">
        <v>222</v>
      </c>
      <c r="EF231" s="184"/>
      <c r="EG231" s="184"/>
      <c r="EH231" s="183"/>
      <c r="EI231" s="184"/>
      <c r="EJ231" s="184"/>
      <c r="EK231" s="184"/>
      <c r="EL231" s="184"/>
      <c r="EM231" s="184"/>
    </row>
    <row r="232" spans="1:143" s="42" customFormat="1" ht="12" x14ac:dyDescent="0.2">
      <c r="A232" s="157">
        <v>223</v>
      </c>
      <c r="B232" s="51">
        <v>223</v>
      </c>
      <c r="C232" s="42" t="s">
        <v>321</v>
      </c>
      <c r="D232" s="158">
        <f t="shared" si="92"/>
        <v>4</v>
      </c>
      <c r="E232" s="159">
        <f t="shared" si="80"/>
        <v>45392</v>
      </c>
      <c r="F232" s="159">
        <f t="shared" si="80"/>
        <v>0</v>
      </c>
      <c r="G232" s="159">
        <f t="shared" si="80"/>
        <v>4352</v>
      </c>
      <c r="H232" s="160">
        <f t="shared" si="93"/>
        <v>49744</v>
      </c>
      <c r="I232" s="159"/>
      <c r="J232" s="161">
        <f t="shared" si="94"/>
        <v>4352</v>
      </c>
      <c r="K232" s="162">
        <f t="shared" si="95"/>
        <v>5300.351999999999</v>
      </c>
      <c r="L232" s="163">
        <f t="shared" si="81"/>
        <v>9652.351999999999</v>
      </c>
      <c r="M232" s="159"/>
      <c r="N232" s="164">
        <f t="shared" si="82"/>
        <v>40091.648000000001</v>
      </c>
      <c r="O232" s="159"/>
      <c r="P232" s="165">
        <f t="shared" si="83"/>
        <v>4352</v>
      </c>
      <c r="Q232" s="158">
        <f t="shared" si="96"/>
        <v>0</v>
      </c>
      <c r="R232" s="159">
        <f t="shared" si="84"/>
        <v>0</v>
      </c>
      <c r="S232" s="159">
        <f t="shared" si="85"/>
        <v>0</v>
      </c>
      <c r="T232" s="159">
        <f t="shared" si="86"/>
        <v>5300.351999999999</v>
      </c>
      <c r="U232" s="160">
        <f t="shared" si="97"/>
        <v>9652.351999999999</v>
      </c>
      <c r="V232" s="159"/>
      <c r="W232" s="164">
        <f t="shared" si="87"/>
        <v>9652.351999999999</v>
      </c>
      <c r="X232" s="166"/>
      <c r="AA232" s="169">
        <v>223</v>
      </c>
      <c r="AB232" s="170">
        <v>4</v>
      </c>
      <c r="AC232" s="170">
        <v>0</v>
      </c>
      <c r="AD232" s="170">
        <v>0</v>
      </c>
      <c r="AE232" s="170">
        <v>0.66666666666666663</v>
      </c>
      <c r="AF232" s="170">
        <v>0</v>
      </c>
      <c r="AG232" s="105">
        <v>45392</v>
      </c>
      <c r="AH232" s="105">
        <v>0</v>
      </c>
      <c r="AI232" s="105">
        <v>0</v>
      </c>
      <c r="AJ232" s="105">
        <v>45392</v>
      </c>
      <c r="AK232" s="105">
        <v>0</v>
      </c>
      <c r="AL232" s="105">
        <v>4352</v>
      </c>
      <c r="AM232" s="105">
        <v>49744</v>
      </c>
      <c r="AN232" s="105">
        <v>0</v>
      </c>
      <c r="AO232" s="105">
        <v>0</v>
      </c>
      <c r="AP232" s="105">
        <v>0</v>
      </c>
      <c r="AQ232" s="105">
        <v>0</v>
      </c>
      <c r="AR232" s="171">
        <v>49744</v>
      </c>
      <c r="AT232" s="169">
        <v>223</v>
      </c>
      <c r="AU232" s="170">
        <f t="shared" si="98"/>
        <v>0.66666666666666663</v>
      </c>
      <c r="AV232" s="170">
        <f t="shared" si="98"/>
        <v>0</v>
      </c>
      <c r="AW232" s="105">
        <f t="shared" si="99"/>
        <v>0</v>
      </c>
      <c r="AX232" s="105">
        <f t="shared" si="99"/>
        <v>0</v>
      </c>
      <c r="AY232" s="105">
        <f t="shared" si="99"/>
        <v>0</v>
      </c>
      <c r="AZ232" s="171">
        <f t="shared" si="88"/>
        <v>0</v>
      </c>
      <c r="BB232" s="169"/>
      <c r="BC232" s="105"/>
      <c r="BD232" s="105"/>
      <c r="BE232" s="105"/>
      <c r="BF232" s="171"/>
      <c r="BH232" s="172"/>
      <c r="BI232" s="173"/>
      <c r="BJ232" s="174"/>
      <c r="BZ232" s="175"/>
      <c r="CA232" s="169">
        <v>223</v>
      </c>
      <c r="CB232" s="51">
        <v>223</v>
      </c>
      <c r="CC232" s="42" t="s">
        <v>321</v>
      </c>
      <c r="CD232" s="176">
        <f t="shared" si="89"/>
        <v>45392</v>
      </c>
      <c r="CE232" s="177">
        <v>42596</v>
      </c>
      <c r="CF232" s="159">
        <f t="shared" si="100"/>
        <v>2796</v>
      </c>
      <c r="CG232" s="159">
        <v>2416.7999999999997</v>
      </c>
      <c r="CH232" s="159">
        <v>87.552000000000007</v>
      </c>
      <c r="CI232" s="159">
        <f t="shared" si="101"/>
        <v>0</v>
      </c>
      <c r="CJ232" s="177">
        <f t="shared" si="102"/>
        <v>5300.351999999999</v>
      </c>
      <c r="CK232" s="178"/>
      <c r="CL232" s="179"/>
      <c r="CT232" s="105"/>
      <c r="CU232" s="105"/>
      <c r="CV232" s="105"/>
      <c r="CW232" s="105"/>
      <c r="CX232" s="105"/>
      <c r="CY232" s="105"/>
      <c r="CZ232" s="105"/>
      <c r="DA232" s="169">
        <v>223</v>
      </c>
      <c r="DB232" s="42" t="s">
        <v>321</v>
      </c>
      <c r="DC232" s="159"/>
      <c r="DD232" s="159"/>
      <c r="DE232" s="159"/>
      <c r="DF232" s="159"/>
      <c r="DG232" s="180">
        <f t="shared" si="103"/>
        <v>0</v>
      </c>
      <c r="DH232" s="159"/>
      <c r="DI232" s="159"/>
      <c r="DJ232" s="159"/>
      <c r="DK232" s="180">
        <f t="shared" si="104"/>
        <v>0</v>
      </c>
      <c r="DL232" s="181">
        <f t="shared" si="90"/>
        <v>0</v>
      </c>
      <c r="DM232" s="159"/>
      <c r="DN232" s="181">
        <f t="shared" si="91"/>
        <v>0</v>
      </c>
      <c r="DO232" s="159"/>
      <c r="DP232" s="165"/>
      <c r="DQ232" s="159"/>
      <c r="DR232" s="159"/>
      <c r="DS232" s="159"/>
      <c r="DT232" s="181">
        <f t="shared" si="105"/>
        <v>0</v>
      </c>
      <c r="DU232" s="159"/>
      <c r="DV232" s="182">
        <v>0</v>
      </c>
      <c r="DW232" s="183"/>
      <c r="DX232" s="183"/>
      <c r="DY232" s="183"/>
      <c r="DZ232" s="180"/>
      <c r="EA232" s="184"/>
      <c r="EB232" s="185"/>
      <c r="EC232" s="186">
        <f t="shared" si="106"/>
        <v>0</v>
      </c>
      <c r="ED232" s="184"/>
      <c r="EE232" s="187">
        <v>223</v>
      </c>
      <c r="EF232" s="184"/>
      <c r="EG232" s="184"/>
      <c r="EH232" s="183"/>
      <c r="EI232" s="184"/>
      <c r="EJ232" s="184"/>
      <c r="EK232" s="184"/>
      <c r="EL232" s="184"/>
      <c r="EM232" s="184"/>
    </row>
    <row r="233" spans="1:143" s="42" customFormat="1" ht="12" x14ac:dyDescent="0.2">
      <c r="A233" s="157">
        <v>224</v>
      </c>
      <c r="B233" s="51">
        <v>224</v>
      </c>
      <c r="C233" s="42" t="s">
        <v>322</v>
      </c>
      <c r="D233" s="158">
        <f t="shared" si="92"/>
        <v>0</v>
      </c>
      <c r="E233" s="159">
        <f t="shared" si="80"/>
        <v>0</v>
      </c>
      <c r="F233" s="159">
        <f t="shared" si="80"/>
        <v>0</v>
      </c>
      <c r="G233" s="159">
        <f t="shared" si="80"/>
        <v>0</v>
      </c>
      <c r="H233" s="160">
        <f t="shared" si="93"/>
        <v>0</v>
      </c>
      <c r="I233" s="159"/>
      <c r="J233" s="161">
        <f t="shared" si="94"/>
        <v>0</v>
      </c>
      <c r="K233" s="162">
        <f t="shared" si="95"/>
        <v>0</v>
      </c>
      <c r="L233" s="163">
        <f t="shared" si="81"/>
        <v>0</v>
      </c>
      <c r="M233" s="159"/>
      <c r="N233" s="164">
        <f t="shared" si="82"/>
        <v>0</v>
      </c>
      <c r="O233" s="159"/>
      <c r="P233" s="165">
        <f t="shared" si="83"/>
        <v>0</v>
      </c>
      <c r="Q233" s="158">
        <f t="shared" si="96"/>
        <v>0</v>
      </c>
      <c r="R233" s="159">
        <f t="shared" si="84"/>
        <v>0</v>
      </c>
      <c r="S233" s="159">
        <f t="shared" si="85"/>
        <v>0</v>
      </c>
      <c r="T233" s="159">
        <f t="shared" si="86"/>
        <v>0</v>
      </c>
      <c r="U233" s="160">
        <f t="shared" si="97"/>
        <v>0</v>
      </c>
      <c r="V233" s="159"/>
      <c r="W233" s="164">
        <f t="shared" si="87"/>
        <v>0</v>
      </c>
      <c r="X233" s="166"/>
      <c r="AA233" s="169">
        <v>224</v>
      </c>
      <c r="AB233" s="170"/>
      <c r="AC233" s="170"/>
      <c r="AD233" s="170"/>
      <c r="AE233" s="170"/>
      <c r="AF233" s="170"/>
      <c r="AG233" s="105"/>
      <c r="AH233" s="105"/>
      <c r="AI233" s="105"/>
      <c r="AJ233" s="105"/>
      <c r="AK233" s="105"/>
      <c r="AL233" s="105"/>
      <c r="AM233" s="105"/>
      <c r="AN233" s="105"/>
      <c r="AO233" s="105"/>
      <c r="AP233" s="105"/>
      <c r="AQ233" s="105"/>
      <c r="AR233" s="171"/>
      <c r="AT233" s="169">
        <v>224</v>
      </c>
      <c r="AU233" s="170">
        <f t="shared" si="98"/>
        <v>0</v>
      </c>
      <c r="AV233" s="170">
        <f t="shared" si="98"/>
        <v>0</v>
      </c>
      <c r="AW233" s="105">
        <f t="shared" si="99"/>
        <v>0</v>
      </c>
      <c r="AX233" s="105">
        <f t="shared" si="99"/>
        <v>0</v>
      </c>
      <c r="AY233" s="105">
        <f t="shared" si="99"/>
        <v>0</v>
      </c>
      <c r="AZ233" s="171">
        <f t="shared" si="88"/>
        <v>0</v>
      </c>
      <c r="BB233" s="169"/>
      <c r="BC233" s="105"/>
      <c r="BD233" s="105"/>
      <c r="BE233" s="105"/>
      <c r="BF233" s="171"/>
      <c r="BH233" s="172"/>
      <c r="BI233" s="173"/>
      <c r="BJ233" s="174"/>
      <c r="BZ233" s="175"/>
      <c r="CA233" s="169">
        <v>224</v>
      </c>
      <c r="CB233" s="51">
        <v>224</v>
      </c>
      <c r="CC233" s="42" t="s">
        <v>322</v>
      </c>
      <c r="CD233" s="176">
        <f t="shared" si="89"/>
        <v>0</v>
      </c>
      <c r="CE233" s="177">
        <v>0</v>
      </c>
      <c r="CF233" s="159">
        <f t="shared" si="100"/>
        <v>0</v>
      </c>
      <c r="CG233" s="159">
        <v>0</v>
      </c>
      <c r="CH233" s="159">
        <v>0</v>
      </c>
      <c r="CI233" s="159">
        <f t="shared" si="101"/>
        <v>0</v>
      </c>
      <c r="CJ233" s="177">
        <f t="shared" si="102"/>
        <v>0</v>
      </c>
      <c r="CK233" s="178"/>
      <c r="CL233" s="179"/>
      <c r="CT233" s="105"/>
      <c r="CU233" s="105"/>
      <c r="CV233" s="105"/>
      <c r="CW233" s="105"/>
      <c r="CX233" s="105"/>
      <c r="CY233" s="105"/>
      <c r="CZ233" s="105"/>
      <c r="DA233" s="169">
        <v>224</v>
      </c>
      <c r="DB233" s="42" t="s">
        <v>322</v>
      </c>
      <c r="DC233" s="159"/>
      <c r="DD233" s="159"/>
      <c r="DE233" s="159"/>
      <c r="DF233" s="159"/>
      <c r="DG233" s="180">
        <f t="shared" si="103"/>
        <v>0</v>
      </c>
      <c r="DH233" s="159"/>
      <c r="DI233" s="159"/>
      <c r="DJ233" s="159"/>
      <c r="DK233" s="180">
        <f t="shared" si="104"/>
        <v>0</v>
      </c>
      <c r="DL233" s="181">
        <f t="shared" si="90"/>
        <v>0</v>
      </c>
      <c r="DM233" s="159"/>
      <c r="DN233" s="181">
        <f t="shared" si="91"/>
        <v>0</v>
      </c>
      <c r="DO233" s="159"/>
      <c r="DP233" s="165"/>
      <c r="DQ233" s="159"/>
      <c r="DR233" s="159"/>
      <c r="DS233" s="159"/>
      <c r="DT233" s="181">
        <f t="shared" si="105"/>
        <v>0</v>
      </c>
      <c r="DU233" s="159"/>
      <c r="DV233" s="182">
        <v>0</v>
      </c>
      <c r="DW233" s="183"/>
      <c r="DX233" s="183"/>
      <c r="DY233" s="183"/>
      <c r="DZ233" s="180"/>
      <c r="EA233" s="184"/>
      <c r="EB233" s="185"/>
      <c r="EC233" s="186">
        <f t="shared" si="106"/>
        <v>0</v>
      </c>
      <c r="ED233" s="184"/>
      <c r="EE233" s="187">
        <v>224</v>
      </c>
      <c r="EF233" s="184"/>
      <c r="EG233" s="184"/>
      <c r="EH233" s="183"/>
      <c r="EI233" s="184"/>
      <c r="EJ233" s="184"/>
      <c r="EK233" s="184"/>
      <c r="EL233" s="184"/>
      <c r="EM233" s="184"/>
    </row>
    <row r="234" spans="1:143" s="42" customFormat="1" ht="12" x14ac:dyDescent="0.2">
      <c r="A234" s="157">
        <v>225</v>
      </c>
      <c r="B234" s="51">
        <v>225</v>
      </c>
      <c r="C234" s="42" t="s">
        <v>323</v>
      </c>
      <c r="D234" s="158">
        <f t="shared" si="92"/>
        <v>0</v>
      </c>
      <c r="E234" s="159">
        <f t="shared" si="80"/>
        <v>0</v>
      </c>
      <c r="F234" s="159">
        <f t="shared" si="80"/>
        <v>0</v>
      </c>
      <c r="G234" s="159">
        <f t="shared" si="80"/>
        <v>0</v>
      </c>
      <c r="H234" s="160">
        <f t="shared" si="93"/>
        <v>0</v>
      </c>
      <c r="I234" s="159"/>
      <c r="J234" s="161">
        <f t="shared" si="94"/>
        <v>0</v>
      </c>
      <c r="K234" s="162">
        <f t="shared" si="95"/>
        <v>0</v>
      </c>
      <c r="L234" s="163">
        <f t="shared" si="81"/>
        <v>0</v>
      </c>
      <c r="M234" s="159"/>
      <c r="N234" s="164">
        <f t="shared" si="82"/>
        <v>0</v>
      </c>
      <c r="O234" s="159"/>
      <c r="P234" s="165">
        <f t="shared" si="83"/>
        <v>0</v>
      </c>
      <c r="Q234" s="158">
        <f t="shared" si="96"/>
        <v>0</v>
      </c>
      <c r="R234" s="159">
        <f t="shared" si="84"/>
        <v>0</v>
      </c>
      <c r="S234" s="159">
        <f t="shared" si="85"/>
        <v>0</v>
      </c>
      <c r="T234" s="159">
        <f t="shared" si="86"/>
        <v>0</v>
      </c>
      <c r="U234" s="160">
        <f t="shared" si="97"/>
        <v>0</v>
      </c>
      <c r="V234" s="159"/>
      <c r="W234" s="164">
        <f t="shared" si="87"/>
        <v>0</v>
      </c>
      <c r="X234" s="166"/>
      <c r="AA234" s="169">
        <v>225</v>
      </c>
      <c r="AB234" s="170"/>
      <c r="AC234" s="170"/>
      <c r="AD234" s="170"/>
      <c r="AE234" s="170"/>
      <c r="AF234" s="170"/>
      <c r="AG234" s="105"/>
      <c r="AH234" s="105"/>
      <c r="AI234" s="105"/>
      <c r="AJ234" s="105"/>
      <c r="AK234" s="105"/>
      <c r="AL234" s="105"/>
      <c r="AM234" s="105"/>
      <c r="AN234" s="105"/>
      <c r="AO234" s="105"/>
      <c r="AP234" s="105"/>
      <c r="AQ234" s="105"/>
      <c r="AR234" s="171"/>
      <c r="AT234" s="169">
        <v>225</v>
      </c>
      <c r="AU234" s="170">
        <f t="shared" si="98"/>
        <v>0</v>
      </c>
      <c r="AV234" s="170">
        <f t="shared" si="98"/>
        <v>0</v>
      </c>
      <c r="AW234" s="105">
        <f t="shared" si="99"/>
        <v>0</v>
      </c>
      <c r="AX234" s="105">
        <f t="shared" si="99"/>
        <v>0</v>
      </c>
      <c r="AY234" s="105">
        <f t="shared" si="99"/>
        <v>0</v>
      </c>
      <c r="AZ234" s="171">
        <f t="shared" si="88"/>
        <v>0</v>
      </c>
      <c r="BB234" s="169"/>
      <c r="BC234" s="105"/>
      <c r="BD234" s="105"/>
      <c r="BE234" s="105"/>
      <c r="BF234" s="171"/>
      <c r="BH234" s="172"/>
      <c r="BI234" s="173"/>
      <c r="BJ234" s="174"/>
      <c r="BZ234" s="175"/>
      <c r="CA234" s="169">
        <v>225</v>
      </c>
      <c r="CB234" s="51">
        <v>225</v>
      </c>
      <c r="CC234" s="42" t="s">
        <v>323</v>
      </c>
      <c r="CD234" s="176">
        <f t="shared" si="89"/>
        <v>0</v>
      </c>
      <c r="CE234" s="177">
        <v>0</v>
      </c>
      <c r="CF234" s="159">
        <f t="shared" si="100"/>
        <v>0</v>
      </c>
      <c r="CG234" s="159">
        <v>0</v>
      </c>
      <c r="CH234" s="159">
        <v>0</v>
      </c>
      <c r="CI234" s="159">
        <f t="shared" si="101"/>
        <v>0</v>
      </c>
      <c r="CJ234" s="177">
        <f t="shared" si="102"/>
        <v>0</v>
      </c>
      <c r="CK234" s="178"/>
      <c r="CL234" s="179"/>
      <c r="CT234" s="105"/>
      <c r="CU234" s="105"/>
      <c r="CV234" s="105"/>
      <c r="CW234" s="105"/>
      <c r="CX234" s="105"/>
      <c r="CY234" s="105"/>
      <c r="CZ234" s="105"/>
      <c r="DA234" s="169">
        <v>225</v>
      </c>
      <c r="DB234" s="42" t="s">
        <v>323</v>
      </c>
      <c r="DC234" s="159"/>
      <c r="DD234" s="159"/>
      <c r="DE234" s="159"/>
      <c r="DF234" s="159"/>
      <c r="DG234" s="180">
        <f t="shared" si="103"/>
        <v>0</v>
      </c>
      <c r="DH234" s="159"/>
      <c r="DI234" s="159"/>
      <c r="DJ234" s="159"/>
      <c r="DK234" s="180">
        <f t="shared" si="104"/>
        <v>0</v>
      </c>
      <c r="DL234" s="181">
        <f t="shared" si="90"/>
        <v>0</v>
      </c>
      <c r="DM234" s="159"/>
      <c r="DN234" s="181">
        <f t="shared" si="91"/>
        <v>0</v>
      </c>
      <c r="DO234" s="159"/>
      <c r="DP234" s="165"/>
      <c r="DQ234" s="159"/>
      <c r="DR234" s="159"/>
      <c r="DS234" s="159"/>
      <c r="DT234" s="181">
        <f t="shared" si="105"/>
        <v>0</v>
      </c>
      <c r="DU234" s="159"/>
      <c r="DV234" s="182">
        <v>0</v>
      </c>
      <c r="DW234" s="183"/>
      <c r="DX234" s="183"/>
      <c r="DY234" s="183"/>
      <c r="DZ234" s="180"/>
      <c r="EA234" s="184"/>
      <c r="EB234" s="185"/>
      <c r="EC234" s="186">
        <f t="shared" si="106"/>
        <v>0</v>
      </c>
      <c r="ED234" s="184"/>
      <c r="EE234" s="187">
        <v>225</v>
      </c>
      <c r="EF234" s="184"/>
      <c r="EG234" s="184"/>
      <c r="EH234" s="183"/>
      <c r="EI234" s="184"/>
      <c r="EJ234" s="184"/>
      <c r="EK234" s="184"/>
      <c r="EL234" s="184"/>
      <c r="EM234" s="184"/>
    </row>
    <row r="235" spans="1:143" s="42" customFormat="1" ht="12" x14ac:dyDescent="0.2">
      <c r="A235" s="157">
        <v>226</v>
      </c>
      <c r="B235" s="51">
        <v>226</v>
      </c>
      <c r="C235" s="42" t="s">
        <v>324</v>
      </c>
      <c r="D235" s="158">
        <f t="shared" si="92"/>
        <v>33</v>
      </c>
      <c r="E235" s="159">
        <f t="shared" si="80"/>
        <v>522668</v>
      </c>
      <c r="F235" s="159">
        <f t="shared" si="80"/>
        <v>0</v>
      </c>
      <c r="G235" s="159">
        <f t="shared" si="80"/>
        <v>35904</v>
      </c>
      <c r="H235" s="160">
        <f t="shared" si="93"/>
        <v>558572</v>
      </c>
      <c r="I235" s="159"/>
      <c r="J235" s="161">
        <f t="shared" si="94"/>
        <v>35904</v>
      </c>
      <c r="K235" s="162">
        <f t="shared" si="95"/>
        <v>126307.4</v>
      </c>
      <c r="L235" s="163">
        <f t="shared" si="81"/>
        <v>162211.4</v>
      </c>
      <c r="M235" s="159"/>
      <c r="N235" s="164">
        <f t="shared" si="82"/>
        <v>396360.6</v>
      </c>
      <c r="O235" s="159"/>
      <c r="P235" s="165">
        <f t="shared" si="83"/>
        <v>35904</v>
      </c>
      <c r="Q235" s="158">
        <f t="shared" si="96"/>
        <v>0</v>
      </c>
      <c r="R235" s="159">
        <f t="shared" si="84"/>
        <v>0</v>
      </c>
      <c r="S235" s="159">
        <f t="shared" si="85"/>
        <v>0</v>
      </c>
      <c r="T235" s="159">
        <f t="shared" si="86"/>
        <v>126307.4</v>
      </c>
      <c r="U235" s="160">
        <f t="shared" si="97"/>
        <v>162211.4</v>
      </c>
      <c r="V235" s="159"/>
      <c r="W235" s="164">
        <f t="shared" si="87"/>
        <v>162211.4</v>
      </c>
      <c r="X235" s="166"/>
      <c r="AA235" s="169">
        <v>226</v>
      </c>
      <c r="AB235" s="170">
        <v>33</v>
      </c>
      <c r="AC235" s="170">
        <v>0</v>
      </c>
      <c r="AD235" s="170">
        <v>0</v>
      </c>
      <c r="AE235" s="170">
        <v>0.66666666666666663</v>
      </c>
      <c r="AF235" s="170">
        <v>0</v>
      </c>
      <c r="AG235" s="105">
        <v>522668</v>
      </c>
      <c r="AH235" s="105">
        <v>0</v>
      </c>
      <c r="AI235" s="105">
        <v>0</v>
      </c>
      <c r="AJ235" s="105">
        <v>522668</v>
      </c>
      <c r="AK235" s="105">
        <v>0</v>
      </c>
      <c r="AL235" s="105">
        <v>35904</v>
      </c>
      <c r="AM235" s="105">
        <v>558572</v>
      </c>
      <c r="AN235" s="105">
        <v>0</v>
      </c>
      <c r="AO235" s="105">
        <v>0</v>
      </c>
      <c r="AP235" s="105">
        <v>0</v>
      </c>
      <c r="AQ235" s="105">
        <v>0</v>
      </c>
      <c r="AR235" s="171">
        <v>558572</v>
      </c>
      <c r="AT235" s="169">
        <v>226</v>
      </c>
      <c r="AU235" s="170">
        <f t="shared" si="98"/>
        <v>0.66666666666666663</v>
      </c>
      <c r="AV235" s="170">
        <f t="shared" si="98"/>
        <v>0</v>
      </c>
      <c r="AW235" s="105">
        <f t="shared" si="99"/>
        <v>0</v>
      </c>
      <c r="AX235" s="105">
        <f t="shared" si="99"/>
        <v>0</v>
      </c>
      <c r="AY235" s="105">
        <f t="shared" si="99"/>
        <v>0</v>
      </c>
      <c r="AZ235" s="171">
        <f t="shared" si="88"/>
        <v>0</v>
      </c>
      <c r="BB235" s="169"/>
      <c r="BC235" s="105"/>
      <c r="BD235" s="105"/>
      <c r="BE235" s="105"/>
      <c r="BF235" s="171"/>
      <c r="BH235" s="172"/>
      <c r="BI235" s="173"/>
      <c r="BJ235" s="174"/>
      <c r="BZ235" s="175"/>
      <c r="CA235" s="169">
        <v>226</v>
      </c>
      <c r="CB235" s="51">
        <v>226</v>
      </c>
      <c r="CC235" s="42" t="s">
        <v>324</v>
      </c>
      <c r="CD235" s="176">
        <f t="shared" si="89"/>
        <v>522668</v>
      </c>
      <c r="CE235" s="177">
        <v>469509</v>
      </c>
      <c r="CF235" s="159">
        <f t="shared" si="100"/>
        <v>53159</v>
      </c>
      <c r="CG235" s="159">
        <v>73148.399999999994</v>
      </c>
      <c r="CH235" s="159">
        <v>0</v>
      </c>
      <c r="CI235" s="159">
        <f t="shared" si="101"/>
        <v>0</v>
      </c>
      <c r="CJ235" s="177">
        <f t="shared" si="102"/>
        <v>126307.4</v>
      </c>
      <c r="CK235" s="178"/>
      <c r="CL235" s="179"/>
      <c r="CT235" s="105"/>
      <c r="CU235" s="105"/>
      <c r="CV235" s="105"/>
      <c r="CW235" s="105"/>
      <c r="CX235" s="105"/>
      <c r="CY235" s="105"/>
      <c r="CZ235" s="105"/>
      <c r="DA235" s="169">
        <v>226</v>
      </c>
      <c r="DB235" s="42" t="s">
        <v>324</v>
      </c>
      <c r="DC235" s="159"/>
      <c r="DD235" s="159"/>
      <c r="DE235" s="159"/>
      <c r="DF235" s="159"/>
      <c r="DG235" s="180">
        <f t="shared" si="103"/>
        <v>0</v>
      </c>
      <c r="DH235" s="159"/>
      <c r="DI235" s="159"/>
      <c r="DJ235" s="159"/>
      <c r="DK235" s="180">
        <f t="shared" si="104"/>
        <v>0</v>
      </c>
      <c r="DL235" s="181">
        <f t="shared" si="90"/>
        <v>0</v>
      </c>
      <c r="DM235" s="159"/>
      <c r="DN235" s="181">
        <f t="shared" si="91"/>
        <v>0</v>
      </c>
      <c r="DO235" s="159"/>
      <c r="DP235" s="165"/>
      <c r="DQ235" s="159"/>
      <c r="DR235" s="159"/>
      <c r="DS235" s="159"/>
      <c r="DT235" s="181">
        <f t="shared" si="105"/>
        <v>0</v>
      </c>
      <c r="DU235" s="159"/>
      <c r="DV235" s="182">
        <v>0</v>
      </c>
      <c r="DW235" s="183"/>
      <c r="DX235" s="183"/>
      <c r="DY235" s="183"/>
      <c r="DZ235" s="180"/>
      <c r="EA235" s="184"/>
      <c r="EB235" s="185"/>
      <c r="EC235" s="186">
        <f t="shared" si="106"/>
        <v>0</v>
      </c>
      <c r="ED235" s="184"/>
      <c r="EE235" s="187">
        <v>226</v>
      </c>
      <c r="EF235" s="184"/>
      <c r="EG235" s="184"/>
      <c r="EH235" s="183"/>
      <c r="EI235" s="184"/>
      <c r="EJ235" s="184"/>
      <c r="EK235" s="184"/>
      <c r="EL235" s="184"/>
      <c r="EM235" s="184"/>
    </row>
    <row r="236" spans="1:143" s="42" customFormat="1" ht="12" x14ac:dyDescent="0.2">
      <c r="A236" s="157">
        <v>227</v>
      </c>
      <c r="B236" s="51">
        <v>227</v>
      </c>
      <c r="C236" s="42" t="s">
        <v>325</v>
      </c>
      <c r="D236" s="158">
        <f t="shared" si="92"/>
        <v>24</v>
      </c>
      <c r="E236" s="159">
        <f t="shared" si="80"/>
        <v>407365</v>
      </c>
      <c r="F236" s="159">
        <f t="shared" si="80"/>
        <v>0</v>
      </c>
      <c r="G236" s="159">
        <f t="shared" si="80"/>
        <v>26112</v>
      </c>
      <c r="H236" s="160">
        <f t="shared" si="93"/>
        <v>433477</v>
      </c>
      <c r="I236" s="159"/>
      <c r="J236" s="161">
        <f t="shared" si="94"/>
        <v>26112</v>
      </c>
      <c r="K236" s="162">
        <f t="shared" si="95"/>
        <v>50421.527999999998</v>
      </c>
      <c r="L236" s="163">
        <f t="shared" si="81"/>
        <v>76533.527999999991</v>
      </c>
      <c r="M236" s="159"/>
      <c r="N236" s="164">
        <f t="shared" si="82"/>
        <v>356943.47200000001</v>
      </c>
      <c r="O236" s="159"/>
      <c r="P236" s="165">
        <f t="shared" si="83"/>
        <v>26112</v>
      </c>
      <c r="Q236" s="158">
        <f t="shared" si="96"/>
        <v>0</v>
      </c>
      <c r="R236" s="159">
        <f t="shared" si="84"/>
        <v>0</v>
      </c>
      <c r="S236" s="159">
        <f t="shared" si="85"/>
        <v>0</v>
      </c>
      <c r="T236" s="159">
        <f t="shared" si="86"/>
        <v>50421.527999999998</v>
      </c>
      <c r="U236" s="160">
        <f t="shared" si="97"/>
        <v>76533.527999999991</v>
      </c>
      <c r="V236" s="159"/>
      <c r="W236" s="164">
        <f t="shared" si="87"/>
        <v>76533.527999999991</v>
      </c>
      <c r="X236" s="166"/>
      <c r="AA236" s="169">
        <v>227</v>
      </c>
      <c r="AB236" s="170">
        <v>24</v>
      </c>
      <c r="AC236" s="170">
        <v>0</v>
      </c>
      <c r="AD236" s="170">
        <v>0</v>
      </c>
      <c r="AE236" s="170">
        <v>5.333333333333333</v>
      </c>
      <c r="AF236" s="170">
        <v>0</v>
      </c>
      <c r="AG236" s="105">
        <v>407365</v>
      </c>
      <c r="AH236" s="105">
        <v>0</v>
      </c>
      <c r="AI236" s="105">
        <v>0</v>
      </c>
      <c r="AJ236" s="105">
        <v>407365</v>
      </c>
      <c r="AK236" s="105">
        <v>0</v>
      </c>
      <c r="AL236" s="105">
        <v>26112</v>
      </c>
      <c r="AM236" s="105">
        <v>433477</v>
      </c>
      <c r="AN236" s="105">
        <v>0</v>
      </c>
      <c r="AO236" s="105">
        <v>0</v>
      </c>
      <c r="AP236" s="105">
        <v>0</v>
      </c>
      <c r="AQ236" s="105">
        <v>0</v>
      </c>
      <c r="AR236" s="171">
        <v>433477</v>
      </c>
      <c r="AT236" s="169">
        <v>227</v>
      </c>
      <c r="AU236" s="170">
        <f t="shared" si="98"/>
        <v>5.333333333333333</v>
      </c>
      <c r="AV236" s="170">
        <f t="shared" si="98"/>
        <v>0</v>
      </c>
      <c r="AW236" s="105">
        <f t="shared" si="99"/>
        <v>0</v>
      </c>
      <c r="AX236" s="105">
        <f t="shared" si="99"/>
        <v>0</v>
      </c>
      <c r="AY236" s="105">
        <f t="shared" si="99"/>
        <v>0</v>
      </c>
      <c r="AZ236" s="171">
        <f t="shared" si="88"/>
        <v>0</v>
      </c>
      <c r="BB236" s="169"/>
      <c r="BC236" s="105"/>
      <c r="BD236" s="105"/>
      <c r="BE236" s="105"/>
      <c r="BF236" s="171"/>
      <c r="BH236" s="172"/>
      <c r="BI236" s="173"/>
      <c r="BJ236" s="174"/>
      <c r="BZ236" s="175"/>
      <c r="CA236" s="169">
        <v>227</v>
      </c>
      <c r="CB236" s="51">
        <v>227</v>
      </c>
      <c r="CC236" s="42" t="s">
        <v>325</v>
      </c>
      <c r="CD236" s="176">
        <f t="shared" si="89"/>
        <v>407365</v>
      </c>
      <c r="CE236" s="177">
        <v>423136</v>
      </c>
      <c r="CF236" s="159">
        <f t="shared" si="100"/>
        <v>0</v>
      </c>
      <c r="CG236" s="159">
        <v>23151</v>
      </c>
      <c r="CH236" s="159">
        <v>27270.527999999998</v>
      </c>
      <c r="CI236" s="159">
        <f t="shared" si="101"/>
        <v>0</v>
      </c>
      <c r="CJ236" s="177">
        <f t="shared" si="102"/>
        <v>50421.527999999998</v>
      </c>
      <c r="CK236" s="178"/>
      <c r="CL236" s="179"/>
      <c r="CT236" s="105"/>
      <c r="CU236" s="105"/>
      <c r="CV236" s="105"/>
      <c r="CW236" s="105"/>
      <c r="CX236" s="105"/>
      <c r="CY236" s="105"/>
      <c r="CZ236" s="105"/>
      <c r="DA236" s="169">
        <v>227</v>
      </c>
      <c r="DB236" s="42" t="s">
        <v>325</v>
      </c>
      <c r="DC236" s="159"/>
      <c r="DD236" s="159"/>
      <c r="DE236" s="159"/>
      <c r="DF236" s="159"/>
      <c r="DG236" s="180">
        <f t="shared" si="103"/>
        <v>0</v>
      </c>
      <c r="DH236" s="159"/>
      <c r="DI236" s="159"/>
      <c r="DJ236" s="159"/>
      <c r="DK236" s="180">
        <f t="shared" si="104"/>
        <v>0</v>
      </c>
      <c r="DL236" s="181">
        <f t="shared" si="90"/>
        <v>0</v>
      </c>
      <c r="DM236" s="159"/>
      <c r="DN236" s="181">
        <f t="shared" si="91"/>
        <v>0</v>
      </c>
      <c r="DO236" s="159"/>
      <c r="DP236" s="165"/>
      <c r="DQ236" s="159"/>
      <c r="DR236" s="159"/>
      <c r="DS236" s="159"/>
      <c r="DT236" s="181">
        <f t="shared" si="105"/>
        <v>0</v>
      </c>
      <c r="DU236" s="159"/>
      <c r="DV236" s="182">
        <v>0</v>
      </c>
      <c r="DW236" s="183"/>
      <c r="DX236" s="183"/>
      <c r="DY236" s="183"/>
      <c r="DZ236" s="180"/>
      <c r="EA236" s="184"/>
      <c r="EB236" s="185"/>
      <c r="EC236" s="186">
        <f t="shared" si="106"/>
        <v>0</v>
      </c>
      <c r="ED236" s="184"/>
      <c r="EE236" s="187">
        <v>227</v>
      </c>
      <c r="EF236" s="184"/>
      <c r="EG236" s="184"/>
      <c r="EH236" s="183"/>
      <c r="EI236" s="184"/>
      <c r="EJ236" s="184"/>
      <c r="EK236" s="184"/>
      <c r="EL236" s="184"/>
      <c r="EM236" s="184"/>
    </row>
    <row r="237" spans="1:143" s="42" customFormat="1" ht="12" x14ac:dyDescent="0.2">
      <c r="A237" s="157">
        <v>228</v>
      </c>
      <c r="B237" s="51">
        <v>228</v>
      </c>
      <c r="C237" s="42" t="s">
        <v>326</v>
      </c>
      <c r="D237" s="158">
        <f t="shared" si="92"/>
        <v>0</v>
      </c>
      <c r="E237" s="159">
        <f t="shared" si="80"/>
        <v>0</v>
      </c>
      <c r="F237" s="159">
        <f t="shared" si="80"/>
        <v>0</v>
      </c>
      <c r="G237" s="159">
        <f t="shared" si="80"/>
        <v>0</v>
      </c>
      <c r="H237" s="160">
        <f t="shared" si="93"/>
        <v>0</v>
      </c>
      <c r="I237" s="159"/>
      <c r="J237" s="161">
        <f t="shared" si="94"/>
        <v>0</v>
      </c>
      <c r="K237" s="162">
        <f t="shared" si="95"/>
        <v>0</v>
      </c>
      <c r="L237" s="163">
        <f t="shared" si="81"/>
        <v>0</v>
      </c>
      <c r="M237" s="159"/>
      <c r="N237" s="164">
        <f t="shared" si="82"/>
        <v>0</v>
      </c>
      <c r="O237" s="159"/>
      <c r="P237" s="165">
        <f t="shared" si="83"/>
        <v>0</v>
      </c>
      <c r="Q237" s="158">
        <f t="shared" si="96"/>
        <v>0</v>
      </c>
      <c r="R237" s="159">
        <f t="shared" si="84"/>
        <v>0</v>
      </c>
      <c r="S237" s="159">
        <f t="shared" si="85"/>
        <v>0</v>
      </c>
      <c r="T237" s="159">
        <f t="shared" si="86"/>
        <v>0</v>
      </c>
      <c r="U237" s="160">
        <f t="shared" si="97"/>
        <v>0</v>
      </c>
      <c r="V237" s="159"/>
      <c r="W237" s="164">
        <f t="shared" si="87"/>
        <v>0</v>
      </c>
      <c r="X237" s="166"/>
      <c r="AA237" s="169">
        <v>228</v>
      </c>
      <c r="AB237" s="170"/>
      <c r="AC237" s="170"/>
      <c r="AD237" s="170"/>
      <c r="AE237" s="170"/>
      <c r="AF237" s="170"/>
      <c r="AG237" s="105"/>
      <c r="AH237" s="105"/>
      <c r="AI237" s="105"/>
      <c r="AJ237" s="105"/>
      <c r="AK237" s="105"/>
      <c r="AL237" s="105"/>
      <c r="AM237" s="105"/>
      <c r="AN237" s="105"/>
      <c r="AO237" s="105"/>
      <c r="AP237" s="105"/>
      <c r="AQ237" s="105"/>
      <c r="AR237" s="171"/>
      <c r="AT237" s="169">
        <v>228</v>
      </c>
      <c r="AU237" s="170">
        <f t="shared" si="98"/>
        <v>0</v>
      </c>
      <c r="AV237" s="170">
        <f t="shared" si="98"/>
        <v>0</v>
      </c>
      <c r="AW237" s="105">
        <f t="shared" si="99"/>
        <v>0</v>
      </c>
      <c r="AX237" s="105">
        <f t="shared" si="99"/>
        <v>0</v>
      </c>
      <c r="AY237" s="105">
        <f t="shared" si="99"/>
        <v>0</v>
      </c>
      <c r="AZ237" s="171">
        <f t="shared" si="88"/>
        <v>0</v>
      </c>
      <c r="BB237" s="169"/>
      <c r="BC237" s="105"/>
      <c r="BD237" s="105"/>
      <c r="BE237" s="105"/>
      <c r="BF237" s="171"/>
      <c r="BH237" s="172"/>
      <c r="BI237" s="173"/>
      <c r="BJ237" s="174"/>
      <c r="BZ237" s="175"/>
      <c r="CA237" s="169">
        <v>228</v>
      </c>
      <c r="CB237" s="51">
        <v>228</v>
      </c>
      <c r="CC237" s="42" t="s">
        <v>326</v>
      </c>
      <c r="CD237" s="176">
        <f t="shared" si="89"/>
        <v>0</v>
      </c>
      <c r="CE237" s="177">
        <v>0</v>
      </c>
      <c r="CF237" s="159">
        <f t="shared" si="100"/>
        <v>0</v>
      </c>
      <c r="CG237" s="159">
        <v>0</v>
      </c>
      <c r="CH237" s="159">
        <v>0</v>
      </c>
      <c r="CI237" s="159">
        <f t="shared" si="101"/>
        <v>0</v>
      </c>
      <c r="CJ237" s="177">
        <f t="shared" si="102"/>
        <v>0</v>
      </c>
      <c r="CK237" s="178"/>
      <c r="CL237" s="179"/>
      <c r="CT237" s="105"/>
      <c r="CU237" s="105"/>
      <c r="CV237" s="105"/>
      <c r="CW237" s="105"/>
      <c r="CX237" s="105"/>
      <c r="CY237" s="105"/>
      <c r="CZ237" s="105"/>
      <c r="DA237" s="169">
        <v>228</v>
      </c>
      <c r="DB237" s="42" t="s">
        <v>326</v>
      </c>
      <c r="DC237" s="159"/>
      <c r="DD237" s="159"/>
      <c r="DE237" s="159"/>
      <c r="DF237" s="159"/>
      <c r="DG237" s="180">
        <f t="shared" si="103"/>
        <v>0</v>
      </c>
      <c r="DH237" s="159"/>
      <c r="DI237" s="159"/>
      <c r="DJ237" s="159"/>
      <c r="DK237" s="180">
        <f t="shared" si="104"/>
        <v>0</v>
      </c>
      <c r="DL237" s="181">
        <f t="shared" si="90"/>
        <v>0</v>
      </c>
      <c r="DM237" s="159"/>
      <c r="DN237" s="181">
        <f t="shared" si="91"/>
        <v>0</v>
      </c>
      <c r="DO237" s="159"/>
      <c r="DP237" s="165"/>
      <c r="DQ237" s="159"/>
      <c r="DR237" s="159"/>
      <c r="DS237" s="159"/>
      <c r="DT237" s="181">
        <f t="shared" si="105"/>
        <v>0</v>
      </c>
      <c r="DU237" s="159"/>
      <c r="DV237" s="182">
        <v>0</v>
      </c>
      <c r="DW237" s="183"/>
      <c r="DX237" s="183"/>
      <c r="DY237" s="183"/>
      <c r="DZ237" s="180"/>
      <c r="EA237" s="184"/>
      <c r="EB237" s="185"/>
      <c r="EC237" s="186">
        <f t="shared" si="106"/>
        <v>0</v>
      </c>
      <c r="ED237" s="184"/>
      <c r="EE237" s="187">
        <v>228</v>
      </c>
      <c r="EF237" s="184"/>
      <c r="EG237" s="184"/>
      <c r="EH237" s="183"/>
      <c r="EI237" s="184"/>
      <c r="EJ237" s="184"/>
      <c r="EK237" s="184"/>
      <c r="EL237" s="184"/>
      <c r="EM237" s="184"/>
    </row>
    <row r="238" spans="1:143" s="42" customFormat="1" ht="12" x14ac:dyDescent="0.2">
      <c r="A238" s="157">
        <v>229</v>
      </c>
      <c r="B238" s="51">
        <v>229</v>
      </c>
      <c r="C238" s="42" t="s">
        <v>327</v>
      </c>
      <c r="D238" s="158">
        <f t="shared" si="92"/>
        <v>110</v>
      </c>
      <c r="E238" s="159">
        <f t="shared" si="80"/>
        <v>1737311</v>
      </c>
      <c r="F238" s="159">
        <f t="shared" si="80"/>
        <v>0</v>
      </c>
      <c r="G238" s="159">
        <f t="shared" si="80"/>
        <v>119680</v>
      </c>
      <c r="H238" s="160">
        <f t="shared" si="93"/>
        <v>1856991</v>
      </c>
      <c r="I238" s="159"/>
      <c r="J238" s="161">
        <f t="shared" si="94"/>
        <v>119680</v>
      </c>
      <c r="K238" s="162">
        <f t="shared" si="95"/>
        <v>834944.19200000004</v>
      </c>
      <c r="L238" s="163">
        <f t="shared" si="81"/>
        <v>954624.19200000004</v>
      </c>
      <c r="M238" s="159"/>
      <c r="N238" s="164">
        <f t="shared" si="82"/>
        <v>902366.80799999996</v>
      </c>
      <c r="O238" s="159"/>
      <c r="P238" s="165">
        <f t="shared" si="83"/>
        <v>119680</v>
      </c>
      <c r="Q238" s="158">
        <f t="shared" si="96"/>
        <v>0</v>
      </c>
      <c r="R238" s="159">
        <f t="shared" si="84"/>
        <v>0</v>
      </c>
      <c r="S238" s="159">
        <f t="shared" si="85"/>
        <v>0</v>
      </c>
      <c r="T238" s="159">
        <f t="shared" si="86"/>
        <v>834944.19200000004</v>
      </c>
      <c r="U238" s="160">
        <f t="shared" si="97"/>
        <v>954624.19200000004</v>
      </c>
      <c r="V238" s="159"/>
      <c r="W238" s="164">
        <f t="shared" si="87"/>
        <v>954624.19200000004</v>
      </c>
      <c r="X238" s="166"/>
      <c r="AA238" s="169">
        <v>229</v>
      </c>
      <c r="AB238" s="170">
        <v>110</v>
      </c>
      <c r="AC238" s="170">
        <v>0</v>
      </c>
      <c r="AD238" s="170">
        <v>0</v>
      </c>
      <c r="AE238" s="170">
        <v>21.8218253968254</v>
      </c>
      <c r="AF238" s="170">
        <v>0</v>
      </c>
      <c r="AG238" s="105">
        <v>1737311</v>
      </c>
      <c r="AH238" s="105">
        <v>0</v>
      </c>
      <c r="AI238" s="105">
        <v>0</v>
      </c>
      <c r="AJ238" s="105">
        <v>1737311</v>
      </c>
      <c r="AK238" s="105">
        <v>0</v>
      </c>
      <c r="AL238" s="105">
        <v>119680</v>
      </c>
      <c r="AM238" s="105">
        <v>1856991</v>
      </c>
      <c r="AN238" s="105">
        <v>0</v>
      </c>
      <c r="AO238" s="105">
        <v>0</v>
      </c>
      <c r="AP238" s="105">
        <v>0</v>
      </c>
      <c r="AQ238" s="105">
        <v>0</v>
      </c>
      <c r="AR238" s="171">
        <v>1856991</v>
      </c>
      <c r="AT238" s="169">
        <v>229</v>
      </c>
      <c r="AU238" s="170">
        <f t="shared" si="98"/>
        <v>21.8218253968254</v>
      </c>
      <c r="AV238" s="170">
        <f t="shared" si="98"/>
        <v>0</v>
      </c>
      <c r="AW238" s="105">
        <f t="shared" si="99"/>
        <v>0</v>
      </c>
      <c r="AX238" s="105">
        <f t="shared" si="99"/>
        <v>0</v>
      </c>
      <c r="AY238" s="105">
        <f t="shared" si="99"/>
        <v>0</v>
      </c>
      <c r="AZ238" s="171">
        <f t="shared" si="88"/>
        <v>0</v>
      </c>
      <c r="BB238" s="169"/>
      <c r="BC238" s="105"/>
      <c r="BD238" s="105"/>
      <c r="BE238" s="105"/>
      <c r="BF238" s="171"/>
      <c r="BH238" s="172"/>
      <c r="BI238" s="173"/>
      <c r="BJ238" s="174"/>
      <c r="BZ238" s="175"/>
      <c r="CA238" s="169">
        <v>229</v>
      </c>
      <c r="CB238" s="51">
        <v>229</v>
      </c>
      <c r="CC238" s="42" t="s">
        <v>327</v>
      </c>
      <c r="CD238" s="176">
        <f t="shared" si="89"/>
        <v>1737311</v>
      </c>
      <c r="CE238" s="177">
        <v>955869</v>
      </c>
      <c r="CF238" s="159">
        <f t="shared" si="100"/>
        <v>781442</v>
      </c>
      <c r="CG238" s="159">
        <v>6850.8</v>
      </c>
      <c r="CH238" s="159">
        <v>46651.392000000007</v>
      </c>
      <c r="CI238" s="159">
        <f t="shared" si="101"/>
        <v>0</v>
      </c>
      <c r="CJ238" s="177">
        <f t="shared" si="102"/>
        <v>834944.19200000004</v>
      </c>
      <c r="CK238" s="178"/>
      <c r="CL238" s="179"/>
      <c r="CT238" s="105"/>
      <c r="CU238" s="105"/>
      <c r="CV238" s="105"/>
      <c r="CW238" s="105"/>
      <c r="CX238" s="105"/>
      <c r="CY238" s="105"/>
      <c r="CZ238" s="105"/>
      <c r="DA238" s="169">
        <v>229</v>
      </c>
      <c r="DB238" s="42" t="s">
        <v>327</v>
      </c>
      <c r="DC238" s="159"/>
      <c r="DD238" s="159"/>
      <c r="DE238" s="159"/>
      <c r="DF238" s="159"/>
      <c r="DG238" s="180">
        <f t="shared" si="103"/>
        <v>0</v>
      </c>
      <c r="DH238" s="159"/>
      <c r="DI238" s="159"/>
      <c r="DJ238" s="159"/>
      <c r="DK238" s="180">
        <f t="shared" si="104"/>
        <v>0</v>
      </c>
      <c r="DL238" s="181">
        <f t="shared" si="90"/>
        <v>0</v>
      </c>
      <c r="DM238" s="159"/>
      <c r="DN238" s="181">
        <f t="shared" si="91"/>
        <v>0</v>
      </c>
      <c r="DO238" s="159"/>
      <c r="DP238" s="165"/>
      <c r="DQ238" s="159"/>
      <c r="DR238" s="159"/>
      <c r="DS238" s="159"/>
      <c r="DT238" s="181">
        <f t="shared" si="105"/>
        <v>0</v>
      </c>
      <c r="DU238" s="159"/>
      <c r="DV238" s="182">
        <v>0</v>
      </c>
      <c r="DW238" s="183"/>
      <c r="DX238" s="183"/>
      <c r="DY238" s="183"/>
      <c r="DZ238" s="180"/>
      <c r="EA238" s="184"/>
      <c r="EB238" s="185"/>
      <c r="EC238" s="186">
        <f t="shared" si="106"/>
        <v>0</v>
      </c>
      <c r="ED238" s="184"/>
      <c r="EE238" s="187">
        <v>229</v>
      </c>
      <c r="EF238" s="184"/>
      <c r="EG238" s="184"/>
      <c r="EH238" s="183"/>
      <c r="EI238" s="184"/>
      <c r="EJ238" s="184"/>
      <c r="EK238" s="184"/>
      <c r="EL238" s="184"/>
      <c r="EM238" s="184"/>
    </row>
    <row r="239" spans="1:143" s="42" customFormat="1" ht="12" x14ac:dyDescent="0.2">
      <c r="A239" s="157">
        <v>230</v>
      </c>
      <c r="B239" s="51">
        <v>230</v>
      </c>
      <c r="C239" s="42" t="s">
        <v>328</v>
      </c>
      <c r="D239" s="158">
        <f t="shared" si="92"/>
        <v>0</v>
      </c>
      <c r="E239" s="159">
        <f t="shared" si="80"/>
        <v>0</v>
      </c>
      <c r="F239" s="159">
        <f t="shared" si="80"/>
        <v>0</v>
      </c>
      <c r="G239" s="159">
        <f t="shared" si="80"/>
        <v>0</v>
      </c>
      <c r="H239" s="160">
        <f t="shared" si="93"/>
        <v>0</v>
      </c>
      <c r="I239" s="159"/>
      <c r="J239" s="161">
        <f t="shared" si="94"/>
        <v>0</v>
      </c>
      <c r="K239" s="162">
        <f t="shared" si="95"/>
        <v>0</v>
      </c>
      <c r="L239" s="163">
        <f t="shared" si="81"/>
        <v>0</v>
      </c>
      <c r="M239" s="159"/>
      <c r="N239" s="164">
        <f t="shared" si="82"/>
        <v>0</v>
      </c>
      <c r="O239" s="159"/>
      <c r="P239" s="165">
        <f t="shared" si="83"/>
        <v>0</v>
      </c>
      <c r="Q239" s="158">
        <f t="shared" si="96"/>
        <v>0</v>
      </c>
      <c r="R239" s="159">
        <f t="shared" si="84"/>
        <v>0</v>
      </c>
      <c r="S239" s="159">
        <f t="shared" si="85"/>
        <v>0</v>
      </c>
      <c r="T239" s="159">
        <f t="shared" si="86"/>
        <v>0</v>
      </c>
      <c r="U239" s="160">
        <f t="shared" si="97"/>
        <v>0</v>
      </c>
      <c r="V239" s="159"/>
      <c r="W239" s="164">
        <f t="shared" si="87"/>
        <v>0</v>
      </c>
      <c r="X239" s="166"/>
      <c r="AA239" s="169">
        <v>230</v>
      </c>
      <c r="AB239" s="170"/>
      <c r="AC239" s="170"/>
      <c r="AD239" s="170"/>
      <c r="AE239" s="170"/>
      <c r="AF239" s="170"/>
      <c r="AG239" s="105"/>
      <c r="AH239" s="105"/>
      <c r="AI239" s="105"/>
      <c r="AJ239" s="105"/>
      <c r="AK239" s="105"/>
      <c r="AL239" s="105"/>
      <c r="AM239" s="105"/>
      <c r="AN239" s="105"/>
      <c r="AO239" s="105"/>
      <c r="AP239" s="105"/>
      <c r="AQ239" s="105"/>
      <c r="AR239" s="171"/>
      <c r="AT239" s="169">
        <v>230</v>
      </c>
      <c r="AU239" s="170">
        <f t="shared" si="98"/>
        <v>0</v>
      </c>
      <c r="AV239" s="170">
        <f t="shared" si="98"/>
        <v>0</v>
      </c>
      <c r="AW239" s="105">
        <f t="shared" si="99"/>
        <v>0</v>
      </c>
      <c r="AX239" s="105">
        <f t="shared" si="99"/>
        <v>0</v>
      </c>
      <c r="AY239" s="105">
        <f t="shared" si="99"/>
        <v>0</v>
      </c>
      <c r="AZ239" s="171">
        <f t="shared" si="88"/>
        <v>0</v>
      </c>
      <c r="BB239" s="169"/>
      <c r="BC239" s="105"/>
      <c r="BD239" s="105"/>
      <c r="BE239" s="105"/>
      <c r="BF239" s="171"/>
      <c r="BH239" s="172"/>
      <c r="BI239" s="173"/>
      <c r="BJ239" s="174"/>
      <c r="BZ239" s="175"/>
      <c r="CA239" s="169">
        <v>230</v>
      </c>
      <c r="CB239" s="51">
        <v>230</v>
      </c>
      <c r="CC239" s="42" t="s">
        <v>328</v>
      </c>
      <c r="CD239" s="176">
        <f t="shared" si="89"/>
        <v>0</v>
      </c>
      <c r="CE239" s="177">
        <v>0</v>
      </c>
      <c r="CF239" s="159">
        <f t="shared" si="100"/>
        <v>0</v>
      </c>
      <c r="CG239" s="159">
        <v>0</v>
      </c>
      <c r="CH239" s="159">
        <v>0</v>
      </c>
      <c r="CI239" s="159">
        <f t="shared" si="101"/>
        <v>0</v>
      </c>
      <c r="CJ239" s="177">
        <f t="shared" si="102"/>
        <v>0</v>
      </c>
      <c r="CK239" s="178"/>
      <c r="CL239" s="179"/>
      <c r="CT239" s="105"/>
      <c r="CU239" s="105"/>
      <c r="CV239" s="105"/>
      <c r="CW239" s="105"/>
      <c r="CX239" s="105"/>
      <c r="CY239" s="105"/>
      <c r="CZ239" s="105"/>
      <c r="DA239" s="169">
        <v>230</v>
      </c>
      <c r="DB239" s="42" t="s">
        <v>328</v>
      </c>
      <c r="DC239" s="159"/>
      <c r="DD239" s="159"/>
      <c r="DE239" s="159"/>
      <c r="DF239" s="159"/>
      <c r="DG239" s="180">
        <f t="shared" si="103"/>
        <v>0</v>
      </c>
      <c r="DH239" s="159"/>
      <c r="DI239" s="159"/>
      <c r="DJ239" s="159"/>
      <c r="DK239" s="180">
        <f t="shared" si="104"/>
        <v>0</v>
      </c>
      <c r="DL239" s="181">
        <f t="shared" si="90"/>
        <v>0</v>
      </c>
      <c r="DM239" s="159"/>
      <c r="DN239" s="181">
        <f t="shared" si="91"/>
        <v>0</v>
      </c>
      <c r="DO239" s="159"/>
      <c r="DP239" s="165"/>
      <c r="DQ239" s="159"/>
      <c r="DR239" s="159"/>
      <c r="DS239" s="159"/>
      <c r="DT239" s="181">
        <f t="shared" si="105"/>
        <v>0</v>
      </c>
      <c r="DU239" s="159"/>
      <c r="DV239" s="182">
        <v>0</v>
      </c>
      <c r="DW239" s="183"/>
      <c r="DX239" s="183"/>
      <c r="DY239" s="183"/>
      <c r="DZ239" s="180"/>
      <c r="EA239" s="184"/>
      <c r="EB239" s="185"/>
      <c r="EC239" s="186">
        <f t="shared" si="106"/>
        <v>0</v>
      </c>
      <c r="ED239" s="184"/>
      <c r="EE239" s="187">
        <v>230</v>
      </c>
      <c r="EF239" s="184"/>
      <c r="EG239" s="184"/>
      <c r="EH239" s="183"/>
      <c r="EI239" s="184"/>
      <c r="EJ239" s="184"/>
      <c r="EK239" s="184"/>
      <c r="EL239" s="184"/>
      <c r="EM239" s="184"/>
    </row>
    <row r="240" spans="1:143" s="42" customFormat="1" ht="12" x14ac:dyDescent="0.2">
      <c r="A240" s="157">
        <v>231</v>
      </c>
      <c r="B240" s="51">
        <v>231</v>
      </c>
      <c r="C240" s="42" t="s">
        <v>329</v>
      </c>
      <c r="D240" s="158">
        <f t="shared" si="92"/>
        <v>66</v>
      </c>
      <c r="E240" s="159">
        <f t="shared" si="80"/>
        <v>1137070</v>
      </c>
      <c r="F240" s="159">
        <f t="shared" si="80"/>
        <v>0</v>
      </c>
      <c r="G240" s="159">
        <f t="shared" si="80"/>
        <v>71808</v>
      </c>
      <c r="H240" s="160">
        <f t="shared" si="93"/>
        <v>1208878</v>
      </c>
      <c r="I240" s="159"/>
      <c r="J240" s="161">
        <f t="shared" si="94"/>
        <v>71808</v>
      </c>
      <c r="K240" s="162">
        <f t="shared" si="95"/>
        <v>320211.49599999998</v>
      </c>
      <c r="L240" s="163">
        <f t="shared" si="81"/>
        <v>392019.49599999998</v>
      </c>
      <c r="M240" s="159"/>
      <c r="N240" s="164">
        <f t="shared" si="82"/>
        <v>816858.50399999996</v>
      </c>
      <c r="O240" s="159"/>
      <c r="P240" s="165">
        <f t="shared" si="83"/>
        <v>71808</v>
      </c>
      <c r="Q240" s="158">
        <f t="shared" si="96"/>
        <v>0</v>
      </c>
      <c r="R240" s="159">
        <f t="shared" si="84"/>
        <v>0</v>
      </c>
      <c r="S240" s="159">
        <f t="shared" si="85"/>
        <v>0</v>
      </c>
      <c r="T240" s="159">
        <f t="shared" si="86"/>
        <v>320211.49599999998</v>
      </c>
      <c r="U240" s="160">
        <f t="shared" si="97"/>
        <v>392019.49599999998</v>
      </c>
      <c r="V240" s="159"/>
      <c r="W240" s="164">
        <f t="shared" si="87"/>
        <v>392019.49599999998</v>
      </c>
      <c r="X240" s="166"/>
      <c r="AA240" s="169">
        <v>231</v>
      </c>
      <c r="AB240" s="170">
        <v>66</v>
      </c>
      <c r="AC240" s="170">
        <v>0</v>
      </c>
      <c r="AD240" s="170">
        <v>0</v>
      </c>
      <c r="AE240" s="170">
        <v>3.3311688311688306</v>
      </c>
      <c r="AF240" s="170">
        <v>0</v>
      </c>
      <c r="AG240" s="105">
        <v>1137070</v>
      </c>
      <c r="AH240" s="105">
        <v>0</v>
      </c>
      <c r="AI240" s="105">
        <v>0</v>
      </c>
      <c r="AJ240" s="105">
        <v>1137070</v>
      </c>
      <c r="AK240" s="105">
        <v>0</v>
      </c>
      <c r="AL240" s="105">
        <v>71808</v>
      </c>
      <c r="AM240" s="105">
        <v>1208878</v>
      </c>
      <c r="AN240" s="105">
        <v>0</v>
      </c>
      <c r="AO240" s="105">
        <v>0</v>
      </c>
      <c r="AP240" s="105">
        <v>0</v>
      </c>
      <c r="AQ240" s="105">
        <v>0</v>
      </c>
      <c r="AR240" s="171">
        <v>1208878</v>
      </c>
      <c r="AT240" s="169">
        <v>231</v>
      </c>
      <c r="AU240" s="170">
        <f t="shared" si="98"/>
        <v>3.3311688311688306</v>
      </c>
      <c r="AV240" s="170">
        <f t="shared" si="98"/>
        <v>0</v>
      </c>
      <c r="AW240" s="105">
        <f t="shared" si="99"/>
        <v>0</v>
      </c>
      <c r="AX240" s="105">
        <f t="shared" si="99"/>
        <v>0</v>
      </c>
      <c r="AY240" s="105">
        <f t="shared" si="99"/>
        <v>0</v>
      </c>
      <c r="AZ240" s="171">
        <f t="shared" si="88"/>
        <v>0</v>
      </c>
      <c r="BB240" s="169"/>
      <c r="BC240" s="105"/>
      <c r="BD240" s="105"/>
      <c r="BE240" s="105"/>
      <c r="BF240" s="171"/>
      <c r="BH240" s="172"/>
      <c r="BI240" s="173"/>
      <c r="BJ240" s="174"/>
      <c r="BZ240" s="175"/>
      <c r="CA240" s="169">
        <v>231</v>
      </c>
      <c r="CB240" s="51">
        <v>231</v>
      </c>
      <c r="CC240" s="42" t="s">
        <v>329</v>
      </c>
      <c r="CD240" s="176">
        <f t="shared" si="89"/>
        <v>1137070</v>
      </c>
      <c r="CE240" s="177">
        <v>958005</v>
      </c>
      <c r="CF240" s="159">
        <f t="shared" si="100"/>
        <v>179065</v>
      </c>
      <c r="CG240" s="159">
        <v>108816</v>
      </c>
      <c r="CH240" s="159">
        <v>32330.496000000003</v>
      </c>
      <c r="CI240" s="159">
        <f t="shared" si="101"/>
        <v>0</v>
      </c>
      <c r="CJ240" s="177">
        <f t="shared" si="102"/>
        <v>320211.49599999998</v>
      </c>
      <c r="CK240" s="178"/>
      <c r="CL240" s="179"/>
      <c r="CT240" s="105"/>
      <c r="CU240" s="105"/>
      <c r="CV240" s="105"/>
      <c r="CW240" s="105"/>
      <c r="CX240" s="105"/>
      <c r="CY240" s="105"/>
      <c r="CZ240" s="105"/>
      <c r="DA240" s="169">
        <v>231</v>
      </c>
      <c r="DB240" s="42" t="s">
        <v>329</v>
      </c>
      <c r="DC240" s="159"/>
      <c r="DD240" s="159"/>
      <c r="DE240" s="159"/>
      <c r="DF240" s="159"/>
      <c r="DG240" s="180">
        <f t="shared" si="103"/>
        <v>0</v>
      </c>
      <c r="DH240" s="159"/>
      <c r="DI240" s="159"/>
      <c r="DJ240" s="159"/>
      <c r="DK240" s="180">
        <f t="shared" si="104"/>
        <v>0</v>
      </c>
      <c r="DL240" s="181">
        <f t="shared" si="90"/>
        <v>0</v>
      </c>
      <c r="DM240" s="159"/>
      <c r="DN240" s="181">
        <f t="shared" si="91"/>
        <v>0</v>
      </c>
      <c r="DO240" s="159"/>
      <c r="DP240" s="165"/>
      <c r="DQ240" s="159"/>
      <c r="DR240" s="159"/>
      <c r="DS240" s="159"/>
      <c r="DT240" s="181">
        <f t="shared" si="105"/>
        <v>0</v>
      </c>
      <c r="DU240" s="159"/>
      <c r="DV240" s="182">
        <v>0</v>
      </c>
      <c r="DW240" s="183"/>
      <c r="DX240" s="183"/>
      <c r="DY240" s="183"/>
      <c r="DZ240" s="180"/>
      <c r="EA240" s="184"/>
      <c r="EB240" s="185"/>
      <c r="EC240" s="186">
        <f t="shared" si="106"/>
        <v>0</v>
      </c>
      <c r="ED240" s="184"/>
      <c r="EE240" s="187">
        <v>231</v>
      </c>
      <c r="EF240" s="184"/>
      <c r="EG240" s="184"/>
      <c r="EH240" s="183"/>
      <c r="EI240" s="184"/>
      <c r="EJ240" s="184"/>
      <c r="EK240" s="184"/>
      <c r="EL240" s="184"/>
      <c r="EM240" s="184"/>
    </row>
    <row r="241" spans="1:143" s="42" customFormat="1" ht="12" x14ac:dyDescent="0.2">
      <c r="A241" s="157">
        <v>232</v>
      </c>
      <c r="B241" s="51">
        <v>232</v>
      </c>
      <c r="C241" s="42" t="s">
        <v>330</v>
      </c>
      <c r="D241" s="158">
        <f t="shared" si="92"/>
        <v>0</v>
      </c>
      <c r="E241" s="159">
        <f t="shared" si="80"/>
        <v>0</v>
      </c>
      <c r="F241" s="159">
        <f t="shared" si="80"/>
        <v>0</v>
      </c>
      <c r="G241" s="159">
        <f t="shared" si="80"/>
        <v>0</v>
      </c>
      <c r="H241" s="160">
        <f t="shared" si="93"/>
        <v>0</v>
      </c>
      <c r="I241" s="159"/>
      <c r="J241" s="161">
        <f t="shared" si="94"/>
        <v>0</v>
      </c>
      <c r="K241" s="162">
        <f t="shared" si="95"/>
        <v>0</v>
      </c>
      <c r="L241" s="163">
        <f t="shared" si="81"/>
        <v>0</v>
      </c>
      <c r="M241" s="159"/>
      <c r="N241" s="164">
        <f t="shared" si="82"/>
        <v>0</v>
      </c>
      <c r="O241" s="159"/>
      <c r="P241" s="165">
        <f t="shared" si="83"/>
        <v>0</v>
      </c>
      <c r="Q241" s="158">
        <f t="shared" si="96"/>
        <v>0</v>
      </c>
      <c r="R241" s="159">
        <f t="shared" si="84"/>
        <v>0</v>
      </c>
      <c r="S241" s="159">
        <f t="shared" si="85"/>
        <v>0</v>
      </c>
      <c r="T241" s="159">
        <f t="shared" si="86"/>
        <v>0</v>
      </c>
      <c r="U241" s="160">
        <f t="shared" si="97"/>
        <v>0</v>
      </c>
      <c r="V241" s="159"/>
      <c r="W241" s="164">
        <f t="shared" si="87"/>
        <v>0</v>
      </c>
      <c r="X241" s="166"/>
      <c r="AA241" s="169">
        <v>232</v>
      </c>
      <c r="AB241" s="170"/>
      <c r="AC241" s="170"/>
      <c r="AD241" s="170"/>
      <c r="AE241" s="170"/>
      <c r="AF241" s="170"/>
      <c r="AG241" s="105"/>
      <c r="AH241" s="105"/>
      <c r="AI241" s="105"/>
      <c r="AJ241" s="105"/>
      <c r="AK241" s="105"/>
      <c r="AL241" s="105"/>
      <c r="AM241" s="105"/>
      <c r="AN241" s="105"/>
      <c r="AO241" s="105"/>
      <c r="AP241" s="105"/>
      <c r="AQ241" s="105"/>
      <c r="AR241" s="171"/>
      <c r="AT241" s="169">
        <v>232</v>
      </c>
      <c r="AU241" s="170">
        <f t="shared" si="98"/>
        <v>0</v>
      </c>
      <c r="AV241" s="170">
        <f t="shared" si="98"/>
        <v>0</v>
      </c>
      <c r="AW241" s="105">
        <f t="shared" si="99"/>
        <v>0</v>
      </c>
      <c r="AX241" s="105">
        <f t="shared" si="99"/>
        <v>0</v>
      </c>
      <c r="AY241" s="105">
        <f t="shared" si="99"/>
        <v>0</v>
      </c>
      <c r="AZ241" s="171">
        <f t="shared" si="88"/>
        <v>0</v>
      </c>
      <c r="BB241" s="169"/>
      <c r="BC241" s="105"/>
      <c r="BD241" s="105"/>
      <c r="BE241" s="105"/>
      <c r="BF241" s="171"/>
      <c r="BH241" s="172"/>
      <c r="BI241" s="173"/>
      <c r="BJ241" s="174"/>
      <c r="BZ241" s="175"/>
      <c r="CA241" s="169">
        <v>232</v>
      </c>
      <c r="CB241" s="51">
        <v>232</v>
      </c>
      <c r="CC241" s="42" t="s">
        <v>330</v>
      </c>
      <c r="CD241" s="176">
        <f t="shared" si="89"/>
        <v>0</v>
      </c>
      <c r="CE241" s="177">
        <v>0</v>
      </c>
      <c r="CF241" s="159">
        <f t="shared" si="100"/>
        <v>0</v>
      </c>
      <c r="CG241" s="159">
        <v>0</v>
      </c>
      <c r="CH241" s="159">
        <v>0</v>
      </c>
      <c r="CI241" s="159">
        <f t="shared" si="101"/>
        <v>0</v>
      </c>
      <c r="CJ241" s="177">
        <f t="shared" si="102"/>
        <v>0</v>
      </c>
      <c r="CK241" s="178"/>
      <c r="CL241" s="179"/>
      <c r="CT241" s="105"/>
      <c r="CU241" s="105"/>
      <c r="CV241" s="105"/>
      <c r="CW241" s="105"/>
      <c r="CX241" s="105"/>
      <c r="CY241" s="105"/>
      <c r="CZ241" s="105"/>
      <c r="DA241" s="169">
        <v>232</v>
      </c>
      <c r="DB241" s="42" t="s">
        <v>330</v>
      </c>
      <c r="DC241" s="159"/>
      <c r="DD241" s="159"/>
      <c r="DE241" s="159"/>
      <c r="DF241" s="159"/>
      <c r="DG241" s="180">
        <f t="shared" si="103"/>
        <v>0</v>
      </c>
      <c r="DH241" s="159"/>
      <c r="DI241" s="159"/>
      <c r="DJ241" s="159"/>
      <c r="DK241" s="180">
        <f t="shared" si="104"/>
        <v>0</v>
      </c>
      <c r="DL241" s="181">
        <f t="shared" si="90"/>
        <v>0</v>
      </c>
      <c r="DM241" s="159"/>
      <c r="DN241" s="181">
        <f t="shared" si="91"/>
        <v>0</v>
      </c>
      <c r="DO241" s="159"/>
      <c r="DP241" s="165"/>
      <c r="DQ241" s="159"/>
      <c r="DR241" s="159"/>
      <c r="DS241" s="159"/>
      <c r="DT241" s="181">
        <f t="shared" si="105"/>
        <v>0</v>
      </c>
      <c r="DU241" s="159"/>
      <c r="DV241" s="182">
        <v>0</v>
      </c>
      <c r="DW241" s="183"/>
      <c r="DX241" s="183"/>
      <c r="DY241" s="183"/>
      <c r="DZ241" s="180"/>
      <c r="EA241" s="184"/>
      <c r="EB241" s="185"/>
      <c r="EC241" s="186">
        <f t="shared" si="106"/>
        <v>0</v>
      </c>
      <c r="ED241" s="184"/>
      <c r="EE241" s="187">
        <v>232</v>
      </c>
      <c r="EF241" s="184"/>
      <c r="EG241" s="184"/>
      <c r="EH241" s="183"/>
      <c r="EI241" s="184"/>
      <c r="EJ241" s="184"/>
      <c r="EK241" s="184"/>
      <c r="EL241" s="184"/>
      <c r="EM241" s="184"/>
    </row>
    <row r="242" spans="1:143" s="42" customFormat="1" ht="12" x14ac:dyDescent="0.2">
      <c r="A242" s="157">
        <v>233</v>
      </c>
      <c r="B242" s="51">
        <v>233</v>
      </c>
      <c r="C242" s="42" t="s">
        <v>331</v>
      </c>
      <c r="D242" s="158">
        <f t="shared" si="92"/>
        <v>0</v>
      </c>
      <c r="E242" s="159">
        <f t="shared" si="80"/>
        <v>0</v>
      </c>
      <c r="F242" s="159">
        <f t="shared" si="80"/>
        <v>0</v>
      </c>
      <c r="G242" s="159">
        <f t="shared" si="80"/>
        <v>0</v>
      </c>
      <c r="H242" s="160">
        <f t="shared" si="93"/>
        <v>0</v>
      </c>
      <c r="I242" s="159"/>
      <c r="J242" s="161">
        <f t="shared" si="94"/>
        <v>0</v>
      </c>
      <c r="K242" s="162">
        <f t="shared" si="95"/>
        <v>0</v>
      </c>
      <c r="L242" s="163">
        <f t="shared" si="81"/>
        <v>0</v>
      </c>
      <c r="M242" s="159"/>
      <c r="N242" s="164">
        <f t="shared" si="82"/>
        <v>0</v>
      </c>
      <c r="O242" s="159"/>
      <c r="P242" s="165">
        <f t="shared" si="83"/>
        <v>0</v>
      </c>
      <c r="Q242" s="158">
        <f t="shared" si="96"/>
        <v>0</v>
      </c>
      <c r="R242" s="159">
        <f t="shared" si="84"/>
        <v>0</v>
      </c>
      <c r="S242" s="159">
        <f t="shared" si="85"/>
        <v>0</v>
      </c>
      <c r="T242" s="159">
        <f t="shared" si="86"/>
        <v>0</v>
      </c>
      <c r="U242" s="160">
        <f t="shared" si="97"/>
        <v>0</v>
      </c>
      <c r="V242" s="159"/>
      <c r="W242" s="164">
        <f t="shared" si="87"/>
        <v>0</v>
      </c>
      <c r="X242" s="166"/>
      <c r="AA242" s="169">
        <v>233</v>
      </c>
      <c r="AB242" s="170"/>
      <c r="AC242" s="170"/>
      <c r="AD242" s="170"/>
      <c r="AE242" s="170"/>
      <c r="AF242" s="170"/>
      <c r="AG242" s="105"/>
      <c r="AH242" s="105"/>
      <c r="AI242" s="105"/>
      <c r="AJ242" s="105"/>
      <c r="AK242" s="105"/>
      <c r="AL242" s="105"/>
      <c r="AM242" s="105"/>
      <c r="AN242" s="105"/>
      <c r="AO242" s="105"/>
      <c r="AP242" s="105"/>
      <c r="AQ242" s="105"/>
      <c r="AR242" s="171"/>
      <c r="AT242" s="169">
        <v>233</v>
      </c>
      <c r="AU242" s="170">
        <f t="shared" si="98"/>
        <v>0</v>
      </c>
      <c r="AV242" s="170">
        <f t="shared" si="98"/>
        <v>0</v>
      </c>
      <c r="AW242" s="105">
        <f t="shared" si="99"/>
        <v>0</v>
      </c>
      <c r="AX242" s="105">
        <f t="shared" si="99"/>
        <v>0</v>
      </c>
      <c r="AY242" s="105">
        <f t="shared" si="99"/>
        <v>0</v>
      </c>
      <c r="AZ242" s="171">
        <f t="shared" si="88"/>
        <v>0</v>
      </c>
      <c r="BB242" s="169"/>
      <c r="BC242" s="105"/>
      <c r="BD242" s="105"/>
      <c r="BE242" s="105"/>
      <c r="BF242" s="171"/>
      <c r="BH242" s="172"/>
      <c r="BI242" s="173"/>
      <c r="BJ242" s="174"/>
      <c r="BZ242" s="175"/>
      <c r="CA242" s="169">
        <v>233</v>
      </c>
      <c r="CB242" s="51">
        <v>233</v>
      </c>
      <c r="CC242" s="42" t="s">
        <v>331</v>
      </c>
      <c r="CD242" s="176">
        <f t="shared" si="89"/>
        <v>0</v>
      </c>
      <c r="CE242" s="177">
        <v>0</v>
      </c>
      <c r="CF242" s="159">
        <f t="shared" si="100"/>
        <v>0</v>
      </c>
      <c r="CG242" s="159">
        <v>0</v>
      </c>
      <c r="CH242" s="159">
        <v>0</v>
      </c>
      <c r="CI242" s="159">
        <f t="shared" si="101"/>
        <v>0</v>
      </c>
      <c r="CJ242" s="177">
        <f t="shared" si="102"/>
        <v>0</v>
      </c>
      <c r="CK242" s="178"/>
      <c r="CL242" s="179"/>
      <c r="CT242" s="105"/>
      <c r="CU242" s="105"/>
      <c r="CV242" s="105"/>
      <c r="CW242" s="105"/>
      <c r="CX242" s="105"/>
      <c r="CY242" s="105"/>
      <c r="CZ242" s="105"/>
      <c r="DA242" s="169">
        <v>233</v>
      </c>
      <c r="DB242" s="42" t="s">
        <v>331</v>
      </c>
      <c r="DC242" s="159"/>
      <c r="DD242" s="159"/>
      <c r="DE242" s="159"/>
      <c r="DF242" s="159"/>
      <c r="DG242" s="180">
        <f t="shared" si="103"/>
        <v>0</v>
      </c>
      <c r="DH242" s="159"/>
      <c r="DI242" s="159"/>
      <c r="DJ242" s="159"/>
      <c r="DK242" s="180">
        <f t="shared" si="104"/>
        <v>0</v>
      </c>
      <c r="DL242" s="181">
        <f t="shared" si="90"/>
        <v>0</v>
      </c>
      <c r="DM242" s="159"/>
      <c r="DN242" s="181">
        <f t="shared" si="91"/>
        <v>0</v>
      </c>
      <c r="DO242" s="159"/>
      <c r="DP242" s="165"/>
      <c r="DQ242" s="159"/>
      <c r="DR242" s="159"/>
      <c r="DS242" s="159"/>
      <c r="DT242" s="181">
        <f t="shared" si="105"/>
        <v>0</v>
      </c>
      <c r="DU242" s="159"/>
      <c r="DV242" s="182">
        <v>0</v>
      </c>
      <c r="DW242" s="183"/>
      <c r="DX242" s="183"/>
      <c r="DY242" s="183"/>
      <c r="DZ242" s="180"/>
      <c r="EA242" s="184"/>
      <c r="EB242" s="185"/>
      <c r="EC242" s="186">
        <f t="shared" si="106"/>
        <v>0</v>
      </c>
      <c r="ED242" s="184"/>
      <c r="EE242" s="187">
        <v>233</v>
      </c>
      <c r="EF242" s="184"/>
      <c r="EG242" s="184"/>
      <c r="EH242" s="183"/>
      <c r="EI242" s="184"/>
      <c r="EJ242" s="184"/>
      <c r="EK242" s="184"/>
      <c r="EL242" s="184"/>
      <c r="EM242" s="184"/>
    </row>
    <row r="243" spans="1:143" s="42" customFormat="1" ht="12" x14ac:dyDescent="0.2">
      <c r="A243" s="157">
        <v>234</v>
      </c>
      <c r="B243" s="51">
        <v>234</v>
      </c>
      <c r="C243" s="42" t="s">
        <v>332</v>
      </c>
      <c r="D243" s="158">
        <f t="shared" si="92"/>
        <v>0</v>
      </c>
      <c r="E243" s="159">
        <f t="shared" si="80"/>
        <v>0</v>
      </c>
      <c r="F243" s="159">
        <f t="shared" si="80"/>
        <v>0</v>
      </c>
      <c r="G243" s="159">
        <f t="shared" si="80"/>
        <v>0</v>
      </c>
      <c r="H243" s="160">
        <f t="shared" si="93"/>
        <v>0</v>
      </c>
      <c r="I243" s="159"/>
      <c r="J243" s="161">
        <f t="shared" si="94"/>
        <v>0</v>
      </c>
      <c r="K243" s="162">
        <f t="shared" si="95"/>
        <v>0</v>
      </c>
      <c r="L243" s="163">
        <f t="shared" si="81"/>
        <v>0</v>
      </c>
      <c r="M243" s="159"/>
      <c r="N243" s="164">
        <f t="shared" si="82"/>
        <v>0</v>
      </c>
      <c r="O243" s="159"/>
      <c r="P243" s="165">
        <f t="shared" si="83"/>
        <v>0</v>
      </c>
      <c r="Q243" s="158">
        <f t="shared" si="96"/>
        <v>0</v>
      </c>
      <c r="R243" s="159">
        <f t="shared" si="84"/>
        <v>0</v>
      </c>
      <c r="S243" s="159">
        <f t="shared" si="85"/>
        <v>0</v>
      </c>
      <c r="T243" s="159">
        <f t="shared" si="86"/>
        <v>0</v>
      </c>
      <c r="U243" s="160">
        <f t="shared" si="97"/>
        <v>0</v>
      </c>
      <c r="V243" s="159"/>
      <c r="W243" s="164">
        <f t="shared" si="87"/>
        <v>0</v>
      </c>
      <c r="X243" s="166"/>
      <c r="AA243" s="169">
        <v>234</v>
      </c>
      <c r="AB243" s="170"/>
      <c r="AC243" s="170"/>
      <c r="AD243" s="170"/>
      <c r="AE243" s="170"/>
      <c r="AF243" s="170"/>
      <c r="AG243" s="105"/>
      <c r="AH243" s="105"/>
      <c r="AI243" s="105"/>
      <c r="AJ243" s="105"/>
      <c r="AK243" s="105"/>
      <c r="AL243" s="105"/>
      <c r="AM243" s="105"/>
      <c r="AN243" s="105"/>
      <c r="AO243" s="105"/>
      <c r="AP243" s="105"/>
      <c r="AQ243" s="105"/>
      <c r="AR243" s="171"/>
      <c r="AT243" s="169">
        <v>234</v>
      </c>
      <c r="AU243" s="170">
        <f t="shared" si="98"/>
        <v>0</v>
      </c>
      <c r="AV243" s="170">
        <f t="shared" si="98"/>
        <v>0</v>
      </c>
      <c r="AW243" s="105">
        <f t="shared" si="99"/>
        <v>0</v>
      </c>
      <c r="AX243" s="105">
        <f t="shared" si="99"/>
        <v>0</v>
      </c>
      <c r="AY243" s="105">
        <f t="shared" si="99"/>
        <v>0</v>
      </c>
      <c r="AZ243" s="171">
        <f t="shared" si="88"/>
        <v>0</v>
      </c>
      <c r="BB243" s="169"/>
      <c r="BC243" s="105"/>
      <c r="BD243" s="105"/>
      <c r="BE243" s="105"/>
      <c r="BF243" s="171"/>
      <c r="BH243" s="172"/>
      <c r="BI243" s="173"/>
      <c r="BJ243" s="174"/>
      <c r="BZ243" s="175"/>
      <c r="CA243" s="169">
        <v>234</v>
      </c>
      <c r="CB243" s="51">
        <v>234</v>
      </c>
      <c r="CC243" s="42" t="s">
        <v>332</v>
      </c>
      <c r="CD243" s="176">
        <f t="shared" si="89"/>
        <v>0</v>
      </c>
      <c r="CE243" s="177">
        <v>0</v>
      </c>
      <c r="CF243" s="159">
        <f t="shared" si="100"/>
        <v>0</v>
      </c>
      <c r="CG243" s="159">
        <v>0</v>
      </c>
      <c r="CH243" s="159">
        <v>0</v>
      </c>
      <c r="CI243" s="159">
        <f t="shared" si="101"/>
        <v>0</v>
      </c>
      <c r="CJ243" s="177">
        <f t="shared" si="102"/>
        <v>0</v>
      </c>
      <c r="CK243" s="178"/>
      <c r="CL243" s="179"/>
      <c r="CT243" s="105"/>
      <c r="CU243" s="105"/>
      <c r="CV243" s="105"/>
      <c r="CW243" s="105"/>
      <c r="CX243" s="105"/>
      <c r="CY243" s="105"/>
      <c r="CZ243" s="105"/>
      <c r="DA243" s="169">
        <v>234</v>
      </c>
      <c r="DB243" s="42" t="s">
        <v>332</v>
      </c>
      <c r="DC243" s="159"/>
      <c r="DD243" s="159"/>
      <c r="DE243" s="159"/>
      <c r="DF243" s="159"/>
      <c r="DG243" s="180">
        <f t="shared" si="103"/>
        <v>0</v>
      </c>
      <c r="DH243" s="159"/>
      <c r="DI243" s="159"/>
      <c r="DJ243" s="159"/>
      <c r="DK243" s="180">
        <f t="shared" si="104"/>
        <v>0</v>
      </c>
      <c r="DL243" s="181">
        <f t="shared" si="90"/>
        <v>0</v>
      </c>
      <c r="DM243" s="159"/>
      <c r="DN243" s="181">
        <f t="shared" si="91"/>
        <v>0</v>
      </c>
      <c r="DO243" s="159"/>
      <c r="DP243" s="165"/>
      <c r="DQ243" s="159"/>
      <c r="DR243" s="159"/>
      <c r="DS243" s="159"/>
      <c r="DT243" s="181">
        <f t="shared" si="105"/>
        <v>0</v>
      </c>
      <c r="DU243" s="159"/>
      <c r="DV243" s="182">
        <v>0</v>
      </c>
      <c r="DW243" s="183"/>
      <c r="DX243" s="183"/>
      <c r="DY243" s="183"/>
      <c r="DZ243" s="180"/>
      <c r="EA243" s="184"/>
      <c r="EB243" s="185"/>
      <c r="EC243" s="186">
        <f t="shared" si="106"/>
        <v>0</v>
      </c>
      <c r="ED243" s="184"/>
      <c r="EE243" s="187">
        <v>234</v>
      </c>
      <c r="EF243" s="184"/>
      <c r="EG243" s="184"/>
      <c r="EH243" s="183"/>
      <c r="EI243" s="184"/>
      <c r="EJ243" s="184"/>
      <c r="EK243" s="184"/>
      <c r="EL243" s="184"/>
      <c r="EM243" s="184"/>
    </row>
    <row r="244" spans="1:143" s="42" customFormat="1" ht="12" x14ac:dyDescent="0.2">
      <c r="A244" s="157">
        <v>235</v>
      </c>
      <c r="B244" s="51">
        <v>235</v>
      </c>
      <c r="C244" s="42" t="s">
        <v>333</v>
      </c>
      <c r="D244" s="158">
        <f t="shared" si="92"/>
        <v>0</v>
      </c>
      <c r="E244" s="159">
        <f t="shared" si="80"/>
        <v>0</v>
      </c>
      <c r="F244" s="159">
        <f t="shared" si="80"/>
        <v>0</v>
      </c>
      <c r="G244" s="159">
        <f t="shared" si="80"/>
        <v>0</v>
      </c>
      <c r="H244" s="160">
        <f t="shared" si="93"/>
        <v>0</v>
      </c>
      <c r="I244" s="159"/>
      <c r="J244" s="161">
        <f t="shared" si="94"/>
        <v>0</v>
      </c>
      <c r="K244" s="162">
        <f t="shared" si="95"/>
        <v>0</v>
      </c>
      <c r="L244" s="163">
        <f t="shared" si="81"/>
        <v>0</v>
      </c>
      <c r="M244" s="159"/>
      <c r="N244" s="164">
        <f t="shared" si="82"/>
        <v>0</v>
      </c>
      <c r="O244" s="159"/>
      <c r="P244" s="165">
        <f t="shared" si="83"/>
        <v>0</v>
      </c>
      <c r="Q244" s="158">
        <f t="shared" si="96"/>
        <v>0</v>
      </c>
      <c r="R244" s="159">
        <f t="shared" si="84"/>
        <v>0</v>
      </c>
      <c r="S244" s="159">
        <f t="shared" si="85"/>
        <v>0</v>
      </c>
      <c r="T244" s="159">
        <f t="shared" si="86"/>
        <v>0</v>
      </c>
      <c r="U244" s="160">
        <f t="shared" si="97"/>
        <v>0</v>
      </c>
      <c r="V244" s="159"/>
      <c r="W244" s="164">
        <f t="shared" si="87"/>
        <v>0</v>
      </c>
      <c r="X244" s="166"/>
      <c r="AA244" s="169">
        <v>235</v>
      </c>
      <c r="AB244" s="170"/>
      <c r="AC244" s="170"/>
      <c r="AD244" s="170"/>
      <c r="AE244" s="170"/>
      <c r="AF244" s="170"/>
      <c r="AG244" s="105"/>
      <c r="AH244" s="105"/>
      <c r="AI244" s="105"/>
      <c r="AJ244" s="105"/>
      <c r="AK244" s="105"/>
      <c r="AL244" s="105"/>
      <c r="AM244" s="105"/>
      <c r="AN244" s="105"/>
      <c r="AO244" s="105"/>
      <c r="AP244" s="105"/>
      <c r="AQ244" s="105"/>
      <c r="AR244" s="171"/>
      <c r="AT244" s="169">
        <v>235</v>
      </c>
      <c r="AU244" s="170">
        <f t="shared" si="98"/>
        <v>0</v>
      </c>
      <c r="AV244" s="170">
        <f t="shared" si="98"/>
        <v>0</v>
      </c>
      <c r="AW244" s="105">
        <f t="shared" si="99"/>
        <v>0</v>
      </c>
      <c r="AX244" s="105">
        <f t="shared" si="99"/>
        <v>0</v>
      </c>
      <c r="AY244" s="105">
        <f t="shared" si="99"/>
        <v>0</v>
      </c>
      <c r="AZ244" s="171">
        <f t="shared" si="88"/>
        <v>0</v>
      </c>
      <c r="BB244" s="169"/>
      <c r="BC244" s="105"/>
      <c r="BD244" s="105"/>
      <c r="BE244" s="105"/>
      <c r="BF244" s="171"/>
      <c r="BH244" s="172"/>
      <c r="BI244" s="173"/>
      <c r="BJ244" s="174"/>
      <c r="BZ244" s="175"/>
      <c r="CA244" s="169">
        <v>235</v>
      </c>
      <c r="CB244" s="51">
        <v>235</v>
      </c>
      <c r="CC244" s="42" t="s">
        <v>333</v>
      </c>
      <c r="CD244" s="176">
        <f t="shared" si="89"/>
        <v>0</v>
      </c>
      <c r="CE244" s="177">
        <v>0</v>
      </c>
      <c r="CF244" s="159">
        <f t="shared" si="100"/>
        <v>0</v>
      </c>
      <c r="CG244" s="159">
        <v>0</v>
      </c>
      <c r="CH244" s="159">
        <v>0</v>
      </c>
      <c r="CI244" s="159">
        <f t="shared" si="101"/>
        <v>0</v>
      </c>
      <c r="CJ244" s="177">
        <f t="shared" si="102"/>
        <v>0</v>
      </c>
      <c r="CK244" s="178"/>
      <c r="CL244" s="179"/>
      <c r="CT244" s="105"/>
      <c r="CU244" s="105"/>
      <c r="CV244" s="105"/>
      <c r="CW244" s="105"/>
      <c r="CX244" s="105"/>
      <c r="CY244" s="105"/>
      <c r="CZ244" s="105"/>
      <c r="DA244" s="169">
        <v>235</v>
      </c>
      <c r="DB244" s="42" t="s">
        <v>333</v>
      </c>
      <c r="DC244" s="159"/>
      <c r="DD244" s="159"/>
      <c r="DE244" s="159"/>
      <c r="DF244" s="159"/>
      <c r="DG244" s="180">
        <f t="shared" si="103"/>
        <v>0</v>
      </c>
      <c r="DH244" s="159"/>
      <c r="DI244" s="159"/>
      <c r="DJ244" s="159"/>
      <c r="DK244" s="180">
        <f t="shared" si="104"/>
        <v>0</v>
      </c>
      <c r="DL244" s="181">
        <f t="shared" si="90"/>
        <v>0</v>
      </c>
      <c r="DM244" s="159"/>
      <c r="DN244" s="181">
        <f t="shared" si="91"/>
        <v>0</v>
      </c>
      <c r="DO244" s="159"/>
      <c r="DP244" s="165"/>
      <c r="DQ244" s="159"/>
      <c r="DR244" s="159"/>
      <c r="DS244" s="159"/>
      <c r="DT244" s="181">
        <f t="shared" si="105"/>
        <v>0</v>
      </c>
      <c r="DU244" s="159"/>
      <c r="DV244" s="182">
        <v>0</v>
      </c>
      <c r="DW244" s="183"/>
      <c r="DX244" s="183"/>
      <c r="DY244" s="183"/>
      <c r="DZ244" s="180"/>
      <c r="EA244" s="184"/>
      <c r="EB244" s="185"/>
      <c r="EC244" s="186">
        <f t="shared" si="106"/>
        <v>0</v>
      </c>
      <c r="ED244" s="184"/>
      <c r="EE244" s="187">
        <v>235</v>
      </c>
      <c r="EF244" s="184"/>
      <c r="EG244" s="184"/>
      <c r="EH244" s="183"/>
      <c r="EI244" s="184"/>
      <c r="EJ244" s="184"/>
      <c r="EK244" s="184"/>
      <c r="EL244" s="184"/>
      <c r="EM244" s="184"/>
    </row>
    <row r="245" spans="1:143" s="42" customFormat="1" ht="12" x14ac:dyDescent="0.2">
      <c r="A245" s="157">
        <v>236</v>
      </c>
      <c r="B245" s="51">
        <v>236</v>
      </c>
      <c r="C245" s="42" t="s">
        <v>334</v>
      </c>
      <c r="D245" s="158">
        <f t="shared" si="92"/>
        <v>185</v>
      </c>
      <c r="E245" s="159">
        <f t="shared" si="80"/>
        <v>3220110</v>
      </c>
      <c r="F245" s="159">
        <f t="shared" si="80"/>
        <v>0</v>
      </c>
      <c r="G245" s="159">
        <f t="shared" si="80"/>
        <v>201280</v>
      </c>
      <c r="H245" s="160">
        <f t="shared" si="93"/>
        <v>3421390</v>
      </c>
      <c r="I245" s="159"/>
      <c r="J245" s="161">
        <f t="shared" si="94"/>
        <v>201280</v>
      </c>
      <c r="K245" s="162">
        <f t="shared" si="95"/>
        <v>549098.71199999994</v>
      </c>
      <c r="L245" s="163">
        <f t="shared" si="81"/>
        <v>750378.71199999994</v>
      </c>
      <c r="M245" s="159"/>
      <c r="N245" s="164">
        <f t="shared" si="82"/>
        <v>2671011.2880000002</v>
      </c>
      <c r="O245" s="159"/>
      <c r="P245" s="165">
        <f t="shared" si="83"/>
        <v>201280</v>
      </c>
      <c r="Q245" s="158">
        <f t="shared" si="96"/>
        <v>0</v>
      </c>
      <c r="R245" s="159">
        <f t="shared" si="84"/>
        <v>0</v>
      </c>
      <c r="S245" s="159">
        <f t="shared" si="85"/>
        <v>0</v>
      </c>
      <c r="T245" s="159">
        <f t="shared" si="86"/>
        <v>549098.71199999994</v>
      </c>
      <c r="U245" s="160">
        <f t="shared" si="97"/>
        <v>750378.71199999994</v>
      </c>
      <c r="V245" s="159"/>
      <c r="W245" s="164">
        <f t="shared" si="87"/>
        <v>750378.71199999994</v>
      </c>
      <c r="X245" s="166"/>
      <c r="AA245" s="169">
        <v>236</v>
      </c>
      <c r="AB245" s="170">
        <v>185</v>
      </c>
      <c r="AC245" s="170">
        <v>0</v>
      </c>
      <c r="AD245" s="170">
        <v>0</v>
      </c>
      <c r="AE245" s="170">
        <v>38.857142857142861</v>
      </c>
      <c r="AF245" s="170">
        <v>0</v>
      </c>
      <c r="AG245" s="105">
        <v>3220110</v>
      </c>
      <c r="AH245" s="105">
        <v>0</v>
      </c>
      <c r="AI245" s="105">
        <v>0</v>
      </c>
      <c r="AJ245" s="105">
        <v>3220110</v>
      </c>
      <c r="AK245" s="105">
        <v>0</v>
      </c>
      <c r="AL245" s="105">
        <v>201280</v>
      </c>
      <c r="AM245" s="105">
        <v>3421390</v>
      </c>
      <c r="AN245" s="105">
        <v>0</v>
      </c>
      <c r="AO245" s="105">
        <v>0</v>
      </c>
      <c r="AP245" s="105">
        <v>0</v>
      </c>
      <c r="AQ245" s="105">
        <v>0</v>
      </c>
      <c r="AR245" s="171">
        <v>3421390</v>
      </c>
      <c r="AT245" s="169">
        <v>236</v>
      </c>
      <c r="AU245" s="170">
        <f t="shared" si="98"/>
        <v>38.857142857142861</v>
      </c>
      <c r="AV245" s="170">
        <f t="shared" si="98"/>
        <v>0</v>
      </c>
      <c r="AW245" s="105">
        <f t="shared" si="99"/>
        <v>0</v>
      </c>
      <c r="AX245" s="105">
        <f t="shared" si="99"/>
        <v>0</v>
      </c>
      <c r="AY245" s="105">
        <f t="shared" si="99"/>
        <v>0</v>
      </c>
      <c r="AZ245" s="171">
        <f t="shared" si="88"/>
        <v>0</v>
      </c>
      <c r="BB245" s="169"/>
      <c r="BC245" s="105"/>
      <c r="BD245" s="105"/>
      <c r="BE245" s="105"/>
      <c r="BF245" s="171"/>
      <c r="BH245" s="172"/>
      <c r="BI245" s="173"/>
      <c r="BJ245" s="174"/>
      <c r="BZ245" s="175"/>
      <c r="CA245" s="169">
        <v>236</v>
      </c>
      <c r="CB245" s="51">
        <v>236</v>
      </c>
      <c r="CC245" s="42" t="s">
        <v>334</v>
      </c>
      <c r="CD245" s="176">
        <f t="shared" si="89"/>
        <v>3220110</v>
      </c>
      <c r="CE245" s="177">
        <v>2801448</v>
      </c>
      <c r="CF245" s="159">
        <f t="shared" si="100"/>
        <v>418662</v>
      </c>
      <c r="CG245" s="159">
        <v>57978.6</v>
      </c>
      <c r="CH245" s="159">
        <v>72458.112000000008</v>
      </c>
      <c r="CI245" s="159">
        <f t="shared" si="101"/>
        <v>0</v>
      </c>
      <c r="CJ245" s="177">
        <f t="shared" si="102"/>
        <v>549098.71199999994</v>
      </c>
      <c r="CK245" s="178"/>
      <c r="CL245" s="179"/>
      <c r="CT245" s="105"/>
      <c r="CU245" s="105"/>
      <c r="CV245" s="105"/>
      <c r="CW245" s="105"/>
      <c r="CX245" s="105"/>
      <c r="CY245" s="105"/>
      <c r="CZ245" s="105"/>
      <c r="DA245" s="169">
        <v>236</v>
      </c>
      <c r="DB245" s="42" t="s">
        <v>334</v>
      </c>
      <c r="DC245" s="159"/>
      <c r="DD245" s="159"/>
      <c r="DE245" s="159"/>
      <c r="DF245" s="159"/>
      <c r="DG245" s="180">
        <f t="shared" si="103"/>
        <v>0</v>
      </c>
      <c r="DH245" s="159"/>
      <c r="DI245" s="159"/>
      <c r="DJ245" s="159"/>
      <c r="DK245" s="180">
        <f t="shared" si="104"/>
        <v>0</v>
      </c>
      <c r="DL245" s="181">
        <f t="shared" si="90"/>
        <v>0</v>
      </c>
      <c r="DM245" s="159"/>
      <c r="DN245" s="181">
        <f t="shared" si="91"/>
        <v>0</v>
      </c>
      <c r="DO245" s="159"/>
      <c r="DP245" s="165"/>
      <c r="DQ245" s="159"/>
      <c r="DR245" s="159"/>
      <c r="DS245" s="159"/>
      <c r="DT245" s="181">
        <f t="shared" si="105"/>
        <v>0</v>
      </c>
      <c r="DU245" s="159"/>
      <c r="DV245" s="182">
        <v>0</v>
      </c>
      <c r="DW245" s="183"/>
      <c r="DX245" s="183"/>
      <c r="DY245" s="183"/>
      <c r="DZ245" s="180"/>
      <c r="EA245" s="184"/>
      <c r="EB245" s="185"/>
      <c r="EC245" s="186">
        <f t="shared" si="106"/>
        <v>0</v>
      </c>
      <c r="ED245" s="184"/>
      <c r="EE245" s="187">
        <v>236</v>
      </c>
      <c r="EF245" s="184"/>
      <c r="EG245" s="184"/>
      <c r="EH245" s="183"/>
      <c r="EI245" s="184"/>
      <c r="EJ245" s="184"/>
      <c r="EK245" s="184"/>
      <c r="EL245" s="184"/>
      <c r="EM245" s="184"/>
    </row>
    <row r="246" spans="1:143" s="42" customFormat="1" ht="12" x14ac:dyDescent="0.2">
      <c r="A246" s="157">
        <v>237</v>
      </c>
      <c r="B246" s="51">
        <v>237</v>
      </c>
      <c r="C246" s="42" t="s">
        <v>335</v>
      </c>
      <c r="D246" s="158">
        <f t="shared" si="92"/>
        <v>0</v>
      </c>
      <c r="E246" s="159">
        <f t="shared" si="80"/>
        <v>0</v>
      </c>
      <c r="F246" s="159">
        <f t="shared" si="80"/>
        <v>0</v>
      </c>
      <c r="G246" s="159">
        <f t="shared" si="80"/>
        <v>0</v>
      </c>
      <c r="H246" s="160">
        <f t="shared" si="93"/>
        <v>0</v>
      </c>
      <c r="I246" s="159"/>
      <c r="J246" s="161">
        <f t="shared" si="94"/>
        <v>0</v>
      </c>
      <c r="K246" s="162">
        <f t="shared" si="95"/>
        <v>0</v>
      </c>
      <c r="L246" s="163">
        <f t="shared" si="81"/>
        <v>0</v>
      </c>
      <c r="M246" s="159"/>
      <c r="N246" s="164">
        <f t="shared" si="82"/>
        <v>0</v>
      </c>
      <c r="O246" s="159"/>
      <c r="P246" s="165">
        <f t="shared" si="83"/>
        <v>0</v>
      </c>
      <c r="Q246" s="158">
        <f t="shared" si="96"/>
        <v>0</v>
      </c>
      <c r="R246" s="159">
        <f t="shared" si="84"/>
        <v>0</v>
      </c>
      <c r="S246" s="159">
        <f t="shared" si="85"/>
        <v>0</v>
      </c>
      <c r="T246" s="159">
        <f t="shared" si="86"/>
        <v>0</v>
      </c>
      <c r="U246" s="160">
        <f t="shared" si="97"/>
        <v>0</v>
      </c>
      <c r="V246" s="159"/>
      <c r="W246" s="164">
        <f t="shared" si="87"/>
        <v>0</v>
      </c>
      <c r="X246" s="166"/>
      <c r="AA246" s="169">
        <v>237</v>
      </c>
      <c r="AB246" s="170"/>
      <c r="AC246" s="170"/>
      <c r="AD246" s="170"/>
      <c r="AE246" s="170"/>
      <c r="AF246" s="170"/>
      <c r="AG246" s="105"/>
      <c r="AH246" s="105"/>
      <c r="AI246" s="105"/>
      <c r="AJ246" s="105"/>
      <c r="AK246" s="105"/>
      <c r="AL246" s="105"/>
      <c r="AM246" s="105"/>
      <c r="AN246" s="105"/>
      <c r="AO246" s="105"/>
      <c r="AP246" s="105"/>
      <c r="AQ246" s="105"/>
      <c r="AR246" s="171"/>
      <c r="AT246" s="169">
        <v>237</v>
      </c>
      <c r="AU246" s="170">
        <f t="shared" si="98"/>
        <v>0</v>
      </c>
      <c r="AV246" s="170">
        <f t="shared" si="98"/>
        <v>0</v>
      </c>
      <c r="AW246" s="105">
        <f t="shared" si="99"/>
        <v>0</v>
      </c>
      <c r="AX246" s="105">
        <f t="shared" si="99"/>
        <v>0</v>
      </c>
      <c r="AY246" s="105">
        <f t="shared" si="99"/>
        <v>0</v>
      </c>
      <c r="AZ246" s="171">
        <f t="shared" si="88"/>
        <v>0</v>
      </c>
      <c r="BB246" s="169"/>
      <c r="BC246" s="105"/>
      <c r="BD246" s="105"/>
      <c r="BE246" s="105"/>
      <c r="BF246" s="171"/>
      <c r="BH246" s="172"/>
      <c r="BI246" s="173"/>
      <c r="BJ246" s="174"/>
      <c r="BZ246" s="175"/>
      <c r="CA246" s="169">
        <v>237</v>
      </c>
      <c r="CB246" s="51">
        <v>237</v>
      </c>
      <c r="CC246" s="42" t="s">
        <v>335</v>
      </c>
      <c r="CD246" s="176">
        <f t="shared" si="89"/>
        <v>0</v>
      </c>
      <c r="CE246" s="177">
        <v>0</v>
      </c>
      <c r="CF246" s="159">
        <f t="shared" si="100"/>
        <v>0</v>
      </c>
      <c r="CG246" s="159">
        <v>0</v>
      </c>
      <c r="CH246" s="159">
        <v>0</v>
      </c>
      <c r="CI246" s="159">
        <f t="shared" si="101"/>
        <v>0</v>
      </c>
      <c r="CJ246" s="177">
        <f t="shared" si="102"/>
        <v>0</v>
      </c>
      <c r="CK246" s="178"/>
      <c r="CL246" s="179"/>
      <c r="CT246" s="105"/>
      <c r="CU246" s="105"/>
      <c r="CV246" s="105"/>
      <c r="CW246" s="105"/>
      <c r="CX246" s="105"/>
      <c r="CY246" s="105"/>
      <c r="CZ246" s="105"/>
      <c r="DA246" s="169">
        <v>237</v>
      </c>
      <c r="DB246" s="42" t="s">
        <v>335</v>
      </c>
      <c r="DC246" s="159"/>
      <c r="DD246" s="159"/>
      <c r="DE246" s="159"/>
      <c r="DF246" s="159"/>
      <c r="DG246" s="180">
        <f t="shared" si="103"/>
        <v>0</v>
      </c>
      <c r="DH246" s="159"/>
      <c r="DI246" s="159"/>
      <c r="DJ246" s="159"/>
      <c r="DK246" s="180">
        <f t="shared" si="104"/>
        <v>0</v>
      </c>
      <c r="DL246" s="181">
        <f t="shared" si="90"/>
        <v>0</v>
      </c>
      <c r="DM246" s="159"/>
      <c r="DN246" s="181">
        <f t="shared" si="91"/>
        <v>0</v>
      </c>
      <c r="DO246" s="159"/>
      <c r="DP246" s="165"/>
      <c r="DQ246" s="159"/>
      <c r="DR246" s="159"/>
      <c r="DS246" s="159"/>
      <c r="DT246" s="181">
        <f t="shared" si="105"/>
        <v>0</v>
      </c>
      <c r="DU246" s="159"/>
      <c r="DV246" s="182">
        <v>0</v>
      </c>
      <c r="DW246" s="183"/>
      <c r="DX246" s="183"/>
      <c r="DY246" s="183"/>
      <c r="DZ246" s="180"/>
      <c r="EA246" s="184"/>
      <c r="EB246" s="185"/>
      <c r="EC246" s="186">
        <f t="shared" si="106"/>
        <v>0</v>
      </c>
      <c r="ED246" s="184"/>
      <c r="EE246" s="187">
        <v>237</v>
      </c>
      <c r="EF246" s="184"/>
      <c r="EG246" s="184"/>
      <c r="EH246" s="183"/>
      <c r="EI246" s="184"/>
      <c r="EJ246" s="184"/>
      <c r="EK246" s="184"/>
      <c r="EL246" s="184"/>
      <c r="EM246" s="184"/>
    </row>
    <row r="247" spans="1:143" s="42" customFormat="1" ht="12" x14ac:dyDescent="0.2">
      <c r="A247" s="157">
        <v>238</v>
      </c>
      <c r="B247" s="51">
        <v>238</v>
      </c>
      <c r="C247" s="42" t="s">
        <v>336</v>
      </c>
      <c r="D247" s="158">
        <f t="shared" si="92"/>
        <v>44</v>
      </c>
      <c r="E247" s="159">
        <f t="shared" si="80"/>
        <v>745352</v>
      </c>
      <c r="F247" s="159">
        <f t="shared" si="80"/>
        <v>0</v>
      </c>
      <c r="G247" s="159">
        <f t="shared" si="80"/>
        <v>47872</v>
      </c>
      <c r="H247" s="160">
        <f t="shared" si="93"/>
        <v>793224</v>
      </c>
      <c r="I247" s="159"/>
      <c r="J247" s="161">
        <f t="shared" si="94"/>
        <v>47872</v>
      </c>
      <c r="K247" s="162">
        <f t="shared" si="95"/>
        <v>71483.616000000009</v>
      </c>
      <c r="L247" s="163">
        <f t="shared" si="81"/>
        <v>119355.61600000001</v>
      </c>
      <c r="M247" s="159"/>
      <c r="N247" s="164">
        <f t="shared" si="82"/>
        <v>673868.38399999996</v>
      </c>
      <c r="O247" s="159"/>
      <c r="P247" s="165">
        <f t="shared" si="83"/>
        <v>47872</v>
      </c>
      <c r="Q247" s="158">
        <f t="shared" si="96"/>
        <v>0</v>
      </c>
      <c r="R247" s="159">
        <f t="shared" si="84"/>
        <v>0</v>
      </c>
      <c r="S247" s="159">
        <f t="shared" si="85"/>
        <v>0</v>
      </c>
      <c r="T247" s="159">
        <f t="shared" si="86"/>
        <v>71483.616000000009</v>
      </c>
      <c r="U247" s="160">
        <f t="shared" si="97"/>
        <v>119355.61600000001</v>
      </c>
      <c r="V247" s="159"/>
      <c r="W247" s="164">
        <f t="shared" si="87"/>
        <v>119355.61600000001</v>
      </c>
      <c r="X247" s="166"/>
      <c r="AA247" s="169">
        <v>238</v>
      </c>
      <c r="AB247" s="170">
        <v>44</v>
      </c>
      <c r="AC247" s="170">
        <v>0</v>
      </c>
      <c r="AD247" s="170">
        <v>0</v>
      </c>
      <c r="AE247" s="170">
        <v>3.8333333333333335</v>
      </c>
      <c r="AF247" s="170">
        <v>0</v>
      </c>
      <c r="AG247" s="105">
        <v>745352</v>
      </c>
      <c r="AH247" s="105">
        <v>0</v>
      </c>
      <c r="AI247" s="105">
        <v>0</v>
      </c>
      <c r="AJ247" s="105">
        <v>745352</v>
      </c>
      <c r="AK247" s="105">
        <v>0</v>
      </c>
      <c r="AL247" s="105">
        <v>47872</v>
      </c>
      <c r="AM247" s="105">
        <v>793224</v>
      </c>
      <c r="AN247" s="105">
        <v>0</v>
      </c>
      <c r="AO247" s="105">
        <v>0</v>
      </c>
      <c r="AP247" s="105">
        <v>0</v>
      </c>
      <c r="AQ247" s="105">
        <v>0</v>
      </c>
      <c r="AR247" s="171">
        <v>793224</v>
      </c>
      <c r="AT247" s="169">
        <v>238</v>
      </c>
      <c r="AU247" s="170">
        <f t="shared" si="98"/>
        <v>3.8333333333333335</v>
      </c>
      <c r="AV247" s="170">
        <f t="shared" si="98"/>
        <v>0</v>
      </c>
      <c r="AW247" s="105">
        <f t="shared" si="99"/>
        <v>0</v>
      </c>
      <c r="AX247" s="105">
        <f t="shared" si="99"/>
        <v>0</v>
      </c>
      <c r="AY247" s="105">
        <f t="shared" si="99"/>
        <v>0</v>
      </c>
      <c r="AZ247" s="171">
        <f t="shared" si="88"/>
        <v>0</v>
      </c>
      <c r="BB247" s="169"/>
      <c r="BC247" s="105"/>
      <c r="BD247" s="105"/>
      <c r="BE247" s="105"/>
      <c r="BF247" s="171"/>
      <c r="BH247" s="172"/>
      <c r="BI247" s="173"/>
      <c r="BJ247" s="174"/>
      <c r="BZ247" s="175"/>
      <c r="CA247" s="169">
        <v>238</v>
      </c>
      <c r="CB247" s="51">
        <v>238</v>
      </c>
      <c r="CC247" s="42" t="s">
        <v>336</v>
      </c>
      <c r="CD247" s="176">
        <f t="shared" si="89"/>
        <v>745352</v>
      </c>
      <c r="CE247" s="177">
        <v>758378</v>
      </c>
      <c r="CF247" s="159">
        <f t="shared" si="100"/>
        <v>0</v>
      </c>
      <c r="CG247" s="159">
        <v>21717.599999999999</v>
      </c>
      <c r="CH247" s="159">
        <v>49766.016000000003</v>
      </c>
      <c r="CI247" s="159">
        <f t="shared" si="101"/>
        <v>0</v>
      </c>
      <c r="CJ247" s="177">
        <f t="shared" si="102"/>
        <v>71483.616000000009</v>
      </c>
      <c r="CK247" s="178"/>
      <c r="CL247" s="179"/>
      <c r="CT247" s="105"/>
      <c r="CU247" s="105"/>
      <c r="CV247" s="105"/>
      <c r="CW247" s="105"/>
      <c r="CX247" s="105"/>
      <c r="CY247" s="105"/>
      <c r="CZ247" s="105"/>
      <c r="DA247" s="169">
        <v>238</v>
      </c>
      <c r="DB247" s="42" t="s">
        <v>336</v>
      </c>
      <c r="DC247" s="159"/>
      <c r="DD247" s="159"/>
      <c r="DE247" s="159"/>
      <c r="DF247" s="159"/>
      <c r="DG247" s="180">
        <f t="shared" si="103"/>
        <v>0</v>
      </c>
      <c r="DH247" s="159"/>
      <c r="DI247" s="159"/>
      <c r="DJ247" s="159"/>
      <c r="DK247" s="180">
        <f t="shared" si="104"/>
        <v>0</v>
      </c>
      <c r="DL247" s="181">
        <f t="shared" si="90"/>
        <v>0</v>
      </c>
      <c r="DM247" s="159"/>
      <c r="DN247" s="181">
        <f t="shared" si="91"/>
        <v>0</v>
      </c>
      <c r="DO247" s="159"/>
      <c r="DP247" s="165"/>
      <c r="DQ247" s="159"/>
      <c r="DR247" s="159"/>
      <c r="DS247" s="159"/>
      <c r="DT247" s="181">
        <f t="shared" si="105"/>
        <v>0</v>
      </c>
      <c r="DU247" s="159"/>
      <c r="DV247" s="182">
        <v>0</v>
      </c>
      <c r="DW247" s="183"/>
      <c r="DX247" s="183"/>
      <c r="DY247" s="183"/>
      <c r="DZ247" s="180"/>
      <c r="EA247" s="184"/>
      <c r="EB247" s="185"/>
      <c r="EC247" s="186">
        <f t="shared" si="106"/>
        <v>0</v>
      </c>
      <c r="ED247" s="184"/>
      <c r="EE247" s="187">
        <v>238</v>
      </c>
      <c r="EF247" s="184"/>
      <c r="EG247" s="184"/>
      <c r="EH247" s="183"/>
      <c r="EI247" s="184"/>
      <c r="EJ247" s="184"/>
      <c r="EK247" s="184"/>
      <c r="EL247" s="184"/>
      <c r="EM247" s="184"/>
    </row>
    <row r="248" spans="1:143" s="42" customFormat="1" ht="12" x14ac:dyDescent="0.2">
      <c r="A248" s="157">
        <v>239</v>
      </c>
      <c r="B248" s="51">
        <v>239</v>
      </c>
      <c r="C248" s="42" t="s">
        <v>337</v>
      </c>
      <c r="D248" s="158">
        <f t="shared" si="92"/>
        <v>473</v>
      </c>
      <c r="E248" s="159">
        <f t="shared" si="80"/>
        <v>8093154</v>
      </c>
      <c r="F248" s="159">
        <f t="shared" si="80"/>
        <v>0</v>
      </c>
      <c r="G248" s="159">
        <f t="shared" si="80"/>
        <v>514624</v>
      </c>
      <c r="H248" s="160">
        <f t="shared" si="93"/>
        <v>8607778</v>
      </c>
      <c r="I248" s="159"/>
      <c r="J248" s="161">
        <f t="shared" si="94"/>
        <v>514624</v>
      </c>
      <c r="K248" s="162">
        <f t="shared" si="95"/>
        <v>931349</v>
      </c>
      <c r="L248" s="163">
        <f t="shared" si="81"/>
        <v>1445973</v>
      </c>
      <c r="M248" s="159"/>
      <c r="N248" s="164">
        <f t="shared" si="82"/>
        <v>7161805</v>
      </c>
      <c r="O248" s="159"/>
      <c r="P248" s="165">
        <f t="shared" si="83"/>
        <v>514624</v>
      </c>
      <c r="Q248" s="158">
        <f t="shared" si="96"/>
        <v>0</v>
      </c>
      <c r="R248" s="159">
        <f t="shared" si="84"/>
        <v>0</v>
      </c>
      <c r="S248" s="159">
        <f t="shared" si="85"/>
        <v>0</v>
      </c>
      <c r="T248" s="159">
        <f t="shared" si="86"/>
        <v>931349</v>
      </c>
      <c r="U248" s="160">
        <f t="shared" si="97"/>
        <v>1445973</v>
      </c>
      <c r="V248" s="159"/>
      <c r="W248" s="164">
        <f t="shared" si="87"/>
        <v>1445973</v>
      </c>
      <c r="X248" s="166"/>
      <c r="AA248" s="169">
        <v>239</v>
      </c>
      <c r="AB248" s="170">
        <v>473</v>
      </c>
      <c r="AC248" s="170">
        <v>0</v>
      </c>
      <c r="AD248" s="170">
        <v>0</v>
      </c>
      <c r="AE248" s="170">
        <v>34.293831168831161</v>
      </c>
      <c r="AF248" s="170">
        <v>0</v>
      </c>
      <c r="AG248" s="105">
        <v>8093154</v>
      </c>
      <c r="AH248" s="105">
        <v>0</v>
      </c>
      <c r="AI248" s="105">
        <v>0</v>
      </c>
      <c r="AJ248" s="105">
        <v>8093154</v>
      </c>
      <c r="AK248" s="105">
        <v>0</v>
      </c>
      <c r="AL248" s="105">
        <v>514624</v>
      </c>
      <c r="AM248" s="105">
        <v>8607778</v>
      </c>
      <c r="AN248" s="105">
        <v>0</v>
      </c>
      <c r="AO248" s="105">
        <v>0</v>
      </c>
      <c r="AP248" s="105">
        <v>0</v>
      </c>
      <c r="AQ248" s="105">
        <v>0</v>
      </c>
      <c r="AR248" s="171">
        <v>8607778</v>
      </c>
      <c r="AT248" s="169">
        <v>239</v>
      </c>
      <c r="AU248" s="170">
        <f t="shared" si="98"/>
        <v>34.293831168831161</v>
      </c>
      <c r="AV248" s="170">
        <f t="shared" si="98"/>
        <v>0</v>
      </c>
      <c r="AW248" s="105">
        <f t="shared" si="99"/>
        <v>0</v>
      </c>
      <c r="AX248" s="105">
        <f t="shared" si="99"/>
        <v>0</v>
      </c>
      <c r="AY248" s="105">
        <f t="shared" si="99"/>
        <v>0</v>
      </c>
      <c r="AZ248" s="171">
        <f t="shared" si="88"/>
        <v>0</v>
      </c>
      <c r="BB248" s="169"/>
      <c r="BC248" s="105"/>
      <c r="BD248" s="105"/>
      <c r="BE248" s="105"/>
      <c r="BF248" s="171"/>
      <c r="BH248" s="172"/>
      <c r="BI248" s="173"/>
      <c r="BJ248" s="174"/>
      <c r="BZ248" s="175"/>
      <c r="CA248" s="169">
        <v>239</v>
      </c>
      <c r="CB248" s="51">
        <v>239</v>
      </c>
      <c r="CC248" s="42" t="s">
        <v>337</v>
      </c>
      <c r="CD248" s="176">
        <f t="shared" si="89"/>
        <v>8093154</v>
      </c>
      <c r="CE248" s="177">
        <v>7161805</v>
      </c>
      <c r="CF248" s="159">
        <f t="shared" si="100"/>
        <v>931349</v>
      </c>
      <c r="CG248" s="159">
        <v>0</v>
      </c>
      <c r="CH248" s="159">
        <v>0</v>
      </c>
      <c r="CI248" s="159">
        <f t="shared" si="101"/>
        <v>0</v>
      </c>
      <c r="CJ248" s="177">
        <f t="shared" si="102"/>
        <v>931349</v>
      </c>
      <c r="CK248" s="178"/>
      <c r="CL248" s="179"/>
      <c r="CT248" s="105"/>
      <c r="CU248" s="105"/>
      <c r="CV248" s="105"/>
      <c r="CW248" s="105"/>
      <c r="CX248" s="105"/>
      <c r="CY248" s="105"/>
      <c r="CZ248" s="105"/>
      <c r="DA248" s="169">
        <v>239</v>
      </c>
      <c r="DB248" s="42" t="s">
        <v>337</v>
      </c>
      <c r="DC248" s="159"/>
      <c r="DD248" s="159"/>
      <c r="DE248" s="159"/>
      <c r="DF248" s="159"/>
      <c r="DG248" s="180">
        <f t="shared" si="103"/>
        <v>0</v>
      </c>
      <c r="DH248" s="159"/>
      <c r="DI248" s="159"/>
      <c r="DJ248" s="159"/>
      <c r="DK248" s="180">
        <f t="shared" si="104"/>
        <v>0</v>
      </c>
      <c r="DL248" s="181">
        <f t="shared" si="90"/>
        <v>0</v>
      </c>
      <c r="DM248" s="159"/>
      <c r="DN248" s="181">
        <f t="shared" si="91"/>
        <v>0</v>
      </c>
      <c r="DO248" s="159"/>
      <c r="DP248" s="165"/>
      <c r="DQ248" s="159"/>
      <c r="DR248" s="159"/>
      <c r="DS248" s="159"/>
      <c r="DT248" s="181">
        <f t="shared" si="105"/>
        <v>0</v>
      </c>
      <c r="DU248" s="159"/>
      <c r="DV248" s="182">
        <v>0</v>
      </c>
      <c r="DW248" s="183"/>
      <c r="DX248" s="183"/>
      <c r="DY248" s="183"/>
      <c r="DZ248" s="180"/>
      <c r="EA248" s="184"/>
      <c r="EB248" s="185"/>
      <c r="EC248" s="186">
        <f t="shared" si="106"/>
        <v>0</v>
      </c>
      <c r="ED248" s="184"/>
      <c r="EE248" s="187">
        <v>239</v>
      </c>
      <c r="EF248" s="184"/>
      <c r="EG248" s="184"/>
      <c r="EH248" s="183"/>
      <c r="EI248" s="184"/>
      <c r="EJ248" s="184"/>
      <c r="EK248" s="184"/>
      <c r="EL248" s="184"/>
      <c r="EM248" s="184"/>
    </row>
    <row r="249" spans="1:143" s="42" customFormat="1" ht="12" x14ac:dyDescent="0.2">
      <c r="A249" s="157">
        <v>240</v>
      </c>
      <c r="B249" s="51">
        <v>240</v>
      </c>
      <c r="C249" s="42" t="s">
        <v>338</v>
      </c>
      <c r="D249" s="158">
        <f t="shared" si="92"/>
        <v>1</v>
      </c>
      <c r="E249" s="159">
        <f t="shared" si="80"/>
        <v>19927</v>
      </c>
      <c r="F249" s="159">
        <f t="shared" si="80"/>
        <v>0</v>
      </c>
      <c r="G249" s="159">
        <f t="shared" si="80"/>
        <v>1088</v>
      </c>
      <c r="H249" s="160">
        <f t="shared" si="93"/>
        <v>21015</v>
      </c>
      <c r="I249" s="159"/>
      <c r="J249" s="161">
        <f t="shared" si="94"/>
        <v>1088</v>
      </c>
      <c r="K249" s="162">
        <f t="shared" si="95"/>
        <v>19927</v>
      </c>
      <c r="L249" s="163">
        <f t="shared" si="81"/>
        <v>21015</v>
      </c>
      <c r="M249" s="159"/>
      <c r="N249" s="164">
        <f t="shared" si="82"/>
        <v>0</v>
      </c>
      <c r="O249" s="159"/>
      <c r="P249" s="165">
        <f t="shared" si="83"/>
        <v>1088</v>
      </c>
      <c r="Q249" s="158">
        <f t="shared" si="96"/>
        <v>0</v>
      </c>
      <c r="R249" s="159">
        <f t="shared" si="84"/>
        <v>0</v>
      </c>
      <c r="S249" s="159">
        <f t="shared" si="85"/>
        <v>0</v>
      </c>
      <c r="T249" s="159">
        <f t="shared" si="86"/>
        <v>19927</v>
      </c>
      <c r="U249" s="160">
        <f t="shared" si="97"/>
        <v>21015</v>
      </c>
      <c r="V249" s="159"/>
      <c r="W249" s="164">
        <f t="shared" si="87"/>
        <v>21015</v>
      </c>
      <c r="X249" s="166"/>
      <c r="AA249" s="169">
        <v>240</v>
      </c>
      <c r="AB249" s="170">
        <v>1</v>
      </c>
      <c r="AC249" s="170">
        <v>0</v>
      </c>
      <c r="AD249" s="170">
        <v>0</v>
      </c>
      <c r="AE249" s="170">
        <v>1</v>
      </c>
      <c r="AF249" s="170">
        <v>0</v>
      </c>
      <c r="AG249" s="105">
        <v>19927</v>
      </c>
      <c r="AH249" s="105">
        <v>0</v>
      </c>
      <c r="AI249" s="105">
        <v>0</v>
      </c>
      <c r="AJ249" s="105">
        <v>19927</v>
      </c>
      <c r="AK249" s="105">
        <v>0</v>
      </c>
      <c r="AL249" s="105">
        <v>1088</v>
      </c>
      <c r="AM249" s="105">
        <v>21015</v>
      </c>
      <c r="AN249" s="105">
        <v>0</v>
      </c>
      <c r="AO249" s="105">
        <v>0</v>
      </c>
      <c r="AP249" s="105">
        <v>0</v>
      </c>
      <c r="AQ249" s="105">
        <v>0</v>
      </c>
      <c r="AR249" s="171">
        <v>21015</v>
      </c>
      <c r="AT249" s="169">
        <v>240</v>
      </c>
      <c r="AU249" s="170">
        <f t="shared" si="98"/>
        <v>1</v>
      </c>
      <c r="AV249" s="170">
        <f t="shared" si="98"/>
        <v>0</v>
      </c>
      <c r="AW249" s="105">
        <f t="shared" si="99"/>
        <v>0</v>
      </c>
      <c r="AX249" s="105">
        <f t="shared" si="99"/>
        <v>0</v>
      </c>
      <c r="AY249" s="105">
        <f t="shared" si="99"/>
        <v>0</v>
      </c>
      <c r="AZ249" s="171">
        <f t="shared" si="88"/>
        <v>0</v>
      </c>
      <c r="BB249" s="169"/>
      <c r="BC249" s="105"/>
      <c r="BD249" s="105"/>
      <c r="BE249" s="105"/>
      <c r="BF249" s="171"/>
      <c r="BH249" s="172"/>
      <c r="BI249" s="173"/>
      <c r="BJ249" s="174"/>
      <c r="BZ249" s="175"/>
      <c r="CA249" s="169">
        <v>240</v>
      </c>
      <c r="CB249" s="51">
        <v>240</v>
      </c>
      <c r="CC249" s="42" t="s">
        <v>338</v>
      </c>
      <c r="CD249" s="176">
        <f t="shared" si="89"/>
        <v>19927</v>
      </c>
      <c r="CE249" s="177">
        <v>0</v>
      </c>
      <c r="CF249" s="159">
        <f t="shared" si="100"/>
        <v>19927</v>
      </c>
      <c r="CG249" s="159">
        <v>0</v>
      </c>
      <c r="CH249" s="159">
        <v>0</v>
      </c>
      <c r="CI249" s="159">
        <f t="shared" si="101"/>
        <v>0</v>
      </c>
      <c r="CJ249" s="177">
        <f t="shared" si="102"/>
        <v>19927</v>
      </c>
      <c r="CK249" s="178"/>
      <c r="CL249" s="179"/>
      <c r="CT249" s="105"/>
      <c r="CU249" s="105"/>
      <c r="CV249" s="105"/>
      <c r="CW249" s="105"/>
      <c r="CX249" s="105"/>
      <c r="CY249" s="105"/>
      <c r="CZ249" s="105"/>
      <c r="DA249" s="169">
        <v>240</v>
      </c>
      <c r="DB249" s="42" t="s">
        <v>338</v>
      </c>
      <c r="DC249" s="159"/>
      <c r="DD249" s="159"/>
      <c r="DE249" s="159"/>
      <c r="DF249" s="159"/>
      <c r="DG249" s="180">
        <f t="shared" si="103"/>
        <v>0</v>
      </c>
      <c r="DH249" s="159"/>
      <c r="DI249" s="159"/>
      <c r="DJ249" s="159"/>
      <c r="DK249" s="180">
        <f t="shared" si="104"/>
        <v>0</v>
      </c>
      <c r="DL249" s="181">
        <f t="shared" si="90"/>
        <v>0</v>
      </c>
      <c r="DM249" s="159"/>
      <c r="DN249" s="181">
        <f t="shared" si="91"/>
        <v>0</v>
      </c>
      <c r="DO249" s="159"/>
      <c r="DP249" s="165"/>
      <c r="DQ249" s="159"/>
      <c r="DR249" s="159"/>
      <c r="DS249" s="159"/>
      <c r="DT249" s="181">
        <f t="shared" si="105"/>
        <v>0</v>
      </c>
      <c r="DU249" s="159"/>
      <c r="DV249" s="182">
        <v>0</v>
      </c>
      <c r="DW249" s="183"/>
      <c r="DX249" s="183"/>
      <c r="DY249" s="183"/>
      <c r="DZ249" s="180"/>
      <c r="EA249" s="184"/>
      <c r="EB249" s="185"/>
      <c r="EC249" s="186">
        <f t="shared" si="106"/>
        <v>0</v>
      </c>
      <c r="ED249" s="184"/>
      <c r="EE249" s="187">
        <v>240</v>
      </c>
      <c r="EF249" s="184"/>
      <c r="EG249" s="184"/>
      <c r="EH249" s="183"/>
      <c r="EI249" s="184"/>
      <c r="EJ249" s="184"/>
      <c r="EK249" s="184"/>
      <c r="EL249" s="184"/>
      <c r="EM249" s="184"/>
    </row>
    <row r="250" spans="1:143" s="42" customFormat="1" ht="12" x14ac:dyDescent="0.2">
      <c r="A250" s="157">
        <v>241</v>
      </c>
      <c r="B250" s="51">
        <v>241</v>
      </c>
      <c r="C250" s="42" t="s">
        <v>339</v>
      </c>
      <c r="D250" s="158">
        <f t="shared" si="92"/>
        <v>0</v>
      </c>
      <c r="E250" s="159">
        <f t="shared" si="80"/>
        <v>0</v>
      </c>
      <c r="F250" s="159">
        <f t="shared" si="80"/>
        <v>0</v>
      </c>
      <c r="G250" s="159">
        <f t="shared" si="80"/>
        <v>0</v>
      </c>
      <c r="H250" s="160">
        <f t="shared" si="93"/>
        <v>0</v>
      </c>
      <c r="I250" s="159"/>
      <c r="J250" s="161">
        <f t="shared" si="94"/>
        <v>0</v>
      </c>
      <c r="K250" s="162">
        <f t="shared" si="95"/>
        <v>0</v>
      </c>
      <c r="L250" s="163">
        <f t="shared" si="81"/>
        <v>0</v>
      </c>
      <c r="M250" s="159"/>
      <c r="N250" s="164">
        <f t="shared" si="82"/>
        <v>0</v>
      </c>
      <c r="O250" s="159"/>
      <c r="P250" s="165">
        <f t="shared" si="83"/>
        <v>0</v>
      </c>
      <c r="Q250" s="158">
        <f t="shared" si="96"/>
        <v>0</v>
      </c>
      <c r="R250" s="159">
        <f t="shared" si="84"/>
        <v>0</v>
      </c>
      <c r="S250" s="159">
        <f t="shared" si="85"/>
        <v>0</v>
      </c>
      <c r="T250" s="159">
        <f t="shared" si="86"/>
        <v>0</v>
      </c>
      <c r="U250" s="160">
        <f t="shared" si="97"/>
        <v>0</v>
      </c>
      <c r="V250" s="159"/>
      <c r="W250" s="164">
        <f t="shared" si="87"/>
        <v>0</v>
      </c>
      <c r="X250" s="166"/>
      <c r="AA250" s="169">
        <v>241</v>
      </c>
      <c r="AB250" s="170"/>
      <c r="AC250" s="170"/>
      <c r="AD250" s="170"/>
      <c r="AE250" s="170"/>
      <c r="AF250" s="170"/>
      <c r="AG250" s="105"/>
      <c r="AH250" s="105"/>
      <c r="AI250" s="105"/>
      <c r="AJ250" s="105"/>
      <c r="AK250" s="105"/>
      <c r="AL250" s="105"/>
      <c r="AM250" s="105"/>
      <c r="AN250" s="105"/>
      <c r="AO250" s="105"/>
      <c r="AP250" s="105"/>
      <c r="AQ250" s="105"/>
      <c r="AR250" s="171"/>
      <c r="AT250" s="169">
        <v>241</v>
      </c>
      <c r="AU250" s="170">
        <f t="shared" si="98"/>
        <v>0</v>
      </c>
      <c r="AV250" s="170">
        <f t="shared" si="98"/>
        <v>0</v>
      </c>
      <c r="AW250" s="105">
        <f t="shared" si="99"/>
        <v>0</v>
      </c>
      <c r="AX250" s="105">
        <f t="shared" si="99"/>
        <v>0</v>
      </c>
      <c r="AY250" s="105">
        <f t="shared" si="99"/>
        <v>0</v>
      </c>
      <c r="AZ250" s="171">
        <f t="shared" si="88"/>
        <v>0</v>
      </c>
      <c r="BB250" s="169"/>
      <c r="BC250" s="105"/>
      <c r="BD250" s="105"/>
      <c r="BE250" s="105"/>
      <c r="BF250" s="171"/>
      <c r="BH250" s="172"/>
      <c r="BI250" s="173"/>
      <c r="BJ250" s="174"/>
      <c r="BZ250" s="175"/>
      <c r="CA250" s="169">
        <v>241</v>
      </c>
      <c r="CB250" s="51">
        <v>241</v>
      </c>
      <c r="CC250" s="42" t="s">
        <v>339</v>
      </c>
      <c r="CD250" s="176">
        <f t="shared" si="89"/>
        <v>0</v>
      </c>
      <c r="CE250" s="177">
        <v>0</v>
      </c>
      <c r="CF250" s="159">
        <f t="shared" si="100"/>
        <v>0</v>
      </c>
      <c r="CG250" s="159">
        <v>0</v>
      </c>
      <c r="CH250" s="159">
        <v>0</v>
      </c>
      <c r="CI250" s="159">
        <f t="shared" si="101"/>
        <v>0</v>
      </c>
      <c r="CJ250" s="177">
        <f t="shared" si="102"/>
        <v>0</v>
      </c>
      <c r="CK250" s="178"/>
      <c r="CL250" s="179"/>
      <c r="CT250" s="105"/>
      <c r="CU250" s="105"/>
      <c r="CV250" s="105"/>
      <c r="CW250" s="105"/>
      <c r="CX250" s="105"/>
      <c r="CY250" s="105"/>
      <c r="CZ250" s="105"/>
      <c r="DA250" s="169">
        <v>241</v>
      </c>
      <c r="DB250" s="42" t="s">
        <v>339</v>
      </c>
      <c r="DC250" s="159"/>
      <c r="DD250" s="159"/>
      <c r="DE250" s="159"/>
      <c r="DF250" s="159"/>
      <c r="DG250" s="180">
        <f t="shared" si="103"/>
        <v>0</v>
      </c>
      <c r="DH250" s="159"/>
      <c r="DI250" s="159"/>
      <c r="DJ250" s="159"/>
      <c r="DK250" s="180">
        <f t="shared" si="104"/>
        <v>0</v>
      </c>
      <c r="DL250" s="181">
        <f t="shared" si="90"/>
        <v>0</v>
      </c>
      <c r="DM250" s="159"/>
      <c r="DN250" s="181">
        <f t="shared" si="91"/>
        <v>0</v>
      </c>
      <c r="DO250" s="159"/>
      <c r="DP250" s="165"/>
      <c r="DQ250" s="159"/>
      <c r="DR250" s="159"/>
      <c r="DS250" s="159"/>
      <c r="DT250" s="181">
        <f t="shared" si="105"/>
        <v>0</v>
      </c>
      <c r="DU250" s="159"/>
      <c r="DV250" s="182">
        <v>0</v>
      </c>
      <c r="DW250" s="183"/>
      <c r="DX250" s="183"/>
      <c r="DY250" s="183"/>
      <c r="DZ250" s="180"/>
      <c r="EA250" s="184"/>
      <c r="EB250" s="185"/>
      <c r="EC250" s="186">
        <f t="shared" si="106"/>
        <v>0</v>
      </c>
      <c r="ED250" s="184"/>
      <c r="EE250" s="187">
        <v>241</v>
      </c>
      <c r="EF250" s="184"/>
      <c r="EG250" s="184"/>
      <c r="EH250" s="183"/>
      <c r="EI250" s="184"/>
      <c r="EJ250" s="184"/>
      <c r="EK250" s="184"/>
      <c r="EL250" s="184"/>
      <c r="EM250" s="184"/>
    </row>
    <row r="251" spans="1:143" s="42" customFormat="1" ht="12" x14ac:dyDescent="0.2">
      <c r="A251" s="157">
        <v>242</v>
      </c>
      <c r="B251" s="51">
        <v>242</v>
      </c>
      <c r="C251" s="42" t="s">
        <v>340</v>
      </c>
      <c r="D251" s="158">
        <f t="shared" si="92"/>
        <v>0</v>
      </c>
      <c r="E251" s="159">
        <f t="shared" si="80"/>
        <v>0</v>
      </c>
      <c r="F251" s="159">
        <f t="shared" si="80"/>
        <v>0</v>
      </c>
      <c r="G251" s="159">
        <f t="shared" si="80"/>
        <v>0</v>
      </c>
      <c r="H251" s="160">
        <f t="shared" si="93"/>
        <v>0</v>
      </c>
      <c r="I251" s="159"/>
      <c r="J251" s="161">
        <f t="shared" si="94"/>
        <v>0</v>
      </c>
      <c r="K251" s="162">
        <f t="shared" si="95"/>
        <v>16164.480000000003</v>
      </c>
      <c r="L251" s="163">
        <f t="shared" si="81"/>
        <v>16164.480000000003</v>
      </c>
      <c r="M251" s="159"/>
      <c r="N251" s="164">
        <f t="shared" si="82"/>
        <v>-16164.480000000003</v>
      </c>
      <c r="O251" s="159"/>
      <c r="P251" s="165">
        <f t="shared" si="83"/>
        <v>0</v>
      </c>
      <c r="Q251" s="158">
        <f t="shared" si="96"/>
        <v>0</v>
      </c>
      <c r="R251" s="159">
        <f t="shared" si="84"/>
        <v>0</v>
      </c>
      <c r="S251" s="159">
        <f t="shared" si="85"/>
        <v>0</v>
      </c>
      <c r="T251" s="159">
        <f t="shared" si="86"/>
        <v>16164.480000000003</v>
      </c>
      <c r="U251" s="160">
        <f t="shared" si="97"/>
        <v>16164.480000000003</v>
      </c>
      <c r="V251" s="159"/>
      <c r="W251" s="164">
        <f t="shared" si="87"/>
        <v>16164.480000000003</v>
      </c>
      <c r="X251" s="166"/>
      <c r="AA251" s="169">
        <v>242</v>
      </c>
      <c r="AB251" s="170"/>
      <c r="AC251" s="170"/>
      <c r="AD251" s="170"/>
      <c r="AE251" s="170"/>
      <c r="AF251" s="170"/>
      <c r="AG251" s="105"/>
      <c r="AH251" s="105"/>
      <c r="AI251" s="105"/>
      <c r="AJ251" s="105"/>
      <c r="AK251" s="105"/>
      <c r="AL251" s="105"/>
      <c r="AM251" s="105"/>
      <c r="AN251" s="105"/>
      <c r="AO251" s="105"/>
      <c r="AP251" s="105"/>
      <c r="AQ251" s="105"/>
      <c r="AR251" s="171"/>
      <c r="AT251" s="169">
        <v>242</v>
      </c>
      <c r="AU251" s="170">
        <f t="shared" si="98"/>
        <v>0</v>
      </c>
      <c r="AV251" s="170">
        <f t="shared" si="98"/>
        <v>0</v>
      </c>
      <c r="AW251" s="105">
        <f t="shared" si="99"/>
        <v>0</v>
      </c>
      <c r="AX251" s="105">
        <f t="shared" si="99"/>
        <v>0</v>
      </c>
      <c r="AY251" s="105">
        <f t="shared" si="99"/>
        <v>0</v>
      </c>
      <c r="AZ251" s="171">
        <f t="shared" si="88"/>
        <v>0</v>
      </c>
      <c r="BB251" s="169"/>
      <c r="BC251" s="105"/>
      <c r="BD251" s="105"/>
      <c r="BE251" s="105"/>
      <c r="BF251" s="171"/>
      <c r="BH251" s="172"/>
      <c r="BI251" s="173"/>
      <c r="BJ251" s="174"/>
      <c r="BZ251" s="175"/>
      <c r="CA251" s="169">
        <v>242</v>
      </c>
      <c r="CB251" s="51">
        <v>242</v>
      </c>
      <c r="CC251" s="42" t="s">
        <v>340</v>
      </c>
      <c r="CD251" s="176">
        <f t="shared" si="89"/>
        <v>0</v>
      </c>
      <c r="CE251" s="177">
        <v>70576</v>
      </c>
      <c r="CF251" s="159">
        <f t="shared" si="100"/>
        <v>0</v>
      </c>
      <c r="CG251" s="159">
        <v>0</v>
      </c>
      <c r="CH251" s="159">
        <v>16164.480000000003</v>
      </c>
      <c r="CI251" s="159">
        <f t="shared" si="101"/>
        <v>0</v>
      </c>
      <c r="CJ251" s="177">
        <f t="shared" si="102"/>
        <v>16164.480000000003</v>
      </c>
      <c r="CK251" s="178"/>
      <c r="CL251" s="179"/>
      <c r="CT251" s="105"/>
      <c r="CU251" s="105"/>
      <c r="CV251" s="105"/>
      <c r="CW251" s="105"/>
      <c r="CX251" s="105"/>
      <c r="CY251" s="105"/>
      <c r="CZ251" s="105"/>
      <c r="DA251" s="169">
        <v>242</v>
      </c>
      <c r="DB251" s="42" t="s">
        <v>340</v>
      </c>
      <c r="DC251" s="159"/>
      <c r="DD251" s="159"/>
      <c r="DE251" s="159"/>
      <c r="DF251" s="159"/>
      <c r="DG251" s="180">
        <f t="shared" si="103"/>
        <v>0</v>
      </c>
      <c r="DH251" s="159"/>
      <c r="DI251" s="159"/>
      <c r="DJ251" s="159"/>
      <c r="DK251" s="180">
        <f t="shared" si="104"/>
        <v>0</v>
      </c>
      <c r="DL251" s="181">
        <f t="shared" si="90"/>
        <v>0</v>
      </c>
      <c r="DM251" s="159"/>
      <c r="DN251" s="181">
        <f t="shared" si="91"/>
        <v>0</v>
      </c>
      <c r="DO251" s="159"/>
      <c r="DP251" s="165"/>
      <c r="DQ251" s="159"/>
      <c r="DR251" s="159"/>
      <c r="DS251" s="159"/>
      <c r="DT251" s="181">
        <f t="shared" si="105"/>
        <v>0</v>
      </c>
      <c r="DU251" s="159"/>
      <c r="DV251" s="182">
        <v>0</v>
      </c>
      <c r="DW251" s="183"/>
      <c r="DX251" s="183"/>
      <c r="DY251" s="183"/>
      <c r="DZ251" s="180"/>
      <c r="EA251" s="184"/>
      <c r="EB251" s="185"/>
      <c r="EC251" s="186">
        <f t="shared" si="106"/>
        <v>0</v>
      </c>
      <c r="ED251" s="184"/>
      <c r="EE251" s="187">
        <v>242</v>
      </c>
      <c r="EF251" s="184"/>
      <c r="EG251" s="184"/>
      <c r="EH251" s="183"/>
      <c r="EI251" s="184"/>
      <c r="EJ251" s="184"/>
      <c r="EK251" s="184"/>
      <c r="EL251" s="184"/>
      <c r="EM251" s="184"/>
    </row>
    <row r="252" spans="1:143" s="42" customFormat="1" ht="12" x14ac:dyDescent="0.2">
      <c r="A252" s="157">
        <v>243</v>
      </c>
      <c r="B252" s="51">
        <v>243</v>
      </c>
      <c r="C252" s="42" t="s">
        <v>341</v>
      </c>
      <c r="D252" s="158">
        <f t="shared" si="92"/>
        <v>65</v>
      </c>
      <c r="E252" s="159">
        <f t="shared" si="80"/>
        <v>1081161</v>
      </c>
      <c r="F252" s="159">
        <f t="shared" si="80"/>
        <v>0</v>
      </c>
      <c r="G252" s="159">
        <f t="shared" si="80"/>
        <v>70720</v>
      </c>
      <c r="H252" s="160">
        <f t="shared" si="93"/>
        <v>1151881</v>
      </c>
      <c r="I252" s="159"/>
      <c r="J252" s="161">
        <f t="shared" si="94"/>
        <v>70720</v>
      </c>
      <c r="K252" s="162">
        <f t="shared" si="95"/>
        <v>374276.74400000001</v>
      </c>
      <c r="L252" s="163">
        <f t="shared" si="81"/>
        <v>444996.74400000001</v>
      </c>
      <c r="M252" s="159"/>
      <c r="N252" s="164">
        <f t="shared" si="82"/>
        <v>706884.25600000005</v>
      </c>
      <c r="O252" s="159"/>
      <c r="P252" s="165">
        <f t="shared" si="83"/>
        <v>70720</v>
      </c>
      <c r="Q252" s="158">
        <f t="shared" si="96"/>
        <v>0</v>
      </c>
      <c r="R252" s="159">
        <f t="shared" si="84"/>
        <v>0</v>
      </c>
      <c r="S252" s="159">
        <f t="shared" si="85"/>
        <v>0</v>
      </c>
      <c r="T252" s="159">
        <f t="shared" si="86"/>
        <v>374276.74400000001</v>
      </c>
      <c r="U252" s="160">
        <f t="shared" si="97"/>
        <v>444996.74400000001</v>
      </c>
      <c r="V252" s="159"/>
      <c r="W252" s="164">
        <f t="shared" si="87"/>
        <v>444996.74400000001</v>
      </c>
      <c r="X252" s="166"/>
      <c r="AA252" s="169">
        <v>243</v>
      </c>
      <c r="AB252" s="170">
        <v>65</v>
      </c>
      <c r="AC252" s="170">
        <v>0</v>
      </c>
      <c r="AD252" s="170">
        <v>0</v>
      </c>
      <c r="AE252" s="170">
        <v>4.761111111111112</v>
      </c>
      <c r="AF252" s="170">
        <v>0</v>
      </c>
      <c r="AG252" s="105">
        <v>1081161</v>
      </c>
      <c r="AH252" s="105">
        <v>0</v>
      </c>
      <c r="AI252" s="105">
        <v>0</v>
      </c>
      <c r="AJ252" s="105">
        <v>1081161</v>
      </c>
      <c r="AK252" s="105">
        <v>0</v>
      </c>
      <c r="AL252" s="105">
        <v>70720</v>
      </c>
      <c r="AM252" s="105">
        <v>1151881</v>
      </c>
      <c r="AN252" s="105">
        <v>0</v>
      </c>
      <c r="AO252" s="105">
        <v>0</v>
      </c>
      <c r="AP252" s="105">
        <v>0</v>
      </c>
      <c r="AQ252" s="105">
        <v>0</v>
      </c>
      <c r="AR252" s="171">
        <v>1151881</v>
      </c>
      <c r="AT252" s="169">
        <v>243</v>
      </c>
      <c r="AU252" s="170">
        <f t="shared" si="98"/>
        <v>4.761111111111112</v>
      </c>
      <c r="AV252" s="170">
        <f t="shared" si="98"/>
        <v>0</v>
      </c>
      <c r="AW252" s="105">
        <f t="shared" si="99"/>
        <v>0</v>
      </c>
      <c r="AX252" s="105">
        <f t="shared" si="99"/>
        <v>0</v>
      </c>
      <c r="AY252" s="105">
        <f t="shared" si="99"/>
        <v>0</v>
      </c>
      <c r="AZ252" s="171">
        <f t="shared" si="88"/>
        <v>0</v>
      </c>
      <c r="BB252" s="169"/>
      <c r="BC252" s="105"/>
      <c r="BD252" s="105"/>
      <c r="BE252" s="105"/>
      <c r="BF252" s="171"/>
      <c r="BH252" s="172"/>
      <c r="BI252" s="173"/>
      <c r="BJ252" s="174"/>
      <c r="BZ252" s="175"/>
      <c r="CA252" s="169">
        <v>243</v>
      </c>
      <c r="CB252" s="51">
        <v>243</v>
      </c>
      <c r="CC252" s="42" t="s">
        <v>341</v>
      </c>
      <c r="CD252" s="176">
        <f t="shared" si="89"/>
        <v>1081161</v>
      </c>
      <c r="CE252" s="177">
        <v>797188</v>
      </c>
      <c r="CF252" s="159">
        <f t="shared" si="100"/>
        <v>283973</v>
      </c>
      <c r="CG252" s="159">
        <v>0</v>
      </c>
      <c r="CH252" s="159">
        <v>90303.744000000006</v>
      </c>
      <c r="CI252" s="159">
        <f t="shared" si="101"/>
        <v>0</v>
      </c>
      <c r="CJ252" s="177">
        <f t="shared" si="102"/>
        <v>374276.74400000001</v>
      </c>
      <c r="CK252" s="178"/>
      <c r="CL252" s="179"/>
      <c r="CT252" s="105"/>
      <c r="CU252" s="105"/>
      <c r="CV252" s="105"/>
      <c r="CW252" s="105"/>
      <c r="CX252" s="105"/>
      <c r="CY252" s="105"/>
      <c r="CZ252" s="105"/>
      <c r="DA252" s="169">
        <v>243</v>
      </c>
      <c r="DB252" s="42" t="s">
        <v>341</v>
      </c>
      <c r="DC252" s="159"/>
      <c r="DD252" s="159"/>
      <c r="DE252" s="159"/>
      <c r="DF252" s="159"/>
      <c r="DG252" s="180">
        <f t="shared" si="103"/>
        <v>0</v>
      </c>
      <c r="DH252" s="159"/>
      <c r="DI252" s="159"/>
      <c r="DJ252" s="159"/>
      <c r="DK252" s="180">
        <f t="shared" si="104"/>
        <v>0</v>
      </c>
      <c r="DL252" s="181">
        <f t="shared" si="90"/>
        <v>0</v>
      </c>
      <c r="DM252" s="159"/>
      <c r="DN252" s="181">
        <f t="shared" si="91"/>
        <v>0</v>
      </c>
      <c r="DO252" s="159"/>
      <c r="DP252" s="165"/>
      <c r="DQ252" s="159"/>
      <c r="DR252" s="159"/>
      <c r="DS252" s="159"/>
      <c r="DT252" s="181">
        <f t="shared" si="105"/>
        <v>0</v>
      </c>
      <c r="DU252" s="159"/>
      <c r="DV252" s="182">
        <v>0</v>
      </c>
      <c r="DW252" s="183"/>
      <c r="DX252" s="183"/>
      <c r="DY252" s="183"/>
      <c r="DZ252" s="180"/>
      <c r="EA252" s="184"/>
      <c r="EB252" s="185"/>
      <c r="EC252" s="186">
        <f t="shared" si="106"/>
        <v>0</v>
      </c>
      <c r="ED252" s="184"/>
      <c r="EE252" s="187">
        <v>243</v>
      </c>
      <c r="EF252" s="184"/>
      <c r="EG252" s="184"/>
      <c r="EH252" s="183"/>
      <c r="EI252" s="184"/>
      <c r="EJ252" s="184"/>
      <c r="EK252" s="184"/>
      <c r="EL252" s="184"/>
      <c r="EM252" s="184"/>
    </row>
    <row r="253" spans="1:143" s="42" customFormat="1" ht="12" x14ac:dyDescent="0.2">
      <c r="A253" s="157">
        <v>244</v>
      </c>
      <c r="B253" s="51">
        <v>244</v>
      </c>
      <c r="C253" s="42" t="s">
        <v>342</v>
      </c>
      <c r="D253" s="158">
        <f t="shared" si="92"/>
        <v>389</v>
      </c>
      <c r="E253" s="159">
        <f t="shared" si="80"/>
        <v>5575313.034</v>
      </c>
      <c r="F253" s="159">
        <f t="shared" si="80"/>
        <v>0</v>
      </c>
      <c r="G253" s="159">
        <f t="shared" si="80"/>
        <v>318643</v>
      </c>
      <c r="H253" s="160">
        <f t="shared" si="93"/>
        <v>5893956.034</v>
      </c>
      <c r="I253" s="159"/>
      <c r="J253" s="161">
        <f t="shared" si="94"/>
        <v>318643</v>
      </c>
      <c r="K253" s="162">
        <f t="shared" si="95"/>
        <v>383628.93</v>
      </c>
      <c r="L253" s="163">
        <f t="shared" si="81"/>
        <v>702271.92999999993</v>
      </c>
      <c r="M253" s="159"/>
      <c r="N253" s="164">
        <f t="shared" si="82"/>
        <v>5191684.1040000003</v>
      </c>
      <c r="O253" s="159"/>
      <c r="P253" s="165">
        <f t="shared" si="83"/>
        <v>423232</v>
      </c>
      <c r="Q253" s="158">
        <f t="shared" si="96"/>
        <v>96.144562537837842</v>
      </c>
      <c r="R253" s="159">
        <f t="shared" si="84"/>
        <v>1929544.9659999991</v>
      </c>
      <c r="S253" s="159">
        <f t="shared" si="85"/>
        <v>104589</v>
      </c>
      <c r="T253" s="159">
        <f t="shared" si="86"/>
        <v>383628.93</v>
      </c>
      <c r="U253" s="160">
        <f t="shared" si="97"/>
        <v>2631816.8959999993</v>
      </c>
      <c r="V253" s="159"/>
      <c r="W253" s="164">
        <f t="shared" si="87"/>
        <v>2631816.8959999993</v>
      </c>
      <c r="X253" s="166"/>
      <c r="AA253" s="169">
        <v>244</v>
      </c>
      <c r="AB253" s="170">
        <v>389</v>
      </c>
      <c r="AC253" s="170">
        <v>0</v>
      </c>
      <c r="AD253" s="170">
        <v>0</v>
      </c>
      <c r="AE253" s="170">
        <v>99.577380952380949</v>
      </c>
      <c r="AF253" s="170">
        <v>96.144562537837842</v>
      </c>
      <c r="AG253" s="105">
        <v>7400269</v>
      </c>
      <c r="AH253" s="105">
        <v>1824955.9659999991</v>
      </c>
      <c r="AI253" s="105">
        <v>0</v>
      </c>
      <c r="AJ253" s="105">
        <v>5575313.034</v>
      </c>
      <c r="AK253" s="105">
        <v>0</v>
      </c>
      <c r="AL253" s="105">
        <v>318643</v>
      </c>
      <c r="AM253" s="105">
        <v>5893956.0339999991</v>
      </c>
      <c r="AN253" s="105">
        <v>1824955.9659999991</v>
      </c>
      <c r="AO253" s="105">
        <v>0</v>
      </c>
      <c r="AP253" s="105">
        <v>104589</v>
      </c>
      <c r="AQ253" s="105">
        <v>1929544.9659999991</v>
      </c>
      <c r="AR253" s="171">
        <v>7823501</v>
      </c>
      <c r="AT253" s="169">
        <v>244</v>
      </c>
      <c r="AU253" s="170">
        <f t="shared" si="98"/>
        <v>99.577380952380949</v>
      </c>
      <c r="AV253" s="170">
        <f t="shared" si="98"/>
        <v>96.144562537837842</v>
      </c>
      <c r="AW253" s="105">
        <f t="shared" si="99"/>
        <v>1824955.9659999991</v>
      </c>
      <c r="AX253" s="105">
        <f t="shared" si="99"/>
        <v>0</v>
      </c>
      <c r="AY253" s="105">
        <f t="shared" si="99"/>
        <v>104589</v>
      </c>
      <c r="AZ253" s="171">
        <f t="shared" si="88"/>
        <v>1929544.9659999991</v>
      </c>
      <c r="BB253" s="169"/>
      <c r="BC253" s="105"/>
      <c r="BD253" s="105"/>
      <c r="BE253" s="105"/>
      <c r="BF253" s="171"/>
      <c r="BH253" s="172"/>
      <c r="BI253" s="173"/>
      <c r="BJ253" s="174"/>
      <c r="BZ253" s="175"/>
      <c r="CA253" s="169">
        <v>244</v>
      </c>
      <c r="CB253" s="51">
        <v>244</v>
      </c>
      <c r="CC253" s="42" t="s">
        <v>342</v>
      </c>
      <c r="CD253" s="176">
        <f t="shared" si="89"/>
        <v>5575313.034</v>
      </c>
      <c r="CE253" s="177">
        <v>5293737</v>
      </c>
      <c r="CF253" s="159">
        <f t="shared" si="100"/>
        <v>281576.03399999999</v>
      </c>
      <c r="CG253" s="159">
        <v>94336.8</v>
      </c>
      <c r="CH253" s="159">
        <v>7716.0960000000014</v>
      </c>
      <c r="CI253" s="159">
        <f t="shared" si="101"/>
        <v>0</v>
      </c>
      <c r="CJ253" s="177">
        <f t="shared" si="102"/>
        <v>383628.93</v>
      </c>
      <c r="CK253" s="178"/>
      <c r="CL253" s="179"/>
      <c r="CM253" s="189"/>
      <c r="CN253" s="159"/>
      <c r="CT253" s="105"/>
      <c r="CU253" s="105"/>
      <c r="CV253" s="105"/>
      <c r="CW253" s="105"/>
      <c r="CX253" s="105"/>
      <c r="CY253" s="105"/>
      <c r="CZ253" s="105"/>
      <c r="DA253" s="169">
        <v>244</v>
      </c>
      <c r="DB253" s="42" t="s">
        <v>342</v>
      </c>
      <c r="DC253" s="159"/>
      <c r="DD253" s="159"/>
      <c r="DE253" s="159"/>
      <c r="DF253" s="159"/>
      <c r="DG253" s="180">
        <f t="shared" si="103"/>
        <v>0</v>
      </c>
      <c r="DH253" s="159"/>
      <c r="DI253" s="159"/>
      <c r="DJ253" s="159"/>
      <c r="DK253" s="180">
        <f t="shared" si="104"/>
        <v>0</v>
      </c>
      <c r="DL253" s="181">
        <f t="shared" si="90"/>
        <v>0</v>
      </c>
      <c r="DM253" s="159"/>
      <c r="DN253" s="181">
        <f t="shared" si="91"/>
        <v>0</v>
      </c>
      <c r="DO253" s="159"/>
      <c r="DP253" s="165"/>
      <c r="DQ253" s="159"/>
      <c r="DR253" s="159"/>
      <c r="DS253" s="159"/>
      <c r="DT253" s="181">
        <f t="shared" si="105"/>
        <v>0</v>
      </c>
      <c r="DU253" s="159"/>
      <c r="DV253" s="182">
        <v>3.4476559302163423E-3</v>
      </c>
      <c r="DW253" s="183"/>
      <c r="DX253" s="183"/>
      <c r="DY253" s="183"/>
      <c r="DZ253" s="180"/>
      <c r="EA253" s="184"/>
      <c r="EB253" s="185"/>
      <c r="EC253" s="186">
        <f t="shared" si="106"/>
        <v>0</v>
      </c>
      <c r="ED253" s="184"/>
      <c r="EE253" s="187">
        <v>244</v>
      </c>
      <c r="EF253" s="184"/>
      <c r="EG253" s="184"/>
      <c r="EH253" s="183"/>
      <c r="EI253" s="184"/>
      <c r="EJ253" s="184"/>
      <c r="EK253" s="184"/>
      <c r="EL253" s="184"/>
      <c r="EM253" s="184"/>
    </row>
    <row r="254" spans="1:143" s="42" customFormat="1" ht="12" x14ac:dyDescent="0.2">
      <c r="A254" s="157">
        <v>245</v>
      </c>
      <c r="B254" s="51">
        <v>245</v>
      </c>
      <c r="C254" s="42" t="s">
        <v>343</v>
      </c>
      <c r="D254" s="158">
        <f t="shared" si="92"/>
        <v>0</v>
      </c>
      <c r="E254" s="159">
        <f t="shared" si="80"/>
        <v>0</v>
      </c>
      <c r="F254" s="159">
        <f t="shared" si="80"/>
        <v>0</v>
      </c>
      <c r="G254" s="159">
        <f t="shared" si="80"/>
        <v>0</v>
      </c>
      <c r="H254" s="160">
        <f t="shared" si="93"/>
        <v>0</v>
      </c>
      <c r="I254" s="159"/>
      <c r="J254" s="161">
        <f t="shared" si="94"/>
        <v>0</v>
      </c>
      <c r="K254" s="162">
        <f t="shared" si="95"/>
        <v>0</v>
      </c>
      <c r="L254" s="163">
        <f t="shared" si="81"/>
        <v>0</v>
      </c>
      <c r="M254" s="159"/>
      <c r="N254" s="164">
        <f t="shared" si="82"/>
        <v>0</v>
      </c>
      <c r="O254" s="159"/>
      <c r="P254" s="165">
        <f t="shared" si="83"/>
        <v>0</v>
      </c>
      <c r="Q254" s="158">
        <f t="shared" si="96"/>
        <v>0</v>
      </c>
      <c r="R254" s="159">
        <f t="shared" si="84"/>
        <v>0</v>
      </c>
      <c r="S254" s="159">
        <f t="shared" si="85"/>
        <v>0</v>
      </c>
      <c r="T254" s="159">
        <f t="shared" si="86"/>
        <v>0</v>
      </c>
      <c r="U254" s="160">
        <f t="shared" si="97"/>
        <v>0</v>
      </c>
      <c r="V254" s="159"/>
      <c r="W254" s="164">
        <f t="shared" si="87"/>
        <v>0</v>
      </c>
      <c r="X254" s="166"/>
      <c r="AA254" s="169">
        <v>245</v>
      </c>
      <c r="AB254" s="170"/>
      <c r="AC254" s="170"/>
      <c r="AD254" s="170"/>
      <c r="AE254" s="170"/>
      <c r="AF254" s="170"/>
      <c r="AG254" s="105"/>
      <c r="AH254" s="105"/>
      <c r="AI254" s="105"/>
      <c r="AJ254" s="105"/>
      <c r="AK254" s="105"/>
      <c r="AL254" s="105"/>
      <c r="AM254" s="105"/>
      <c r="AN254" s="105"/>
      <c r="AO254" s="105"/>
      <c r="AP254" s="105"/>
      <c r="AQ254" s="105"/>
      <c r="AR254" s="171"/>
      <c r="AT254" s="169">
        <v>245</v>
      </c>
      <c r="AU254" s="170">
        <f t="shared" si="98"/>
        <v>0</v>
      </c>
      <c r="AV254" s="170">
        <f t="shared" si="98"/>
        <v>0</v>
      </c>
      <c r="AW254" s="105">
        <f t="shared" si="99"/>
        <v>0</v>
      </c>
      <c r="AX254" s="105">
        <f t="shared" si="99"/>
        <v>0</v>
      </c>
      <c r="AY254" s="105">
        <f t="shared" si="99"/>
        <v>0</v>
      </c>
      <c r="AZ254" s="171">
        <f t="shared" si="88"/>
        <v>0</v>
      </c>
      <c r="BB254" s="169"/>
      <c r="BC254" s="105"/>
      <c r="BD254" s="105"/>
      <c r="BE254" s="105"/>
      <c r="BF254" s="171"/>
      <c r="BH254" s="172"/>
      <c r="BI254" s="173"/>
      <c r="BJ254" s="174"/>
      <c r="BZ254" s="175"/>
      <c r="CA254" s="169">
        <v>245</v>
      </c>
      <c r="CB254" s="51">
        <v>245</v>
      </c>
      <c r="CC254" s="42" t="s">
        <v>343</v>
      </c>
      <c r="CD254" s="176">
        <f t="shared" si="89"/>
        <v>0</v>
      </c>
      <c r="CE254" s="177">
        <v>0</v>
      </c>
      <c r="CF254" s="159">
        <f t="shared" si="100"/>
        <v>0</v>
      </c>
      <c r="CG254" s="159">
        <v>0</v>
      </c>
      <c r="CH254" s="159">
        <v>0</v>
      </c>
      <c r="CI254" s="159">
        <f t="shared" si="101"/>
        <v>0</v>
      </c>
      <c r="CJ254" s="177">
        <f t="shared" si="102"/>
        <v>0</v>
      </c>
      <c r="CK254" s="178"/>
      <c r="CL254" s="179"/>
      <c r="CT254" s="105"/>
      <c r="CU254" s="105"/>
      <c r="CV254" s="105"/>
      <c r="CW254" s="105"/>
      <c r="CX254" s="105"/>
      <c r="CY254" s="105"/>
      <c r="CZ254" s="105"/>
      <c r="DA254" s="169">
        <v>245</v>
      </c>
      <c r="DB254" s="42" t="s">
        <v>343</v>
      </c>
      <c r="DC254" s="159"/>
      <c r="DD254" s="159"/>
      <c r="DE254" s="159"/>
      <c r="DF254" s="159"/>
      <c r="DG254" s="180">
        <f t="shared" si="103"/>
        <v>0</v>
      </c>
      <c r="DH254" s="159"/>
      <c r="DI254" s="159"/>
      <c r="DJ254" s="159"/>
      <c r="DK254" s="180">
        <f t="shared" si="104"/>
        <v>0</v>
      </c>
      <c r="DL254" s="181">
        <f t="shared" si="90"/>
        <v>0</v>
      </c>
      <c r="DM254" s="159"/>
      <c r="DN254" s="181">
        <f t="shared" si="91"/>
        <v>0</v>
      </c>
      <c r="DO254" s="159"/>
      <c r="DP254" s="165"/>
      <c r="DQ254" s="159"/>
      <c r="DR254" s="159"/>
      <c r="DS254" s="159"/>
      <c r="DT254" s="181">
        <f t="shared" si="105"/>
        <v>0</v>
      </c>
      <c r="DU254" s="159"/>
      <c r="DV254" s="182">
        <v>0</v>
      </c>
      <c r="DW254" s="183"/>
      <c r="DX254" s="183"/>
      <c r="DY254" s="183"/>
      <c r="DZ254" s="180"/>
      <c r="EA254" s="184"/>
      <c r="EB254" s="185"/>
      <c r="EC254" s="186">
        <f t="shared" si="106"/>
        <v>0</v>
      </c>
      <c r="ED254" s="184"/>
      <c r="EE254" s="187">
        <v>245</v>
      </c>
      <c r="EF254" s="184"/>
      <c r="EG254" s="184"/>
      <c r="EH254" s="183"/>
      <c r="EI254" s="184"/>
      <c r="EJ254" s="184"/>
      <c r="EK254" s="184"/>
      <c r="EL254" s="184"/>
      <c r="EM254" s="184"/>
    </row>
    <row r="255" spans="1:143" s="42" customFormat="1" ht="12" x14ac:dyDescent="0.2">
      <c r="A255" s="157">
        <v>246</v>
      </c>
      <c r="B255" s="51">
        <v>246</v>
      </c>
      <c r="C255" s="42" t="s">
        <v>344</v>
      </c>
      <c r="D255" s="158">
        <f t="shared" si="92"/>
        <v>2</v>
      </c>
      <c r="E255" s="159">
        <f t="shared" si="80"/>
        <v>30659</v>
      </c>
      <c r="F255" s="159">
        <f t="shared" si="80"/>
        <v>0</v>
      </c>
      <c r="G255" s="159">
        <f t="shared" si="80"/>
        <v>2176</v>
      </c>
      <c r="H255" s="160">
        <f t="shared" si="93"/>
        <v>32835</v>
      </c>
      <c r="I255" s="159"/>
      <c r="J255" s="161">
        <f t="shared" si="94"/>
        <v>2176</v>
      </c>
      <c r="K255" s="162">
        <f t="shared" si="95"/>
        <v>8977.9120000000003</v>
      </c>
      <c r="L255" s="163">
        <f t="shared" si="81"/>
        <v>11153.912</v>
      </c>
      <c r="M255" s="159"/>
      <c r="N255" s="164">
        <f t="shared" si="82"/>
        <v>21681.088</v>
      </c>
      <c r="O255" s="159"/>
      <c r="P255" s="165">
        <f t="shared" si="83"/>
        <v>2176</v>
      </c>
      <c r="Q255" s="158">
        <f t="shared" si="96"/>
        <v>0</v>
      </c>
      <c r="R255" s="159">
        <f t="shared" si="84"/>
        <v>0</v>
      </c>
      <c r="S255" s="159">
        <f t="shared" si="85"/>
        <v>0</v>
      </c>
      <c r="T255" s="159">
        <f t="shared" si="86"/>
        <v>8977.9120000000003</v>
      </c>
      <c r="U255" s="160">
        <f t="shared" si="97"/>
        <v>11153.912</v>
      </c>
      <c r="V255" s="159"/>
      <c r="W255" s="164">
        <f t="shared" si="87"/>
        <v>11153.912</v>
      </c>
      <c r="X255" s="166"/>
      <c r="AA255" s="169">
        <v>246</v>
      </c>
      <c r="AB255" s="170">
        <v>2</v>
      </c>
      <c r="AC255" s="170">
        <v>0</v>
      </c>
      <c r="AD255" s="170">
        <v>0</v>
      </c>
      <c r="AE255" s="170">
        <v>0.57499999999999996</v>
      </c>
      <c r="AF255" s="170">
        <v>0</v>
      </c>
      <c r="AG255" s="105">
        <v>30659</v>
      </c>
      <c r="AH255" s="105">
        <v>0</v>
      </c>
      <c r="AI255" s="105">
        <v>0</v>
      </c>
      <c r="AJ255" s="105">
        <v>30659</v>
      </c>
      <c r="AK255" s="105">
        <v>0</v>
      </c>
      <c r="AL255" s="105">
        <v>2176</v>
      </c>
      <c r="AM255" s="105">
        <v>32835</v>
      </c>
      <c r="AN255" s="105">
        <v>0</v>
      </c>
      <c r="AO255" s="105">
        <v>0</v>
      </c>
      <c r="AP255" s="105">
        <v>0</v>
      </c>
      <c r="AQ255" s="105">
        <v>0</v>
      </c>
      <c r="AR255" s="171">
        <v>32835</v>
      </c>
      <c r="AT255" s="169">
        <v>246</v>
      </c>
      <c r="AU255" s="170">
        <f t="shared" si="98"/>
        <v>0.57499999999999996</v>
      </c>
      <c r="AV255" s="170">
        <f t="shared" si="98"/>
        <v>0</v>
      </c>
      <c r="AW255" s="105">
        <f t="shared" si="99"/>
        <v>0</v>
      </c>
      <c r="AX255" s="105">
        <f t="shared" si="99"/>
        <v>0</v>
      </c>
      <c r="AY255" s="105">
        <f t="shared" si="99"/>
        <v>0</v>
      </c>
      <c r="AZ255" s="171">
        <f t="shared" si="88"/>
        <v>0</v>
      </c>
      <c r="BB255" s="169"/>
      <c r="BC255" s="105"/>
      <c r="BD255" s="105"/>
      <c r="BE255" s="105"/>
      <c r="BF255" s="171"/>
      <c r="BH255" s="172"/>
      <c r="BI255" s="173"/>
      <c r="BJ255" s="174"/>
      <c r="BZ255" s="175"/>
      <c r="CA255" s="169">
        <v>246</v>
      </c>
      <c r="CB255" s="51">
        <v>246</v>
      </c>
      <c r="CC255" s="42" t="s">
        <v>344</v>
      </c>
      <c r="CD255" s="176">
        <f t="shared" si="89"/>
        <v>30659</v>
      </c>
      <c r="CE255" s="177">
        <v>29896</v>
      </c>
      <c r="CF255" s="159">
        <f t="shared" si="100"/>
        <v>763</v>
      </c>
      <c r="CG255" s="159">
        <v>0</v>
      </c>
      <c r="CH255" s="159">
        <v>8214.9120000000003</v>
      </c>
      <c r="CI255" s="159">
        <f t="shared" si="101"/>
        <v>0</v>
      </c>
      <c r="CJ255" s="177">
        <f t="shared" si="102"/>
        <v>8977.9120000000003</v>
      </c>
      <c r="CK255" s="178"/>
      <c r="CL255" s="179"/>
      <c r="CT255" s="105"/>
      <c r="CU255" s="105"/>
      <c r="CV255" s="105"/>
      <c r="CW255" s="105"/>
      <c r="CX255" s="105"/>
      <c r="CY255" s="105"/>
      <c r="CZ255" s="105"/>
      <c r="DA255" s="169">
        <v>246</v>
      </c>
      <c r="DB255" s="42" t="s">
        <v>344</v>
      </c>
      <c r="DC255" s="159"/>
      <c r="DD255" s="159"/>
      <c r="DE255" s="159"/>
      <c r="DF255" s="159"/>
      <c r="DG255" s="180">
        <f t="shared" si="103"/>
        <v>0</v>
      </c>
      <c r="DH255" s="159"/>
      <c r="DI255" s="159"/>
      <c r="DJ255" s="159"/>
      <c r="DK255" s="180">
        <f t="shared" si="104"/>
        <v>0</v>
      </c>
      <c r="DL255" s="181">
        <f t="shared" si="90"/>
        <v>0</v>
      </c>
      <c r="DM255" s="159"/>
      <c r="DN255" s="181">
        <f t="shared" si="91"/>
        <v>0</v>
      </c>
      <c r="DO255" s="159"/>
      <c r="DP255" s="165"/>
      <c r="DQ255" s="159"/>
      <c r="DR255" s="159"/>
      <c r="DS255" s="159"/>
      <c r="DT255" s="181">
        <f t="shared" si="105"/>
        <v>0</v>
      </c>
      <c r="DU255" s="159"/>
      <c r="DV255" s="182">
        <v>0</v>
      </c>
      <c r="DW255" s="183"/>
      <c r="DX255" s="183"/>
      <c r="DY255" s="183"/>
      <c r="DZ255" s="180"/>
      <c r="EA255" s="184"/>
      <c r="EB255" s="185"/>
      <c r="EC255" s="186">
        <f t="shared" si="106"/>
        <v>0</v>
      </c>
      <c r="ED255" s="184"/>
      <c r="EE255" s="187">
        <v>246</v>
      </c>
      <c r="EF255" s="184"/>
      <c r="EG255" s="184"/>
      <c r="EH255" s="183"/>
      <c r="EI255" s="184"/>
      <c r="EJ255" s="184"/>
      <c r="EK255" s="184"/>
      <c r="EL255" s="184"/>
      <c r="EM255" s="184"/>
    </row>
    <row r="256" spans="1:143" s="42" customFormat="1" ht="12" x14ac:dyDescent="0.2">
      <c r="A256" s="157">
        <v>247</v>
      </c>
      <c r="B256" s="51">
        <v>247</v>
      </c>
      <c r="C256" s="42" t="s">
        <v>345</v>
      </c>
      <c r="D256" s="158">
        <f t="shared" si="92"/>
        <v>0</v>
      </c>
      <c r="E256" s="159">
        <f t="shared" si="80"/>
        <v>0</v>
      </c>
      <c r="F256" s="159">
        <f t="shared" si="80"/>
        <v>0</v>
      </c>
      <c r="G256" s="159">
        <f t="shared" si="80"/>
        <v>0</v>
      </c>
      <c r="H256" s="160">
        <f t="shared" si="93"/>
        <v>0</v>
      </c>
      <c r="I256" s="159"/>
      <c r="J256" s="161">
        <f t="shared" si="94"/>
        <v>0</v>
      </c>
      <c r="K256" s="162">
        <f t="shared" si="95"/>
        <v>0</v>
      </c>
      <c r="L256" s="163">
        <f t="shared" si="81"/>
        <v>0</v>
      </c>
      <c r="M256" s="159"/>
      <c r="N256" s="164">
        <f t="shared" si="82"/>
        <v>0</v>
      </c>
      <c r="O256" s="159"/>
      <c r="P256" s="165">
        <f t="shared" si="83"/>
        <v>0</v>
      </c>
      <c r="Q256" s="158">
        <f t="shared" si="96"/>
        <v>0</v>
      </c>
      <c r="R256" s="159">
        <f t="shared" si="84"/>
        <v>0</v>
      </c>
      <c r="S256" s="159">
        <f t="shared" si="85"/>
        <v>0</v>
      </c>
      <c r="T256" s="159">
        <f t="shared" si="86"/>
        <v>0</v>
      </c>
      <c r="U256" s="160">
        <f t="shared" si="97"/>
        <v>0</v>
      </c>
      <c r="V256" s="159"/>
      <c r="W256" s="164">
        <f t="shared" si="87"/>
        <v>0</v>
      </c>
      <c r="X256" s="166"/>
      <c r="AA256" s="169">
        <v>247</v>
      </c>
      <c r="AB256" s="170"/>
      <c r="AC256" s="170"/>
      <c r="AD256" s="170"/>
      <c r="AE256" s="170"/>
      <c r="AF256" s="170"/>
      <c r="AG256" s="105"/>
      <c r="AH256" s="105"/>
      <c r="AI256" s="105"/>
      <c r="AJ256" s="105"/>
      <c r="AK256" s="105"/>
      <c r="AL256" s="105"/>
      <c r="AM256" s="105"/>
      <c r="AN256" s="105"/>
      <c r="AO256" s="105"/>
      <c r="AP256" s="105"/>
      <c r="AQ256" s="105"/>
      <c r="AR256" s="171"/>
      <c r="AT256" s="169">
        <v>247</v>
      </c>
      <c r="AU256" s="170">
        <f t="shared" si="98"/>
        <v>0</v>
      </c>
      <c r="AV256" s="170">
        <f t="shared" si="98"/>
        <v>0</v>
      </c>
      <c r="AW256" s="105">
        <f t="shared" si="99"/>
        <v>0</v>
      </c>
      <c r="AX256" s="105">
        <f t="shared" si="99"/>
        <v>0</v>
      </c>
      <c r="AY256" s="105">
        <f t="shared" si="99"/>
        <v>0</v>
      </c>
      <c r="AZ256" s="171">
        <f t="shared" si="88"/>
        <v>0</v>
      </c>
      <c r="BB256" s="169"/>
      <c r="BC256" s="105"/>
      <c r="BD256" s="105"/>
      <c r="BE256" s="105"/>
      <c r="BF256" s="171"/>
      <c r="BH256" s="172"/>
      <c r="BI256" s="173"/>
      <c r="BJ256" s="174"/>
      <c r="BZ256" s="175"/>
      <c r="CA256" s="169">
        <v>247</v>
      </c>
      <c r="CB256" s="51">
        <v>247</v>
      </c>
      <c r="CC256" s="42" t="s">
        <v>345</v>
      </c>
      <c r="CD256" s="176">
        <f t="shared" si="89"/>
        <v>0</v>
      </c>
      <c r="CE256" s="177">
        <v>0</v>
      </c>
      <c r="CF256" s="159">
        <f t="shared" si="100"/>
        <v>0</v>
      </c>
      <c r="CG256" s="159">
        <v>0</v>
      </c>
      <c r="CH256" s="159">
        <v>0</v>
      </c>
      <c r="CI256" s="159">
        <f t="shared" si="101"/>
        <v>0</v>
      </c>
      <c r="CJ256" s="177">
        <f t="shared" si="102"/>
        <v>0</v>
      </c>
      <c r="CK256" s="178"/>
      <c r="CL256" s="179"/>
      <c r="CT256" s="105"/>
      <c r="CU256" s="105"/>
      <c r="CV256" s="105"/>
      <c r="CW256" s="105"/>
      <c r="CX256" s="105"/>
      <c r="CY256" s="105"/>
      <c r="CZ256" s="105"/>
      <c r="DA256" s="169">
        <v>247</v>
      </c>
      <c r="DB256" s="42" t="s">
        <v>345</v>
      </c>
      <c r="DC256" s="159"/>
      <c r="DD256" s="159"/>
      <c r="DE256" s="159"/>
      <c r="DF256" s="159"/>
      <c r="DG256" s="180">
        <f t="shared" si="103"/>
        <v>0</v>
      </c>
      <c r="DH256" s="159"/>
      <c r="DI256" s="159"/>
      <c r="DJ256" s="159"/>
      <c r="DK256" s="180">
        <f t="shared" si="104"/>
        <v>0</v>
      </c>
      <c r="DL256" s="181">
        <f t="shared" si="90"/>
        <v>0</v>
      </c>
      <c r="DM256" s="159"/>
      <c r="DN256" s="181">
        <f t="shared" si="91"/>
        <v>0</v>
      </c>
      <c r="DO256" s="159"/>
      <c r="DP256" s="165"/>
      <c r="DQ256" s="159"/>
      <c r="DR256" s="159"/>
      <c r="DS256" s="159"/>
      <c r="DT256" s="181">
        <f t="shared" si="105"/>
        <v>0</v>
      </c>
      <c r="DU256" s="159"/>
      <c r="DV256" s="182">
        <v>0</v>
      </c>
      <c r="DW256" s="183"/>
      <c r="DX256" s="183"/>
      <c r="DY256" s="183"/>
      <c r="DZ256" s="180"/>
      <c r="EA256" s="184"/>
      <c r="EB256" s="185"/>
      <c r="EC256" s="186">
        <f t="shared" si="106"/>
        <v>0</v>
      </c>
      <c r="ED256" s="184"/>
      <c r="EE256" s="187">
        <v>247</v>
      </c>
      <c r="EF256" s="184"/>
      <c r="EG256" s="184"/>
      <c r="EH256" s="183"/>
      <c r="EI256" s="184"/>
      <c r="EJ256" s="184"/>
      <c r="EK256" s="184"/>
      <c r="EL256" s="184"/>
      <c r="EM256" s="184"/>
    </row>
    <row r="257" spans="1:143" s="42" customFormat="1" ht="12" x14ac:dyDescent="0.2">
      <c r="A257" s="157">
        <v>248</v>
      </c>
      <c r="B257" s="51">
        <v>248</v>
      </c>
      <c r="C257" s="42" t="s">
        <v>346</v>
      </c>
      <c r="D257" s="158">
        <f t="shared" si="92"/>
        <v>572</v>
      </c>
      <c r="E257" s="159">
        <f t="shared" si="80"/>
        <v>9282287</v>
      </c>
      <c r="F257" s="159">
        <f t="shared" si="80"/>
        <v>0</v>
      </c>
      <c r="G257" s="159">
        <f t="shared" si="80"/>
        <v>622336</v>
      </c>
      <c r="H257" s="160">
        <f t="shared" si="93"/>
        <v>9904623</v>
      </c>
      <c r="I257" s="159"/>
      <c r="J257" s="161">
        <f t="shared" si="94"/>
        <v>622336</v>
      </c>
      <c r="K257" s="162">
        <f t="shared" si="95"/>
        <v>2221293.0159999998</v>
      </c>
      <c r="L257" s="163">
        <f t="shared" si="81"/>
        <v>2843629.0159999998</v>
      </c>
      <c r="M257" s="159"/>
      <c r="N257" s="164">
        <f t="shared" si="82"/>
        <v>7060993.9840000002</v>
      </c>
      <c r="O257" s="159"/>
      <c r="P257" s="165">
        <f t="shared" si="83"/>
        <v>622336</v>
      </c>
      <c r="Q257" s="158">
        <f t="shared" si="96"/>
        <v>0</v>
      </c>
      <c r="R257" s="159">
        <f t="shared" si="84"/>
        <v>0</v>
      </c>
      <c r="S257" s="159">
        <f t="shared" si="85"/>
        <v>0</v>
      </c>
      <c r="T257" s="159">
        <f t="shared" si="86"/>
        <v>2221293.0159999998</v>
      </c>
      <c r="U257" s="160">
        <f t="shared" si="97"/>
        <v>2843629.0159999998</v>
      </c>
      <c r="V257" s="159"/>
      <c r="W257" s="164">
        <f t="shared" si="87"/>
        <v>2843629.0159999998</v>
      </c>
      <c r="X257" s="166"/>
      <c r="AA257" s="169">
        <v>248</v>
      </c>
      <c r="AB257" s="170">
        <v>572</v>
      </c>
      <c r="AC257" s="170">
        <v>0</v>
      </c>
      <c r="AD257" s="170">
        <v>0</v>
      </c>
      <c r="AE257" s="170">
        <v>135.64188034188038</v>
      </c>
      <c r="AF257" s="170">
        <v>0</v>
      </c>
      <c r="AG257" s="105">
        <v>9282287</v>
      </c>
      <c r="AH257" s="105">
        <v>0</v>
      </c>
      <c r="AI257" s="105">
        <v>0</v>
      </c>
      <c r="AJ257" s="105">
        <v>9282287</v>
      </c>
      <c r="AK257" s="105">
        <v>0</v>
      </c>
      <c r="AL257" s="105">
        <v>622336</v>
      </c>
      <c r="AM257" s="105">
        <v>9904623</v>
      </c>
      <c r="AN257" s="105">
        <v>0</v>
      </c>
      <c r="AO257" s="105">
        <v>0</v>
      </c>
      <c r="AP257" s="105">
        <v>0</v>
      </c>
      <c r="AQ257" s="105">
        <v>0</v>
      </c>
      <c r="AR257" s="171">
        <v>9904623</v>
      </c>
      <c r="AT257" s="169">
        <v>248</v>
      </c>
      <c r="AU257" s="170">
        <f t="shared" si="98"/>
        <v>135.64188034188038</v>
      </c>
      <c r="AV257" s="170">
        <f t="shared" si="98"/>
        <v>0</v>
      </c>
      <c r="AW257" s="105">
        <f t="shared" si="99"/>
        <v>0</v>
      </c>
      <c r="AX257" s="105">
        <f t="shared" si="99"/>
        <v>0</v>
      </c>
      <c r="AY257" s="105">
        <f t="shared" si="99"/>
        <v>0</v>
      </c>
      <c r="AZ257" s="171">
        <f t="shared" si="88"/>
        <v>0</v>
      </c>
      <c r="BB257" s="169"/>
      <c r="BC257" s="105"/>
      <c r="BD257" s="105"/>
      <c r="BE257" s="105"/>
      <c r="BF257" s="171"/>
      <c r="BH257" s="172"/>
      <c r="BI257" s="173"/>
      <c r="BJ257" s="174"/>
      <c r="BZ257" s="175"/>
      <c r="CA257" s="169">
        <v>248</v>
      </c>
      <c r="CB257" s="51">
        <v>248</v>
      </c>
      <c r="CC257" s="42" t="s">
        <v>346</v>
      </c>
      <c r="CD257" s="176">
        <f t="shared" si="89"/>
        <v>9282287</v>
      </c>
      <c r="CE257" s="177">
        <v>8268946</v>
      </c>
      <c r="CF257" s="159">
        <f t="shared" si="100"/>
        <v>1013341</v>
      </c>
      <c r="CG257" s="159">
        <v>890106</v>
      </c>
      <c r="CH257" s="159">
        <v>317846.01600000006</v>
      </c>
      <c r="CI257" s="159">
        <f t="shared" si="101"/>
        <v>0</v>
      </c>
      <c r="CJ257" s="177">
        <f t="shared" si="102"/>
        <v>2221293.0159999998</v>
      </c>
      <c r="CK257" s="178"/>
      <c r="CL257" s="179"/>
      <c r="CT257" s="105"/>
      <c r="CU257" s="105"/>
      <c r="CV257" s="105"/>
      <c r="CW257" s="105"/>
      <c r="CX257" s="105"/>
      <c r="CY257" s="105"/>
      <c r="CZ257" s="105"/>
      <c r="DA257" s="169">
        <v>248</v>
      </c>
      <c r="DB257" s="42" t="s">
        <v>346</v>
      </c>
      <c r="DC257" s="159"/>
      <c r="DD257" s="159"/>
      <c r="DE257" s="159"/>
      <c r="DF257" s="159"/>
      <c r="DG257" s="180">
        <f t="shared" si="103"/>
        <v>0</v>
      </c>
      <c r="DH257" s="159"/>
      <c r="DI257" s="159"/>
      <c r="DJ257" s="159"/>
      <c r="DK257" s="180">
        <f t="shared" si="104"/>
        <v>0</v>
      </c>
      <c r="DL257" s="188">
        <f t="shared" si="90"/>
        <v>0</v>
      </c>
      <c r="DM257" s="159"/>
      <c r="DN257" s="188">
        <f t="shared" si="91"/>
        <v>0</v>
      </c>
      <c r="DO257" s="159"/>
      <c r="DP257" s="165"/>
      <c r="DQ257" s="159"/>
      <c r="DR257" s="159"/>
      <c r="DS257" s="159"/>
      <c r="DT257" s="181">
        <f t="shared" si="105"/>
        <v>0</v>
      </c>
      <c r="DU257" s="159"/>
      <c r="DV257" s="182">
        <v>0</v>
      </c>
      <c r="DW257" s="183"/>
      <c r="DX257" s="183"/>
      <c r="DY257" s="183"/>
      <c r="DZ257" s="180"/>
      <c r="EA257" s="184"/>
      <c r="EB257" s="185"/>
      <c r="EC257" s="186">
        <f t="shared" si="106"/>
        <v>0</v>
      </c>
      <c r="ED257" s="184"/>
      <c r="EE257" s="187">
        <v>248</v>
      </c>
      <c r="EF257" s="184"/>
      <c r="EG257" s="184"/>
      <c r="EH257" s="183"/>
      <c r="EI257" s="184"/>
      <c r="EJ257" s="184"/>
      <c r="EK257" s="184"/>
      <c r="EL257" s="184"/>
      <c r="EM257" s="184"/>
    </row>
    <row r="258" spans="1:143" s="42" customFormat="1" ht="12" x14ac:dyDescent="0.2">
      <c r="A258" s="157">
        <v>249</v>
      </c>
      <c r="B258" s="51">
        <v>249</v>
      </c>
      <c r="C258" s="42" t="s">
        <v>347</v>
      </c>
      <c r="D258" s="158">
        <f t="shared" si="92"/>
        <v>1</v>
      </c>
      <c r="E258" s="159">
        <f t="shared" si="80"/>
        <v>42938</v>
      </c>
      <c r="F258" s="159">
        <f t="shared" si="80"/>
        <v>0</v>
      </c>
      <c r="G258" s="159">
        <f t="shared" si="80"/>
        <v>1088</v>
      </c>
      <c r="H258" s="160">
        <f t="shared" si="93"/>
        <v>44026</v>
      </c>
      <c r="I258" s="159"/>
      <c r="J258" s="161">
        <f t="shared" si="94"/>
        <v>1088</v>
      </c>
      <c r="K258" s="162">
        <f t="shared" si="95"/>
        <v>42938</v>
      </c>
      <c r="L258" s="163">
        <f t="shared" si="81"/>
        <v>44026</v>
      </c>
      <c r="M258" s="159"/>
      <c r="N258" s="164">
        <f t="shared" si="82"/>
        <v>0</v>
      </c>
      <c r="O258" s="159"/>
      <c r="P258" s="165">
        <f t="shared" si="83"/>
        <v>1088</v>
      </c>
      <c r="Q258" s="158">
        <f t="shared" si="96"/>
        <v>0</v>
      </c>
      <c r="R258" s="159">
        <f t="shared" si="84"/>
        <v>0</v>
      </c>
      <c r="S258" s="159">
        <f t="shared" si="85"/>
        <v>0</v>
      </c>
      <c r="T258" s="159">
        <f t="shared" si="86"/>
        <v>42938</v>
      </c>
      <c r="U258" s="160">
        <f t="shared" si="97"/>
        <v>44026</v>
      </c>
      <c r="V258" s="159"/>
      <c r="W258" s="164">
        <f t="shared" si="87"/>
        <v>44026</v>
      </c>
      <c r="X258" s="166"/>
      <c r="AA258" s="169">
        <v>249</v>
      </c>
      <c r="AB258" s="170">
        <v>1</v>
      </c>
      <c r="AC258" s="170">
        <v>0</v>
      </c>
      <c r="AD258" s="170">
        <v>0</v>
      </c>
      <c r="AE258" s="170">
        <v>1</v>
      </c>
      <c r="AF258" s="170">
        <v>0</v>
      </c>
      <c r="AG258" s="105">
        <v>42938</v>
      </c>
      <c r="AH258" s="105">
        <v>0</v>
      </c>
      <c r="AI258" s="105">
        <v>0</v>
      </c>
      <c r="AJ258" s="105">
        <v>42938</v>
      </c>
      <c r="AK258" s="105">
        <v>0</v>
      </c>
      <c r="AL258" s="105">
        <v>1088</v>
      </c>
      <c r="AM258" s="105">
        <v>44026</v>
      </c>
      <c r="AN258" s="105">
        <v>0</v>
      </c>
      <c r="AO258" s="105">
        <v>0</v>
      </c>
      <c r="AP258" s="105">
        <v>0</v>
      </c>
      <c r="AQ258" s="105">
        <v>0</v>
      </c>
      <c r="AR258" s="171">
        <v>44026</v>
      </c>
      <c r="AT258" s="169">
        <v>249</v>
      </c>
      <c r="AU258" s="170">
        <f t="shared" si="98"/>
        <v>1</v>
      </c>
      <c r="AV258" s="170">
        <f t="shared" si="98"/>
        <v>0</v>
      </c>
      <c r="AW258" s="105">
        <f t="shared" si="99"/>
        <v>0</v>
      </c>
      <c r="AX258" s="105">
        <f t="shared" si="99"/>
        <v>0</v>
      </c>
      <c r="AY258" s="105">
        <f t="shared" si="99"/>
        <v>0</v>
      </c>
      <c r="AZ258" s="171">
        <f t="shared" si="88"/>
        <v>0</v>
      </c>
      <c r="BB258" s="169"/>
      <c r="BC258" s="105"/>
      <c r="BD258" s="105"/>
      <c r="BE258" s="105"/>
      <c r="BF258" s="171"/>
      <c r="BH258" s="172"/>
      <c r="BI258" s="173"/>
      <c r="BJ258" s="174"/>
      <c r="BZ258" s="175"/>
      <c r="CA258" s="169">
        <v>249</v>
      </c>
      <c r="CB258" s="51">
        <v>249</v>
      </c>
      <c r="CC258" s="42" t="s">
        <v>347</v>
      </c>
      <c r="CD258" s="176">
        <f t="shared" si="89"/>
        <v>42938</v>
      </c>
      <c r="CE258" s="177">
        <v>0</v>
      </c>
      <c r="CF258" s="159">
        <f t="shared" si="100"/>
        <v>42938</v>
      </c>
      <c r="CG258" s="159">
        <v>0</v>
      </c>
      <c r="CH258" s="159">
        <v>0</v>
      </c>
      <c r="CI258" s="159">
        <f t="shared" si="101"/>
        <v>0</v>
      </c>
      <c r="CJ258" s="177">
        <f t="shared" si="102"/>
        <v>42938</v>
      </c>
      <c r="CK258" s="178"/>
      <c r="CL258" s="179"/>
      <c r="CT258" s="105"/>
      <c r="CU258" s="105"/>
      <c r="CV258" s="105"/>
      <c r="CW258" s="105"/>
      <c r="CX258" s="105"/>
      <c r="CY258" s="105"/>
      <c r="CZ258" s="105"/>
      <c r="DA258" s="169">
        <v>249</v>
      </c>
      <c r="DB258" s="42" t="s">
        <v>347</v>
      </c>
      <c r="DC258" s="159"/>
      <c r="DD258" s="159"/>
      <c r="DE258" s="159"/>
      <c r="DF258" s="159"/>
      <c r="DG258" s="180">
        <f t="shared" si="103"/>
        <v>0</v>
      </c>
      <c r="DH258" s="159"/>
      <c r="DI258" s="159"/>
      <c r="DJ258" s="159"/>
      <c r="DK258" s="180">
        <f t="shared" si="104"/>
        <v>0</v>
      </c>
      <c r="DL258" s="181">
        <f t="shared" si="90"/>
        <v>0</v>
      </c>
      <c r="DM258" s="159"/>
      <c r="DN258" s="181">
        <f t="shared" si="91"/>
        <v>0</v>
      </c>
      <c r="DO258" s="159"/>
      <c r="DP258" s="165"/>
      <c r="DQ258" s="159"/>
      <c r="DR258" s="159"/>
      <c r="DS258" s="159"/>
      <c r="DT258" s="181">
        <f t="shared" si="105"/>
        <v>0</v>
      </c>
      <c r="DU258" s="159"/>
      <c r="DV258" s="182">
        <v>0</v>
      </c>
      <c r="DW258" s="183"/>
      <c r="DX258" s="183"/>
      <c r="DY258" s="183"/>
      <c r="DZ258" s="180"/>
      <c r="EA258" s="184"/>
      <c r="EB258" s="185"/>
      <c r="EC258" s="186">
        <f t="shared" si="106"/>
        <v>0</v>
      </c>
      <c r="ED258" s="184"/>
      <c r="EE258" s="187">
        <v>249</v>
      </c>
      <c r="EF258" s="184"/>
      <c r="EG258" s="184"/>
      <c r="EH258" s="183"/>
      <c r="EI258" s="184"/>
      <c r="EJ258" s="184"/>
      <c r="EK258" s="184"/>
      <c r="EL258" s="184"/>
      <c r="EM258" s="184"/>
    </row>
    <row r="259" spans="1:143" s="42" customFormat="1" ht="12" x14ac:dyDescent="0.2">
      <c r="A259" s="157">
        <v>250</v>
      </c>
      <c r="B259" s="51">
        <v>250</v>
      </c>
      <c r="C259" s="42" t="s">
        <v>348</v>
      </c>
      <c r="D259" s="158">
        <f t="shared" si="92"/>
        <v>1</v>
      </c>
      <c r="E259" s="159">
        <f t="shared" si="80"/>
        <v>21076</v>
      </c>
      <c r="F259" s="159">
        <f t="shared" si="80"/>
        <v>0</v>
      </c>
      <c r="G259" s="159">
        <f t="shared" si="80"/>
        <v>1088</v>
      </c>
      <c r="H259" s="160">
        <f t="shared" si="93"/>
        <v>22164</v>
      </c>
      <c r="I259" s="159"/>
      <c r="J259" s="161">
        <f t="shared" si="94"/>
        <v>1088</v>
      </c>
      <c r="K259" s="162">
        <f t="shared" si="95"/>
        <v>14958</v>
      </c>
      <c r="L259" s="163">
        <f t="shared" si="81"/>
        <v>16046</v>
      </c>
      <c r="M259" s="159"/>
      <c r="N259" s="164">
        <f t="shared" si="82"/>
        <v>6118</v>
      </c>
      <c r="O259" s="159"/>
      <c r="P259" s="165">
        <f t="shared" si="83"/>
        <v>1088</v>
      </c>
      <c r="Q259" s="158">
        <f t="shared" si="96"/>
        <v>0</v>
      </c>
      <c r="R259" s="159">
        <f t="shared" si="84"/>
        <v>0</v>
      </c>
      <c r="S259" s="159">
        <f t="shared" si="85"/>
        <v>0</v>
      </c>
      <c r="T259" s="159">
        <f t="shared" si="86"/>
        <v>14958</v>
      </c>
      <c r="U259" s="160">
        <f t="shared" si="97"/>
        <v>16046</v>
      </c>
      <c r="V259" s="159"/>
      <c r="W259" s="164">
        <f t="shared" si="87"/>
        <v>16046</v>
      </c>
      <c r="X259" s="166"/>
      <c r="AA259" s="169">
        <v>250</v>
      </c>
      <c r="AB259" s="170">
        <v>1</v>
      </c>
      <c r="AC259" s="170">
        <v>0</v>
      </c>
      <c r="AD259" s="170">
        <v>0</v>
      </c>
      <c r="AE259" s="170">
        <v>1</v>
      </c>
      <c r="AF259" s="170">
        <v>0</v>
      </c>
      <c r="AG259" s="105">
        <v>21076</v>
      </c>
      <c r="AH259" s="105">
        <v>0</v>
      </c>
      <c r="AI259" s="105">
        <v>0</v>
      </c>
      <c r="AJ259" s="105">
        <v>21076</v>
      </c>
      <c r="AK259" s="105">
        <v>0</v>
      </c>
      <c r="AL259" s="105">
        <v>1088</v>
      </c>
      <c r="AM259" s="105">
        <v>22164</v>
      </c>
      <c r="AN259" s="105">
        <v>0</v>
      </c>
      <c r="AO259" s="105">
        <v>0</v>
      </c>
      <c r="AP259" s="105">
        <v>0</v>
      </c>
      <c r="AQ259" s="105">
        <v>0</v>
      </c>
      <c r="AR259" s="171">
        <v>22164</v>
      </c>
      <c r="AT259" s="169">
        <v>250</v>
      </c>
      <c r="AU259" s="170">
        <f t="shared" si="98"/>
        <v>1</v>
      </c>
      <c r="AV259" s="170">
        <f t="shared" si="98"/>
        <v>0</v>
      </c>
      <c r="AW259" s="105">
        <f t="shared" si="99"/>
        <v>0</v>
      </c>
      <c r="AX259" s="105">
        <f t="shared" si="99"/>
        <v>0</v>
      </c>
      <c r="AY259" s="105">
        <f t="shared" si="99"/>
        <v>0</v>
      </c>
      <c r="AZ259" s="171">
        <f t="shared" si="88"/>
        <v>0</v>
      </c>
      <c r="BB259" s="169"/>
      <c r="BC259" s="105"/>
      <c r="BD259" s="105"/>
      <c r="BE259" s="105"/>
      <c r="BF259" s="171"/>
      <c r="BH259" s="172"/>
      <c r="BI259" s="173"/>
      <c r="BJ259" s="174"/>
      <c r="BZ259" s="175"/>
      <c r="CA259" s="169">
        <v>250</v>
      </c>
      <c r="CB259" s="51">
        <v>250</v>
      </c>
      <c r="CC259" s="42" t="s">
        <v>348</v>
      </c>
      <c r="CD259" s="176">
        <f t="shared" si="89"/>
        <v>21076</v>
      </c>
      <c r="CE259" s="177">
        <v>15295</v>
      </c>
      <c r="CF259" s="159">
        <f t="shared" si="100"/>
        <v>5781</v>
      </c>
      <c r="CG259" s="159">
        <v>9177</v>
      </c>
      <c r="CH259" s="159">
        <v>0</v>
      </c>
      <c r="CI259" s="159">
        <f t="shared" si="101"/>
        <v>0</v>
      </c>
      <c r="CJ259" s="177">
        <f t="shared" si="102"/>
        <v>14958</v>
      </c>
      <c r="CK259" s="178"/>
      <c r="CL259" s="179"/>
      <c r="CT259" s="105"/>
      <c r="CU259" s="105"/>
      <c r="CV259" s="105"/>
      <c r="CW259" s="105"/>
      <c r="CX259" s="105"/>
      <c r="CY259" s="105"/>
      <c r="CZ259" s="105"/>
      <c r="DA259" s="169">
        <v>250</v>
      </c>
      <c r="DB259" s="42" t="s">
        <v>348</v>
      </c>
      <c r="DC259" s="159"/>
      <c r="DD259" s="159"/>
      <c r="DE259" s="159"/>
      <c r="DF259" s="159"/>
      <c r="DG259" s="180">
        <f t="shared" si="103"/>
        <v>0</v>
      </c>
      <c r="DH259" s="159"/>
      <c r="DI259" s="159"/>
      <c r="DJ259" s="159"/>
      <c r="DK259" s="180">
        <f t="shared" si="104"/>
        <v>0</v>
      </c>
      <c r="DL259" s="181">
        <f t="shared" si="90"/>
        <v>0</v>
      </c>
      <c r="DM259" s="159"/>
      <c r="DN259" s="181">
        <f t="shared" si="91"/>
        <v>0</v>
      </c>
      <c r="DO259" s="159"/>
      <c r="DP259" s="165"/>
      <c r="DQ259" s="159"/>
      <c r="DR259" s="159"/>
      <c r="DS259" s="159"/>
      <c r="DT259" s="181">
        <f t="shared" si="105"/>
        <v>0</v>
      </c>
      <c r="DU259" s="159"/>
      <c r="DV259" s="182">
        <v>0</v>
      </c>
      <c r="DW259" s="183"/>
      <c r="DX259" s="183"/>
      <c r="DY259" s="183"/>
      <c r="DZ259" s="180"/>
      <c r="EA259" s="184"/>
      <c r="EB259" s="185"/>
      <c r="EC259" s="186">
        <f t="shared" si="106"/>
        <v>0</v>
      </c>
      <c r="ED259" s="184"/>
      <c r="EE259" s="187">
        <v>250</v>
      </c>
      <c r="EF259" s="184"/>
      <c r="EG259" s="184"/>
      <c r="EH259" s="183"/>
      <c r="EI259" s="184"/>
      <c r="EJ259" s="184"/>
      <c r="EK259" s="184"/>
      <c r="EL259" s="184"/>
      <c r="EM259" s="184"/>
    </row>
    <row r="260" spans="1:143" s="42" customFormat="1" ht="12" x14ac:dyDescent="0.2">
      <c r="A260" s="157">
        <v>251</v>
      </c>
      <c r="B260" s="51">
        <v>251</v>
      </c>
      <c r="C260" s="42" t="s">
        <v>349</v>
      </c>
      <c r="D260" s="158">
        <f t="shared" si="92"/>
        <v>109</v>
      </c>
      <c r="E260" s="159">
        <f t="shared" si="80"/>
        <v>1793790</v>
      </c>
      <c r="F260" s="159">
        <f t="shared" si="80"/>
        <v>0</v>
      </c>
      <c r="G260" s="159">
        <f t="shared" si="80"/>
        <v>118592</v>
      </c>
      <c r="H260" s="160">
        <f t="shared" si="93"/>
        <v>1912382</v>
      </c>
      <c r="I260" s="159"/>
      <c r="J260" s="161">
        <f t="shared" si="94"/>
        <v>118592</v>
      </c>
      <c r="K260" s="162">
        <f t="shared" si="95"/>
        <v>328894.19999999995</v>
      </c>
      <c r="L260" s="163">
        <f t="shared" si="81"/>
        <v>447486.19999999995</v>
      </c>
      <c r="M260" s="159"/>
      <c r="N260" s="164">
        <f t="shared" si="82"/>
        <v>1464895.8</v>
      </c>
      <c r="O260" s="159"/>
      <c r="P260" s="165">
        <f t="shared" si="83"/>
        <v>118592</v>
      </c>
      <c r="Q260" s="158">
        <f t="shared" si="96"/>
        <v>0</v>
      </c>
      <c r="R260" s="159">
        <f t="shared" si="84"/>
        <v>0</v>
      </c>
      <c r="S260" s="159">
        <f t="shared" si="85"/>
        <v>0</v>
      </c>
      <c r="T260" s="159">
        <f t="shared" si="86"/>
        <v>328894.19999999995</v>
      </c>
      <c r="U260" s="160">
        <f t="shared" si="97"/>
        <v>447486.19999999995</v>
      </c>
      <c r="V260" s="159"/>
      <c r="W260" s="164">
        <f t="shared" si="87"/>
        <v>447486.19999999995</v>
      </c>
      <c r="X260" s="166"/>
      <c r="AA260" s="169">
        <v>251</v>
      </c>
      <c r="AB260" s="170">
        <v>109</v>
      </c>
      <c r="AC260" s="170">
        <v>0</v>
      </c>
      <c r="AD260" s="170">
        <v>0</v>
      </c>
      <c r="AE260" s="170">
        <v>37.916666666666664</v>
      </c>
      <c r="AF260" s="170">
        <v>0</v>
      </c>
      <c r="AG260" s="105">
        <v>1793790</v>
      </c>
      <c r="AH260" s="105">
        <v>0</v>
      </c>
      <c r="AI260" s="105">
        <v>0</v>
      </c>
      <c r="AJ260" s="105">
        <v>1793790</v>
      </c>
      <c r="AK260" s="105">
        <v>0</v>
      </c>
      <c r="AL260" s="105">
        <v>118592</v>
      </c>
      <c r="AM260" s="105">
        <v>1912382</v>
      </c>
      <c r="AN260" s="105">
        <v>0</v>
      </c>
      <c r="AO260" s="105">
        <v>0</v>
      </c>
      <c r="AP260" s="105">
        <v>0</v>
      </c>
      <c r="AQ260" s="105">
        <v>0</v>
      </c>
      <c r="AR260" s="171">
        <v>1912382</v>
      </c>
      <c r="AT260" s="169">
        <v>251</v>
      </c>
      <c r="AU260" s="170">
        <f t="shared" si="98"/>
        <v>37.916666666666664</v>
      </c>
      <c r="AV260" s="170">
        <f t="shared" si="98"/>
        <v>0</v>
      </c>
      <c r="AW260" s="105">
        <f t="shared" si="99"/>
        <v>0</v>
      </c>
      <c r="AX260" s="105">
        <f t="shared" si="99"/>
        <v>0</v>
      </c>
      <c r="AY260" s="105">
        <f t="shared" si="99"/>
        <v>0</v>
      </c>
      <c r="AZ260" s="171">
        <f t="shared" si="88"/>
        <v>0</v>
      </c>
      <c r="BB260" s="169"/>
      <c r="BC260" s="105"/>
      <c r="BD260" s="105"/>
      <c r="BE260" s="105"/>
      <c r="BF260" s="171"/>
      <c r="BH260" s="172"/>
      <c r="BI260" s="173"/>
      <c r="BJ260" s="174"/>
      <c r="BZ260" s="175"/>
      <c r="CA260" s="169">
        <v>251</v>
      </c>
      <c r="CB260" s="51">
        <v>251</v>
      </c>
      <c r="CC260" s="42" t="s">
        <v>349</v>
      </c>
      <c r="CD260" s="176">
        <f t="shared" si="89"/>
        <v>1793790</v>
      </c>
      <c r="CE260" s="177">
        <v>1628979</v>
      </c>
      <c r="CF260" s="159">
        <f t="shared" si="100"/>
        <v>164811</v>
      </c>
      <c r="CG260" s="159">
        <v>164083.19999999998</v>
      </c>
      <c r="CH260" s="159">
        <v>0</v>
      </c>
      <c r="CI260" s="159">
        <f t="shared" si="101"/>
        <v>0</v>
      </c>
      <c r="CJ260" s="177">
        <f t="shared" si="102"/>
        <v>328894.19999999995</v>
      </c>
      <c r="CK260" s="178"/>
      <c r="CL260" s="179"/>
      <c r="CT260" s="105"/>
      <c r="CU260" s="105"/>
      <c r="CV260" s="105"/>
      <c r="CW260" s="105"/>
      <c r="CX260" s="105"/>
      <c r="CY260" s="105"/>
      <c r="CZ260" s="105"/>
      <c r="DA260" s="169">
        <v>251</v>
      </c>
      <c r="DB260" s="42" t="s">
        <v>349</v>
      </c>
      <c r="DC260" s="159"/>
      <c r="DD260" s="159"/>
      <c r="DE260" s="159"/>
      <c r="DF260" s="159"/>
      <c r="DG260" s="180">
        <f t="shared" si="103"/>
        <v>0</v>
      </c>
      <c r="DH260" s="159"/>
      <c r="DI260" s="159"/>
      <c r="DJ260" s="159"/>
      <c r="DK260" s="180">
        <f t="shared" si="104"/>
        <v>0</v>
      </c>
      <c r="DL260" s="181">
        <f t="shared" si="90"/>
        <v>0</v>
      </c>
      <c r="DM260" s="159"/>
      <c r="DN260" s="181">
        <f t="shared" si="91"/>
        <v>0</v>
      </c>
      <c r="DO260" s="159"/>
      <c r="DP260" s="165"/>
      <c r="DQ260" s="159"/>
      <c r="DR260" s="159"/>
      <c r="DS260" s="159"/>
      <c r="DT260" s="181">
        <f t="shared" si="105"/>
        <v>0</v>
      </c>
      <c r="DU260" s="159"/>
      <c r="DV260" s="182">
        <v>0</v>
      </c>
      <c r="DW260" s="183"/>
      <c r="DX260" s="183"/>
      <c r="DY260" s="183"/>
      <c r="DZ260" s="180"/>
      <c r="EA260" s="184"/>
      <c r="EB260" s="185"/>
      <c r="EC260" s="186">
        <f t="shared" si="106"/>
        <v>0</v>
      </c>
      <c r="ED260" s="184"/>
      <c r="EE260" s="187">
        <v>251</v>
      </c>
      <c r="EF260" s="184"/>
      <c r="EG260" s="184"/>
      <c r="EH260" s="183"/>
      <c r="EI260" s="184"/>
      <c r="EJ260" s="184"/>
      <c r="EK260" s="184"/>
      <c r="EL260" s="184"/>
      <c r="EM260" s="184"/>
    </row>
    <row r="261" spans="1:143" s="42" customFormat="1" ht="12" x14ac:dyDescent="0.2">
      <c r="A261" s="157">
        <v>252</v>
      </c>
      <c r="B261" s="51">
        <v>252</v>
      </c>
      <c r="C261" s="42" t="s">
        <v>350</v>
      </c>
      <c r="D261" s="158">
        <f t="shared" si="92"/>
        <v>0</v>
      </c>
      <c r="E261" s="159">
        <f t="shared" si="80"/>
        <v>0</v>
      </c>
      <c r="F261" s="159">
        <f t="shared" si="80"/>
        <v>0</v>
      </c>
      <c r="G261" s="159">
        <f t="shared" si="80"/>
        <v>0</v>
      </c>
      <c r="H261" s="160">
        <f t="shared" si="93"/>
        <v>0</v>
      </c>
      <c r="I261" s="159"/>
      <c r="J261" s="161">
        <f t="shared" si="94"/>
        <v>0</v>
      </c>
      <c r="K261" s="162">
        <f t="shared" si="95"/>
        <v>0</v>
      </c>
      <c r="L261" s="163">
        <f t="shared" si="81"/>
        <v>0</v>
      </c>
      <c r="M261" s="159"/>
      <c r="N261" s="164">
        <f t="shared" si="82"/>
        <v>0</v>
      </c>
      <c r="O261" s="159"/>
      <c r="P261" s="165">
        <f t="shared" si="83"/>
        <v>0</v>
      </c>
      <c r="Q261" s="158">
        <f t="shared" si="96"/>
        <v>0</v>
      </c>
      <c r="R261" s="159">
        <f t="shared" si="84"/>
        <v>0</v>
      </c>
      <c r="S261" s="159">
        <f t="shared" si="85"/>
        <v>0</v>
      </c>
      <c r="T261" s="159">
        <f t="shared" si="86"/>
        <v>0</v>
      </c>
      <c r="U261" s="160">
        <f t="shared" si="97"/>
        <v>0</v>
      </c>
      <c r="V261" s="159"/>
      <c r="W261" s="164">
        <f t="shared" si="87"/>
        <v>0</v>
      </c>
      <c r="X261" s="166"/>
      <c r="AA261" s="169">
        <v>252</v>
      </c>
      <c r="AB261" s="170"/>
      <c r="AC261" s="170"/>
      <c r="AD261" s="170"/>
      <c r="AE261" s="170"/>
      <c r="AF261" s="170"/>
      <c r="AG261" s="105"/>
      <c r="AH261" s="105"/>
      <c r="AI261" s="105"/>
      <c r="AJ261" s="105"/>
      <c r="AK261" s="105"/>
      <c r="AL261" s="105"/>
      <c r="AM261" s="105"/>
      <c r="AN261" s="105"/>
      <c r="AO261" s="105"/>
      <c r="AP261" s="105"/>
      <c r="AQ261" s="105"/>
      <c r="AR261" s="171"/>
      <c r="AT261" s="169">
        <v>252</v>
      </c>
      <c r="AU261" s="170">
        <f t="shared" si="98"/>
        <v>0</v>
      </c>
      <c r="AV261" s="170">
        <f t="shared" si="98"/>
        <v>0</v>
      </c>
      <c r="AW261" s="105">
        <f t="shared" si="99"/>
        <v>0</v>
      </c>
      <c r="AX261" s="105">
        <f t="shared" si="99"/>
        <v>0</v>
      </c>
      <c r="AY261" s="105">
        <f t="shared" si="99"/>
        <v>0</v>
      </c>
      <c r="AZ261" s="171">
        <f t="shared" si="88"/>
        <v>0</v>
      </c>
      <c r="BB261" s="169"/>
      <c r="BC261" s="105"/>
      <c r="BD261" s="105"/>
      <c r="BE261" s="105"/>
      <c r="BF261" s="171"/>
      <c r="BH261" s="172"/>
      <c r="BI261" s="173"/>
      <c r="BJ261" s="174"/>
      <c r="BZ261" s="175"/>
      <c r="CA261" s="169">
        <v>252</v>
      </c>
      <c r="CB261" s="51">
        <v>252</v>
      </c>
      <c r="CC261" s="42" t="s">
        <v>350</v>
      </c>
      <c r="CD261" s="176">
        <f t="shared" si="89"/>
        <v>0</v>
      </c>
      <c r="CE261" s="177">
        <v>0</v>
      </c>
      <c r="CF261" s="159">
        <f t="shared" si="100"/>
        <v>0</v>
      </c>
      <c r="CG261" s="159">
        <v>0</v>
      </c>
      <c r="CH261" s="159">
        <v>0</v>
      </c>
      <c r="CI261" s="159">
        <f t="shared" si="101"/>
        <v>0</v>
      </c>
      <c r="CJ261" s="177">
        <f t="shared" si="102"/>
        <v>0</v>
      </c>
      <c r="CK261" s="178"/>
      <c r="CL261" s="179"/>
      <c r="CT261" s="105"/>
      <c r="CU261" s="105"/>
      <c r="CV261" s="105"/>
      <c r="CW261" s="105"/>
      <c r="CX261" s="105"/>
      <c r="CY261" s="105"/>
      <c r="CZ261" s="105"/>
      <c r="DA261" s="169">
        <v>252</v>
      </c>
      <c r="DB261" s="42" t="s">
        <v>350</v>
      </c>
      <c r="DC261" s="159"/>
      <c r="DD261" s="159"/>
      <c r="DE261" s="159"/>
      <c r="DF261" s="159"/>
      <c r="DG261" s="180">
        <f t="shared" si="103"/>
        <v>0</v>
      </c>
      <c r="DH261" s="159"/>
      <c r="DI261" s="159"/>
      <c r="DJ261" s="159"/>
      <c r="DK261" s="180">
        <f t="shared" si="104"/>
        <v>0</v>
      </c>
      <c r="DL261" s="181">
        <f t="shared" si="90"/>
        <v>0</v>
      </c>
      <c r="DM261" s="159"/>
      <c r="DN261" s="181">
        <f t="shared" si="91"/>
        <v>0</v>
      </c>
      <c r="DO261" s="159"/>
      <c r="DP261" s="165"/>
      <c r="DQ261" s="159"/>
      <c r="DR261" s="159"/>
      <c r="DS261" s="159"/>
      <c r="DT261" s="181">
        <f t="shared" si="105"/>
        <v>0</v>
      </c>
      <c r="DU261" s="159"/>
      <c r="DV261" s="182">
        <v>0</v>
      </c>
      <c r="DW261" s="183"/>
      <c r="DX261" s="183"/>
      <c r="DY261" s="183"/>
      <c r="DZ261" s="180"/>
      <c r="EA261" s="184"/>
      <c r="EB261" s="185"/>
      <c r="EC261" s="186">
        <f t="shared" si="106"/>
        <v>0</v>
      </c>
      <c r="ED261" s="184"/>
      <c r="EE261" s="187">
        <v>252</v>
      </c>
      <c r="EF261" s="184"/>
      <c r="EG261" s="184"/>
      <c r="EH261" s="183"/>
      <c r="EI261" s="184"/>
      <c r="EJ261" s="184"/>
      <c r="EK261" s="184"/>
      <c r="EL261" s="184"/>
      <c r="EM261" s="184"/>
    </row>
    <row r="262" spans="1:143" s="42" customFormat="1" ht="12" x14ac:dyDescent="0.2">
      <c r="A262" s="157">
        <v>253</v>
      </c>
      <c r="B262" s="51">
        <v>253</v>
      </c>
      <c r="C262" s="42" t="s">
        <v>351</v>
      </c>
      <c r="D262" s="158">
        <f t="shared" si="92"/>
        <v>1</v>
      </c>
      <c r="E262" s="159">
        <f t="shared" si="80"/>
        <v>40641</v>
      </c>
      <c r="F262" s="159">
        <f t="shared" si="80"/>
        <v>0</v>
      </c>
      <c r="G262" s="159">
        <f t="shared" si="80"/>
        <v>1088</v>
      </c>
      <c r="H262" s="160">
        <f t="shared" si="93"/>
        <v>41729</v>
      </c>
      <c r="I262" s="159"/>
      <c r="J262" s="161">
        <f t="shared" si="94"/>
        <v>1088</v>
      </c>
      <c r="K262" s="162">
        <f t="shared" si="95"/>
        <v>9752.4</v>
      </c>
      <c r="L262" s="163">
        <f t="shared" si="81"/>
        <v>10840.4</v>
      </c>
      <c r="M262" s="159"/>
      <c r="N262" s="164">
        <f t="shared" si="82"/>
        <v>30888.6</v>
      </c>
      <c r="O262" s="159"/>
      <c r="P262" s="165">
        <f t="shared" si="83"/>
        <v>1088</v>
      </c>
      <c r="Q262" s="158">
        <f t="shared" si="96"/>
        <v>0</v>
      </c>
      <c r="R262" s="159">
        <f t="shared" si="84"/>
        <v>0</v>
      </c>
      <c r="S262" s="159">
        <f t="shared" si="85"/>
        <v>0</v>
      </c>
      <c r="T262" s="159">
        <f t="shared" si="86"/>
        <v>9752.4</v>
      </c>
      <c r="U262" s="160">
        <f t="shared" si="97"/>
        <v>10840.4</v>
      </c>
      <c r="V262" s="159"/>
      <c r="W262" s="164">
        <f t="shared" si="87"/>
        <v>10840.4</v>
      </c>
      <c r="X262" s="166"/>
      <c r="AA262" s="169">
        <v>253</v>
      </c>
      <c r="AB262" s="170">
        <v>1</v>
      </c>
      <c r="AC262" s="170">
        <v>0</v>
      </c>
      <c r="AD262" s="170">
        <v>0</v>
      </c>
      <c r="AE262" s="170">
        <v>0</v>
      </c>
      <c r="AF262" s="170">
        <v>0</v>
      </c>
      <c r="AG262" s="105">
        <v>40641</v>
      </c>
      <c r="AH262" s="105">
        <v>0</v>
      </c>
      <c r="AI262" s="105">
        <v>0</v>
      </c>
      <c r="AJ262" s="105">
        <v>40641</v>
      </c>
      <c r="AK262" s="105">
        <v>0</v>
      </c>
      <c r="AL262" s="105">
        <v>1088</v>
      </c>
      <c r="AM262" s="105">
        <v>41729</v>
      </c>
      <c r="AN262" s="105">
        <v>0</v>
      </c>
      <c r="AO262" s="105">
        <v>0</v>
      </c>
      <c r="AP262" s="105">
        <v>0</v>
      </c>
      <c r="AQ262" s="105">
        <v>0</v>
      </c>
      <c r="AR262" s="171">
        <v>41729</v>
      </c>
      <c r="AT262" s="169">
        <v>253</v>
      </c>
      <c r="AU262" s="170">
        <f t="shared" si="98"/>
        <v>0</v>
      </c>
      <c r="AV262" s="170">
        <f t="shared" si="98"/>
        <v>0</v>
      </c>
      <c r="AW262" s="105">
        <f t="shared" si="99"/>
        <v>0</v>
      </c>
      <c r="AX262" s="105">
        <f t="shared" si="99"/>
        <v>0</v>
      </c>
      <c r="AY262" s="105">
        <f t="shared" si="99"/>
        <v>0</v>
      </c>
      <c r="AZ262" s="171">
        <f t="shared" si="88"/>
        <v>0</v>
      </c>
      <c r="BB262" s="169"/>
      <c r="BC262" s="105"/>
      <c r="BD262" s="105"/>
      <c r="BE262" s="105"/>
      <c r="BF262" s="171"/>
      <c r="BH262" s="172"/>
      <c r="BI262" s="173"/>
      <c r="BJ262" s="174"/>
      <c r="BZ262" s="175"/>
      <c r="CA262" s="169">
        <v>253</v>
      </c>
      <c r="CB262" s="51">
        <v>253</v>
      </c>
      <c r="CC262" s="42" t="s">
        <v>351</v>
      </c>
      <c r="CD262" s="176">
        <f t="shared" si="89"/>
        <v>40641</v>
      </c>
      <c r="CE262" s="177">
        <v>38583</v>
      </c>
      <c r="CF262" s="159">
        <f t="shared" si="100"/>
        <v>2058</v>
      </c>
      <c r="CG262" s="159">
        <v>7694.4</v>
      </c>
      <c r="CH262" s="159">
        <v>0</v>
      </c>
      <c r="CI262" s="159">
        <f t="shared" si="101"/>
        <v>0</v>
      </c>
      <c r="CJ262" s="177">
        <f t="shared" si="102"/>
        <v>9752.4</v>
      </c>
      <c r="CK262" s="178"/>
      <c r="CL262" s="179"/>
      <c r="CT262" s="105"/>
      <c r="CU262" s="105"/>
      <c r="CV262" s="105"/>
      <c r="CW262" s="105"/>
      <c r="CX262" s="105"/>
      <c r="CY262" s="105"/>
      <c r="CZ262" s="105"/>
      <c r="DA262" s="169">
        <v>253</v>
      </c>
      <c r="DB262" s="42" t="s">
        <v>351</v>
      </c>
      <c r="DC262" s="159"/>
      <c r="DD262" s="159"/>
      <c r="DE262" s="159"/>
      <c r="DF262" s="159"/>
      <c r="DG262" s="180">
        <f t="shared" si="103"/>
        <v>0</v>
      </c>
      <c r="DH262" s="159"/>
      <c r="DI262" s="159"/>
      <c r="DJ262" s="159"/>
      <c r="DK262" s="180">
        <f t="shared" si="104"/>
        <v>0</v>
      </c>
      <c r="DL262" s="181">
        <f t="shared" si="90"/>
        <v>0</v>
      </c>
      <c r="DM262" s="159"/>
      <c r="DN262" s="181">
        <f t="shared" si="91"/>
        <v>0</v>
      </c>
      <c r="DO262" s="159"/>
      <c r="DP262" s="165"/>
      <c r="DQ262" s="159"/>
      <c r="DR262" s="159"/>
      <c r="DS262" s="159"/>
      <c r="DT262" s="181">
        <f t="shared" si="105"/>
        <v>0</v>
      </c>
      <c r="DU262" s="159"/>
      <c r="DV262" s="182">
        <v>0</v>
      </c>
      <c r="DW262" s="183"/>
      <c r="DX262" s="183"/>
      <c r="DY262" s="183"/>
      <c r="DZ262" s="180"/>
      <c r="EA262" s="184"/>
      <c r="EB262" s="185"/>
      <c r="EC262" s="186">
        <f t="shared" si="106"/>
        <v>0</v>
      </c>
      <c r="ED262" s="184"/>
      <c r="EE262" s="187">
        <v>253</v>
      </c>
      <c r="EF262" s="184"/>
      <c r="EG262" s="184"/>
      <c r="EH262" s="183"/>
      <c r="EI262" s="184"/>
      <c r="EJ262" s="184"/>
      <c r="EK262" s="184"/>
      <c r="EL262" s="184"/>
      <c r="EM262" s="184"/>
    </row>
    <row r="263" spans="1:143" s="42" customFormat="1" ht="12" x14ac:dyDescent="0.2">
      <c r="A263" s="157">
        <v>254</v>
      </c>
      <c r="B263" s="51">
        <v>254</v>
      </c>
      <c r="C263" s="42" t="s">
        <v>352</v>
      </c>
      <c r="D263" s="158">
        <f t="shared" si="92"/>
        <v>0</v>
      </c>
      <c r="E263" s="159">
        <f t="shared" si="80"/>
        <v>0</v>
      </c>
      <c r="F263" s="159">
        <f t="shared" si="80"/>
        <v>0</v>
      </c>
      <c r="G263" s="159">
        <f t="shared" si="80"/>
        <v>0</v>
      </c>
      <c r="H263" s="160">
        <f t="shared" si="93"/>
        <v>0</v>
      </c>
      <c r="I263" s="159"/>
      <c r="J263" s="161">
        <f t="shared" si="94"/>
        <v>0</v>
      </c>
      <c r="K263" s="162">
        <f t="shared" si="95"/>
        <v>0</v>
      </c>
      <c r="L263" s="163">
        <f t="shared" si="81"/>
        <v>0</v>
      </c>
      <c r="M263" s="159"/>
      <c r="N263" s="164">
        <f t="shared" si="82"/>
        <v>0</v>
      </c>
      <c r="O263" s="159"/>
      <c r="P263" s="165">
        <f t="shared" si="83"/>
        <v>0</v>
      </c>
      <c r="Q263" s="158">
        <f t="shared" si="96"/>
        <v>0</v>
      </c>
      <c r="R263" s="159">
        <f t="shared" si="84"/>
        <v>0</v>
      </c>
      <c r="S263" s="159">
        <f t="shared" si="85"/>
        <v>0</v>
      </c>
      <c r="T263" s="159">
        <f t="shared" si="86"/>
        <v>0</v>
      </c>
      <c r="U263" s="160">
        <f t="shared" si="97"/>
        <v>0</v>
      </c>
      <c r="V263" s="159"/>
      <c r="W263" s="164">
        <f t="shared" si="87"/>
        <v>0</v>
      </c>
      <c r="X263" s="166"/>
      <c r="AA263" s="169">
        <v>254</v>
      </c>
      <c r="AB263" s="170"/>
      <c r="AC263" s="170"/>
      <c r="AD263" s="170"/>
      <c r="AE263" s="170"/>
      <c r="AF263" s="170"/>
      <c r="AG263" s="105"/>
      <c r="AH263" s="105"/>
      <c r="AI263" s="105"/>
      <c r="AJ263" s="105"/>
      <c r="AK263" s="105"/>
      <c r="AL263" s="105"/>
      <c r="AM263" s="105"/>
      <c r="AN263" s="105"/>
      <c r="AO263" s="105"/>
      <c r="AP263" s="105"/>
      <c r="AQ263" s="105"/>
      <c r="AR263" s="171"/>
      <c r="AT263" s="169">
        <v>254</v>
      </c>
      <c r="AU263" s="170">
        <f t="shared" si="98"/>
        <v>0</v>
      </c>
      <c r="AV263" s="170">
        <f t="shared" si="98"/>
        <v>0</v>
      </c>
      <c r="AW263" s="105">
        <f t="shared" si="99"/>
        <v>0</v>
      </c>
      <c r="AX263" s="105">
        <f t="shared" si="99"/>
        <v>0</v>
      </c>
      <c r="AY263" s="105">
        <f t="shared" si="99"/>
        <v>0</v>
      </c>
      <c r="AZ263" s="171">
        <f t="shared" si="88"/>
        <v>0</v>
      </c>
      <c r="BB263" s="169"/>
      <c r="BC263" s="105"/>
      <c r="BD263" s="105"/>
      <c r="BE263" s="105"/>
      <c r="BF263" s="171"/>
      <c r="BH263" s="172"/>
      <c r="BI263" s="173"/>
      <c r="BJ263" s="174"/>
      <c r="BZ263" s="175"/>
      <c r="CA263" s="169">
        <v>254</v>
      </c>
      <c r="CB263" s="51">
        <v>254</v>
      </c>
      <c r="CC263" s="42" t="s">
        <v>352</v>
      </c>
      <c r="CD263" s="176">
        <f t="shared" si="89"/>
        <v>0</v>
      </c>
      <c r="CE263" s="177">
        <v>0</v>
      </c>
      <c r="CF263" s="159">
        <f t="shared" si="100"/>
        <v>0</v>
      </c>
      <c r="CG263" s="159">
        <v>0</v>
      </c>
      <c r="CH263" s="159">
        <v>0</v>
      </c>
      <c r="CI263" s="159">
        <f t="shared" si="101"/>
        <v>0</v>
      </c>
      <c r="CJ263" s="177">
        <f t="shared" si="102"/>
        <v>0</v>
      </c>
      <c r="CK263" s="178"/>
      <c r="CL263" s="179"/>
      <c r="CT263" s="105"/>
      <c r="CU263" s="105"/>
      <c r="CV263" s="105"/>
      <c r="CW263" s="105"/>
      <c r="CX263" s="105"/>
      <c r="CY263" s="105"/>
      <c r="CZ263" s="105"/>
      <c r="DA263" s="169">
        <v>254</v>
      </c>
      <c r="DB263" s="42" t="s">
        <v>352</v>
      </c>
      <c r="DC263" s="159"/>
      <c r="DD263" s="159"/>
      <c r="DE263" s="159"/>
      <c r="DF263" s="159"/>
      <c r="DG263" s="180">
        <f t="shared" si="103"/>
        <v>0</v>
      </c>
      <c r="DH263" s="159"/>
      <c r="DI263" s="159"/>
      <c r="DJ263" s="159"/>
      <c r="DK263" s="180">
        <f t="shared" si="104"/>
        <v>0</v>
      </c>
      <c r="DL263" s="181">
        <f t="shared" si="90"/>
        <v>0</v>
      </c>
      <c r="DM263" s="159"/>
      <c r="DN263" s="181">
        <f t="shared" si="91"/>
        <v>0</v>
      </c>
      <c r="DO263" s="159"/>
      <c r="DP263" s="165"/>
      <c r="DQ263" s="159"/>
      <c r="DR263" s="159"/>
      <c r="DS263" s="159"/>
      <c r="DT263" s="181">
        <f t="shared" si="105"/>
        <v>0</v>
      </c>
      <c r="DU263" s="159"/>
      <c r="DV263" s="182">
        <v>0</v>
      </c>
      <c r="DW263" s="183"/>
      <c r="DX263" s="183"/>
      <c r="DY263" s="183"/>
      <c r="DZ263" s="180"/>
      <c r="EA263" s="184"/>
      <c r="EB263" s="185"/>
      <c r="EC263" s="186">
        <f t="shared" si="106"/>
        <v>0</v>
      </c>
      <c r="ED263" s="184"/>
      <c r="EE263" s="187">
        <v>254</v>
      </c>
      <c r="EF263" s="184"/>
      <c r="EG263" s="184"/>
      <c r="EH263" s="183"/>
      <c r="EI263" s="184"/>
      <c r="EJ263" s="184"/>
      <c r="EK263" s="184"/>
      <c r="EL263" s="184"/>
      <c r="EM263" s="184"/>
    </row>
    <row r="264" spans="1:143" s="42" customFormat="1" ht="12" x14ac:dyDescent="0.2">
      <c r="A264" s="157">
        <v>255</v>
      </c>
      <c r="B264" s="51">
        <v>255</v>
      </c>
      <c r="C264" s="42" t="s">
        <v>353</v>
      </c>
      <c r="D264" s="158">
        <f t="shared" si="92"/>
        <v>0</v>
      </c>
      <c r="E264" s="159">
        <f t="shared" si="80"/>
        <v>0</v>
      </c>
      <c r="F264" s="159">
        <f t="shared" si="80"/>
        <v>0</v>
      </c>
      <c r="G264" s="159">
        <f t="shared" si="80"/>
        <v>0</v>
      </c>
      <c r="H264" s="160">
        <f t="shared" si="93"/>
        <v>0</v>
      </c>
      <c r="I264" s="159"/>
      <c r="J264" s="161">
        <f t="shared" si="94"/>
        <v>0</v>
      </c>
      <c r="K264" s="162">
        <f t="shared" si="95"/>
        <v>0</v>
      </c>
      <c r="L264" s="163">
        <f t="shared" si="81"/>
        <v>0</v>
      </c>
      <c r="M264" s="159"/>
      <c r="N264" s="164">
        <f t="shared" si="82"/>
        <v>0</v>
      </c>
      <c r="O264" s="159"/>
      <c r="P264" s="165">
        <f t="shared" si="83"/>
        <v>0</v>
      </c>
      <c r="Q264" s="158">
        <f t="shared" si="96"/>
        <v>0</v>
      </c>
      <c r="R264" s="159">
        <f t="shared" si="84"/>
        <v>0</v>
      </c>
      <c r="S264" s="159">
        <f t="shared" si="85"/>
        <v>0</v>
      </c>
      <c r="T264" s="159">
        <f t="shared" si="86"/>
        <v>0</v>
      </c>
      <c r="U264" s="160">
        <f t="shared" si="97"/>
        <v>0</v>
      </c>
      <c r="V264" s="159"/>
      <c r="W264" s="164">
        <f t="shared" si="87"/>
        <v>0</v>
      </c>
      <c r="X264" s="166"/>
      <c r="AA264" s="169">
        <v>255</v>
      </c>
      <c r="AB264" s="170"/>
      <c r="AC264" s="170"/>
      <c r="AD264" s="170"/>
      <c r="AE264" s="170"/>
      <c r="AF264" s="170"/>
      <c r="AG264" s="105"/>
      <c r="AH264" s="105"/>
      <c r="AI264" s="105"/>
      <c r="AJ264" s="105"/>
      <c r="AK264" s="105"/>
      <c r="AL264" s="105"/>
      <c r="AM264" s="105"/>
      <c r="AN264" s="105"/>
      <c r="AO264" s="105"/>
      <c r="AP264" s="105"/>
      <c r="AQ264" s="105"/>
      <c r="AR264" s="171"/>
      <c r="AT264" s="169">
        <v>255</v>
      </c>
      <c r="AU264" s="170">
        <f t="shared" si="98"/>
        <v>0</v>
      </c>
      <c r="AV264" s="170">
        <f t="shared" si="98"/>
        <v>0</v>
      </c>
      <c r="AW264" s="105">
        <f t="shared" si="99"/>
        <v>0</v>
      </c>
      <c r="AX264" s="105">
        <f t="shared" si="99"/>
        <v>0</v>
      </c>
      <c r="AY264" s="105">
        <f t="shared" si="99"/>
        <v>0</v>
      </c>
      <c r="AZ264" s="171">
        <f t="shared" si="88"/>
        <v>0</v>
      </c>
      <c r="BB264" s="169"/>
      <c r="BC264" s="105"/>
      <c r="BD264" s="105"/>
      <c r="BE264" s="105"/>
      <c r="BF264" s="171"/>
      <c r="BH264" s="172"/>
      <c r="BI264" s="173"/>
      <c r="BJ264" s="174"/>
      <c r="BZ264" s="175"/>
      <c r="CA264" s="169">
        <v>255</v>
      </c>
      <c r="CB264" s="51">
        <v>255</v>
      </c>
      <c r="CC264" s="42" t="s">
        <v>353</v>
      </c>
      <c r="CD264" s="176">
        <f t="shared" si="89"/>
        <v>0</v>
      </c>
      <c r="CE264" s="177">
        <v>0</v>
      </c>
      <c r="CF264" s="159">
        <f t="shared" si="100"/>
        <v>0</v>
      </c>
      <c r="CG264" s="159">
        <v>0</v>
      </c>
      <c r="CH264" s="159">
        <v>0</v>
      </c>
      <c r="CI264" s="159">
        <f t="shared" si="101"/>
        <v>0</v>
      </c>
      <c r="CJ264" s="177">
        <f t="shared" si="102"/>
        <v>0</v>
      </c>
      <c r="CK264" s="178"/>
      <c r="CL264" s="179"/>
      <c r="CT264" s="105"/>
      <c r="CU264" s="105"/>
      <c r="CV264" s="105"/>
      <c r="CW264" s="105"/>
      <c r="CX264" s="105"/>
      <c r="CY264" s="105"/>
      <c r="CZ264" s="105"/>
      <c r="DA264" s="169">
        <v>255</v>
      </c>
      <c r="DB264" s="42" t="s">
        <v>353</v>
      </c>
      <c r="DC264" s="159"/>
      <c r="DD264" s="159"/>
      <c r="DE264" s="159"/>
      <c r="DF264" s="159"/>
      <c r="DG264" s="180">
        <f t="shared" si="103"/>
        <v>0</v>
      </c>
      <c r="DH264" s="159"/>
      <c r="DI264" s="159"/>
      <c r="DJ264" s="159"/>
      <c r="DK264" s="180">
        <f t="shared" si="104"/>
        <v>0</v>
      </c>
      <c r="DL264" s="181">
        <f t="shared" si="90"/>
        <v>0</v>
      </c>
      <c r="DM264" s="159"/>
      <c r="DN264" s="181">
        <f t="shared" si="91"/>
        <v>0</v>
      </c>
      <c r="DO264" s="159"/>
      <c r="DP264" s="165"/>
      <c r="DQ264" s="159"/>
      <c r="DR264" s="159"/>
      <c r="DS264" s="159"/>
      <c r="DT264" s="181">
        <f t="shared" si="105"/>
        <v>0</v>
      </c>
      <c r="DU264" s="159"/>
      <c r="DV264" s="182">
        <v>0</v>
      </c>
      <c r="DW264" s="183"/>
      <c r="DX264" s="183"/>
      <c r="DY264" s="183"/>
      <c r="DZ264" s="180"/>
      <c r="EA264" s="184"/>
      <c r="EB264" s="185"/>
      <c r="EC264" s="186">
        <f t="shared" si="106"/>
        <v>0</v>
      </c>
      <c r="ED264" s="184"/>
      <c r="EE264" s="187">
        <v>255</v>
      </c>
      <c r="EF264" s="184"/>
      <c r="EG264" s="184"/>
      <c r="EH264" s="183"/>
      <c r="EI264" s="184"/>
      <c r="EJ264" s="184"/>
      <c r="EK264" s="184"/>
      <c r="EL264" s="184"/>
      <c r="EM264" s="184"/>
    </row>
    <row r="265" spans="1:143" s="42" customFormat="1" ht="12" x14ac:dyDescent="0.2">
      <c r="A265" s="157">
        <v>256</v>
      </c>
      <c r="B265" s="51">
        <v>256</v>
      </c>
      <c r="C265" s="42" t="s">
        <v>354</v>
      </c>
      <c r="D265" s="158">
        <f t="shared" si="92"/>
        <v>0</v>
      </c>
      <c r="E265" s="159">
        <f t="shared" si="80"/>
        <v>0</v>
      </c>
      <c r="F265" s="159">
        <f t="shared" si="80"/>
        <v>0</v>
      </c>
      <c r="G265" s="159">
        <f t="shared" si="80"/>
        <v>0</v>
      </c>
      <c r="H265" s="160">
        <f t="shared" si="93"/>
        <v>0</v>
      </c>
      <c r="I265" s="159"/>
      <c r="J265" s="161">
        <f t="shared" si="94"/>
        <v>0</v>
      </c>
      <c r="K265" s="162">
        <f t="shared" si="95"/>
        <v>0</v>
      </c>
      <c r="L265" s="163">
        <f t="shared" si="81"/>
        <v>0</v>
      </c>
      <c r="M265" s="159"/>
      <c r="N265" s="164">
        <f t="shared" si="82"/>
        <v>0</v>
      </c>
      <c r="O265" s="159"/>
      <c r="P265" s="165">
        <f t="shared" si="83"/>
        <v>0</v>
      </c>
      <c r="Q265" s="158">
        <f t="shared" si="96"/>
        <v>0</v>
      </c>
      <c r="R265" s="159">
        <f t="shared" si="84"/>
        <v>0</v>
      </c>
      <c r="S265" s="159">
        <f t="shared" si="85"/>
        <v>0</v>
      </c>
      <c r="T265" s="159">
        <f t="shared" si="86"/>
        <v>0</v>
      </c>
      <c r="U265" s="160">
        <f t="shared" si="97"/>
        <v>0</v>
      </c>
      <c r="V265" s="159"/>
      <c r="W265" s="164">
        <f t="shared" si="87"/>
        <v>0</v>
      </c>
      <c r="X265" s="166"/>
      <c r="AA265" s="169">
        <v>256</v>
      </c>
      <c r="AB265" s="170"/>
      <c r="AC265" s="170"/>
      <c r="AD265" s="170"/>
      <c r="AE265" s="170"/>
      <c r="AF265" s="170"/>
      <c r="AG265" s="105"/>
      <c r="AH265" s="105"/>
      <c r="AI265" s="105"/>
      <c r="AJ265" s="105"/>
      <c r="AK265" s="105"/>
      <c r="AL265" s="105"/>
      <c r="AM265" s="105"/>
      <c r="AN265" s="105"/>
      <c r="AO265" s="105"/>
      <c r="AP265" s="105"/>
      <c r="AQ265" s="105"/>
      <c r="AR265" s="171"/>
      <c r="AT265" s="169">
        <v>256</v>
      </c>
      <c r="AU265" s="170">
        <f t="shared" si="98"/>
        <v>0</v>
      </c>
      <c r="AV265" s="170">
        <f t="shared" si="98"/>
        <v>0</v>
      </c>
      <c r="AW265" s="105">
        <f t="shared" si="99"/>
        <v>0</v>
      </c>
      <c r="AX265" s="105">
        <f t="shared" si="99"/>
        <v>0</v>
      </c>
      <c r="AY265" s="105">
        <f t="shared" si="99"/>
        <v>0</v>
      </c>
      <c r="AZ265" s="171">
        <f t="shared" si="88"/>
        <v>0</v>
      </c>
      <c r="BB265" s="169"/>
      <c r="BC265" s="105"/>
      <c r="BD265" s="105"/>
      <c r="BE265" s="105"/>
      <c r="BF265" s="171"/>
      <c r="BH265" s="172"/>
      <c r="BI265" s="173"/>
      <c r="BJ265" s="174"/>
      <c r="BZ265" s="175"/>
      <c r="CA265" s="169">
        <v>256</v>
      </c>
      <c r="CB265" s="51">
        <v>256</v>
      </c>
      <c r="CC265" s="42" t="s">
        <v>354</v>
      </c>
      <c r="CD265" s="176">
        <f t="shared" si="89"/>
        <v>0</v>
      </c>
      <c r="CE265" s="177">
        <v>0</v>
      </c>
      <c r="CF265" s="159">
        <f t="shared" si="100"/>
        <v>0</v>
      </c>
      <c r="CG265" s="159">
        <v>0</v>
      </c>
      <c r="CH265" s="159">
        <v>0</v>
      </c>
      <c r="CI265" s="159">
        <f t="shared" si="101"/>
        <v>0</v>
      </c>
      <c r="CJ265" s="177">
        <f t="shared" si="102"/>
        <v>0</v>
      </c>
      <c r="CK265" s="178"/>
      <c r="CL265" s="179"/>
      <c r="CT265" s="105"/>
      <c r="CU265" s="105"/>
      <c r="CV265" s="105"/>
      <c r="CW265" s="105"/>
      <c r="CX265" s="105"/>
      <c r="CY265" s="105"/>
      <c r="CZ265" s="105"/>
      <c r="DA265" s="169">
        <v>256</v>
      </c>
      <c r="DB265" s="42" t="s">
        <v>354</v>
      </c>
      <c r="DC265" s="159"/>
      <c r="DD265" s="159"/>
      <c r="DE265" s="159"/>
      <c r="DF265" s="159"/>
      <c r="DG265" s="180">
        <f t="shared" si="103"/>
        <v>0</v>
      </c>
      <c r="DH265" s="159"/>
      <c r="DI265" s="159"/>
      <c r="DJ265" s="159"/>
      <c r="DK265" s="180">
        <f t="shared" si="104"/>
        <v>0</v>
      </c>
      <c r="DL265" s="181">
        <f t="shared" si="90"/>
        <v>0</v>
      </c>
      <c r="DM265" s="159"/>
      <c r="DN265" s="181">
        <f t="shared" si="91"/>
        <v>0</v>
      </c>
      <c r="DO265" s="159"/>
      <c r="DP265" s="165"/>
      <c r="DQ265" s="159"/>
      <c r="DR265" s="159"/>
      <c r="DS265" s="159"/>
      <c r="DT265" s="181">
        <f t="shared" si="105"/>
        <v>0</v>
      </c>
      <c r="DU265" s="159"/>
      <c r="DV265" s="182">
        <v>0</v>
      </c>
      <c r="DW265" s="183"/>
      <c r="DX265" s="183"/>
      <c r="DY265" s="183"/>
      <c r="DZ265" s="180"/>
      <c r="EA265" s="184"/>
      <c r="EB265" s="185"/>
      <c r="EC265" s="186">
        <f t="shared" si="106"/>
        <v>0</v>
      </c>
      <c r="ED265" s="184"/>
      <c r="EE265" s="187">
        <v>256</v>
      </c>
      <c r="EF265" s="184"/>
      <c r="EG265" s="184"/>
      <c r="EH265" s="183"/>
      <c r="EI265" s="184"/>
      <c r="EJ265" s="184"/>
      <c r="EK265" s="184"/>
      <c r="EL265" s="184"/>
      <c r="EM265" s="184"/>
    </row>
    <row r="266" spans="1:143" s="42" customFormat="1" ht="12" x14ac:dyDescent="0.2">
      <c r="A266" s="157">
        <v>257</v>
      </c>
      <c r="B266" s="51">
        <v>257</v>
      </c>
      <c r="C266" s="42" t="s">
        <v>355</v>
      </c>
      <c r="D266" s="158">
        <f t="shared" si="92"/>
        <v>0</v>
      </c>
      <c r="E266" s="159">
        <f t="shared" ref="E266:G329" si="107">AJ266+DD266</f>
        <v>0</v>
      </c>
      <c r="F266" s="159">
        <f t="shared" si="107"/>
        <v>0</v>
      </c>
      <c r="G266" s="159">
        <f t="shared" si="107"/>
        <v>0</v>
      </c>
      <c r="H266" s="160">
        <f t="shared" si="93"/>
        <v>0</v>
      </c>
      <c r="I266" s="159"/>
      <c r="J266" s="161">
        <f t="shared" si="94"/>
        <v>0</v>
      </c>
      <c r="K266" s="162">
        <f t="shared" si="95"/>
        <v>0</v>
      </c>
      <c r="L266" s="163">
        <f t="shared" ref="L266:L329" si="108">SUM(J266:K266)</f>
        <v>0</v>
      </c>
      <c r="M266" s="159"/>
      <c r="N266" s="164">
        <f t="shared" ref="N266:N329" si="109">H266-L266</f>
        <v>0</v>
      </c>
      <c r="O266" s="159"/>
      <c r="P266" s="165">
        <f t="shared" ref="P266:P329" si="110">AL266+AP266+DF266+DJ266</f>
        <v>0</v>
      </c>
      <c r="Q266" s="158">
        <f t="shared" si="96"/>
        <v>0</v>
      </c>
      <c r="R266" s="159">
        <f t="shared" ref="R266:R329" si="111">AQ266+DK266</f>
        <v>0</v>
      </c>
      <c r="S266" s="159">
        <f t="shared" ref="S266:S329" si="112">AP266+DJ266</f>
        <v>0</v>
      </c>
      <c r="T266" s="159">
        <f t="shared" ref="T266:T329" si="113">K266</f>
        <v>0</v>
      </c>
      <c r="U266" s="160">
        <f t="shared" si="97"/>
        <v>0</v>
      </c>
      <c r="V266" s="159"/>
      <c r="W266" s="164">
        <f t="shared" ref="W266:W329" si="114">AL266+AQ266+CJ266+DF266+DK266</f>
        <v>0</v>
      </c>
      <c r="X266" s="166"/>
      <c r="AA266" s="169">
        <v>257</v>
      </c>
      <c r="AB266" s="170"/>
      <c r="AC266" s="170"/>
      <c r="AD266" s="170"/>
      <c r="AE266" s="170"/>
      <c r="AF266" s="170"/>
      <c r="AG266" s="105"/>
      <c r="AH266" s="105"/>
      <c r="AI266" s="105"/>
      <c r="AJ266" s="105"/>
      <c r="AK266" s="105"/>
      <c r="AL266" s="105"/>
      <c r="AM266" s="105"/>
      <c r="AN266" s="105"/>
      <c r="AO266" s="105"/>
      <c r="AP266" s="105"/>
      <c r="AQ266" s="105"/>
      <c r="AR266" s="171"/>
      <c r="AT266" s="169">
        <v>257</v>
      </c>
      <c r="AU266" s="170">
        <f t="shared" si="98"/>
        <v>0</v>
      </c>
      <c r="AV266" s="170">
        <f t="shared" si="98"/>
        <v>0</v>
      </c>
      <c r="AW266" s="105">
        <f t="shared" si="99"/>
        <v>0</v>
      </c>
      <c r="AX266" s="105">
        <f t="shared" si="99"/>
        <v>0</v>
      </c>
      <c r="AY266" s="105">
        <f t="shared" si="99"/>
        <v>0</v>
      </c>
      <c r="AZ266" s="171">
        <f t="shared" si="99"/>
        <v>0</v>
      </c>
      <c r="BB266" s="169"/>
      <c r="BC266" s="105"/>
      <c r="BD266" s="105"/>
      <c r="BE266" s="105"/>
      <c r="BF266" s="171"/>
      <c r="BH266" s="172"/>
      <c r="BI266" s="173"/>
      <c r="BJ266" s="174"/>
      <c r="BZ266" s="175"/>
      <c r="CA266" s="169">
        <v>257</v>
      </c>
      <c r="CB266" s="51">
        <v>257</v>
      </c>
      <c r="CC266" s="42" t="s">
        <v>355</v>
      </c>
      <c r="CD266" s="176">
        <f t="shared" ref="CD266:CD329" si="115">AJ266+DD266</f>
        <v>0</v>
      </c>
      <c r="CE266" s="177">
        <v>0</v>
      </c>
      <c r="CF266" s="159">
        <f t="shared" si="100"/>
        <v>0</v>
      </c>
      <c r="CG266" s="159">
        <v>0</v>
      </c>
      <c r="CH266" s="159">
        <v>0</v>
      </c>
      <c r="CI266" s="159">
        <f t="shared" si="101"/>
        <v>0</v>
      </c>
      <c r="CJ266" s="177">
        <f t="shared" si="102"/>
        <v>0</v>
      </c>
      <c r="CK266" s="178"/>
      <c r="CL266" s="179"/>
      <c r="CT266" s="105"/>
      <c r="CU266" s="105"/>
      <c r="CV266" s="105"/>
      <c r="CW266" s="105"/>
      <c r="CX266" s="105"/>
      <c r="CY266" s="105"/>
      <c r="CZ266" s="105"/>
      <c r="DA266" s="169">
        <v>257</v>
      </c>
      <c r="DB266" s="42" t="s">
        <v>355</v>
      </c>
      <c r="DC266" s="159"/>
      <c r="DD266" s="159"/>
      <c r="DE266" s="159"/>
      <c r="DF266" s="159"/>
      <c r="DG266" s="180">
        <f t="shared" si="103"/>
        <v>0</v>
      </c>
      <c r="DH266" s="159"/>
      <c r="DI266" s="159"/>
      <c r="DJ266" s="159"/>
      <c r="DK266" s="180">
        <f t="shared" si="104"/>
        <v>0</v>
      </c>
      <c r="DL266" s="181">
        <f t="shared" ref="DL266:DL329" si="116">DK266+DG266</f>
        <v>0</v>
      </c>
      <c r="DM266" s="159"/>
      <c r="DN266" s="181">
        <f t="shared" ref="DN266:DN329" si="117">DJ266+DF266</f>
        <v>0</v>
      </c>
      <c r="DO266" s="159"/>
      <c r="DP266" s="165"/>
      <c r="DQ266" s="159"/>
      <c r="DR266" s="159"/>
      <c r="DS266" s="159"/>
      <c r="DT266" s="181">
        <f t="shared" si="105"/>
        <v>0</v>
      </c>
      <c r="DU266" s="159"/>
      <c r="DV266" s="182">
        <v>0</v>
      </c>
      <c r="DW266" s="183"/>
      <c r="DX266" s="183"/>
      <c r="DY266" s="183"/>
      <c r="DZ266" s="180"/>
      <c r="EA266" s="184"/>
      <c r="EB266" s="185"/>
      <c r="EC266" s="186">
        <f t="shared" si="106"/>
        <v>0</v>
      </c>
      <c r="ED266" s="184"/>
      <c r="EE266" s="187">
        <v>257</v>
      </c>
      <c r="EF266" s="184"/>
      <c r="EG266" s="184"/>
      <c r="EH266" s="183"/>
      <c r="EI266" s="184"/>
      <c r="EJ266" s="184"/>
      <c r="EK266" s="184"/>
      <c r="EL266" s="184"/>
      <c r="EM266" s="184"/>
    </row>
    <row r="267" spans="1:143" s="42" customFormat="1" ht="12" x14ac:dyDescent="0.2">
      <c r="A267" s="157">
        <v>258</v>
      </c>
      <c r="B267" s="51">
        <v>258</v>
      </c>
      <c r="C267" s="42" t="s">
        <v>356</v>
      </c>
      <c r="D267" s="158">
        <f t="shared" ref="D267:D330" si="118">AB267</f>
        <v>463</v>
      </c>
      <c r="E267" s="159">
        <f t="shared" si="107"/>
        <v>7450996.7707106089</v>
      </c>
      <c r="F267" s="159">
        <f t="shared" si="107"/>
        <v>0</v>
      </c>
      <c r="G267" s="159">
        <f t="shared" si="107"/>
        <v>455281</v>
      </c>
      <c r="H267" s="160">
        <f t="shared" ref="H267:H330" si="119">SUM(E267:G267)</f>
        <v>7906277.7707106089</v>
      </c>
      <c r="I267" s="159"/>
      <c r="J267" s="161">
        <f t="shared" ref="J267:J330" si="120">G267</f>
        <v>455281</v>
      </c>
      <c r="K267" s="162">
        <f t="shared" ref="K267:K330" si="121">IF(CK267="",CJ267,CKL267)</f>
        <v>458448.50671060896</v>
      </c>
      <c r="L267" s="163">
        <f t="shared" si="108"/>
        <v>913729.50671060896</v>
      </c>
      <c r="M267" s="159"/>
      <c r="N267" s="164">
        <f t="shared" si="109"/>
        <v>6992548.2640000004</v>
      </c>
      <c r="O267" s="159"/>
      <c r="P267" s="165">
        <f t="shared" si="110"/>
        <v>503744</v>
      </c>
      <c r="Q267" s="158">
        <f t="shared" ref="Q267:Q330" si="122">AF267</f>
        <v>44.538095238095245</v>
      </c>
      <c r="R267" s="159">
        <f t="shared" si="111"/>
        <v>873783.0238095239</v>
      </c>
      <c r="S267" s="159">
        <f t="shared" si="112"/>
        <v>48463</v>
      </c>
      <c r="T267" s="159">
        <f t="shared" si="113"/>
        <v>458448.50671060896</v>
      </c>
      <c r="U267" s="160">
        <f t="shared" ref="U267:U330" si="123">P267+R267-S267+T267</f>
        <v>1787512.5305201327</v>
      </c>
      <c r="V267" s="159"/>
      <c r="W267" s="164">
        <f t="shared" si="114"/>
        <v>1787512.5305201327</v>
      </c>
      <c r="X267" s="166"/>
      <c r="AA267" s="169">
        <v>258</v>
      </c>
      <c r="AB267" s="170">
        <v>463</v>
      </c>
      <c r="AC267" s="170">
        <v>0</v>
      </c>
      <c r="AD267" s="170">
        <v>0</v>
      </c>
      <c r="AE267" s="170">
        <v>44.538095238095245</v>
      </c>
      <c r="AF267" s="170">
        <v>44.538095238095245</v>
      </c>
      <c r="AG267" s="105">
        <v>8557865</v>
      </c>
      <c r="AH267" s="105">
        <v>825320.02380952402</v>
      </c>
      <c r="AI267" s="105">
        <v>281548.20547986805</v>
      </c>
      <c r="AJ267" s="105">
        <v>7450996.7707106089</v>
      </c>
      <c r="AK267" s="105">
        <v>0</v>
      </c>
      <c r="AL267" s="105">
        <v>455281</v>
      </c>
      <c r="AM267" s="105">
        <v>7906277.7707106089</v>
      </c>
      <c r="AN267" s="105">
        <v>825320.02380952402</v>
      </c>
      <c r="AO267" s="105">
        <v>0</v>
      </c>
      <c r="AP267" s="105">
        <v>48463</v>
      </c>
      <c r="AQ267" s="105">
        <v>873783.0238095239</v>
      </c>
      <c r="AR267" s="171">
        <v>8780060.7945201322</v>
      </c>
      <c r="AT267" s="169">
        <v>258</v>
      </c>
      <c r="AU267" s="170">
        <f t="shared" ref="AU267:AV330" si="124">AE267</f>
        <v>44.538095238095245</v>
      </c>
      <c r="AV267" s="170">
        <f t="shared" si="124"/>
        <v>44.538095238095245</v>
      </c>
      <c r="AW267" s="105">
        <f t="shared" ref="AW267:AZ330" si="125">AN267</f>
        <v>825320.02380952402</v>
      </c>
      <c r="AX267" s="105">
        <f t="shared" si="125"/>
        <v>0</v>
      </c>
      <c r="AY267" s="105">
        <f t="shared" si="125"/>
        <v>48463</v>
      </c>
      <c r="AZ267" s="171">
        <f t="shared" si="125"/>
        <v>873783.0238095239</v>
      </c>
      <c r="BB267" s="169"/>
      <c r="BC267" s="105"/>
      <c r="BD267" s="105"/>
      <c r="BE267" s="105"/>
      <c r="BF267" s="171"/>
      <c r="BH267" s="172"/>
      <c r="BI267" s="173"/>
      <c r="BJ267" s="174"/>
      <c r="BZ267" s="175"/>
      <c r="CA267" s="169">
        <v>258</v>
      </c>
      <c r="CB267" s="51">
        <v>258</v>
      </c>
      <c r="CC267" s="42" t="s">
        <v>356</v>
      </c>
      <c r="CD267" s="176">
        <f t="shared" si="115"/>
        <v>7450996.7707106089</v>
      </c>
      <c r="CE267" s="177">
        <v>7280266</v>
      </c>
      <c r="CF267" s="159">
        <f t="shared" ref="CF267:CF330" si="126">IF(CE267&lt;0,CD267,IF(CD267-CE267&gt;0,CD267-CE267,0))</f>
        <v>170730.77071060892</v>
      </c>
      <c r="CG267" s="159">
        <v>137889</v>
      </c>
      <c r="CH267" s="159">
        <v>149828.736</v>
      </c>
      <c r="CI267" s="159">
        <f t="shared" ref="CI267:CI330" si="127">DT267</f>
        <v>0</v>
      </c>
      <c r="CJ267" s="177">
        <f t="shared" ref="CJ267:CJ330" si="128">SUM(CF267:CI267)</f>
        <v>458448.50671060896</v>
      </c>
      <c r="CK267" s="178"/>
      <c r="CL267" s="179"/>
      <c r="CM267" s="189"/>
      <c r="CN267" s="159"/>
      <c r="CT267" s="105"/>
      <c r="CU267" s="105"/>
      <c r="CV267" s="105"/>
      <c r="CW267" s="105"/>
      <c r="CX267" s="105"/>
      <c r="CY267" s="105"/>
      <c r="CZ267" s="105"/>
      <c r="DA267" s="169">
        <v>258</v>
      </c>
      <c r="DB267" s="42" t="s">
        <v>356</v>
      </c>
      <c r="DC267" s="159"/>
      <c r="DD267" s="159"/>
      <c r="DE267" s="159"/>
      <c r="DF267" s="159"/>
      <c r="DG267" s="180">
        <f t="shared" ref="DG267:DG330" si="129">SUM(DD267:DF267)</f>
        <v>0</v>
      </c>
      <c r="DH267" s="159"/>
      <c r="DI267" s="159"/>
      <c r="DJ267" s="159"/>
      <c r="DK267" s="180">
        <f t="shared" ref="DK267:DK330" si="130">SUM(DH267:DJ267)</f>
        <v>0</v>
      </c>
      <c r="DL267" s="181">
        <f t="shared" si="116"/>
        <v>0</v>
      </c>
      <c r="DM267" s="159"/>
      <c r="DN267" s="181">
        <f t="shared" si="117"/>
        <v>0</v>
      </c>
      <c r="DO267" s="159"/>
      <c r="DP267" s="165"/>
      <c r="DQ267" s="159"/>
      <c r="DR267" s="159"/>
      <c r="DS267" s="159"/>
      <c r="DT267" s="181">
        <f t="shared" ref="DT267:DT330" si="131">IF(AND(DR267&lt;0,DS267&lt;0),      IF(DR267&lt;DS267,    0,   DS267-DR267),    IF(AND(DR267&gt;0,DS267&gt;0),     IF(OR(DS267&gt;DR267,DS267=DR267    ),      DS267-DR267,    0), DS267))</f>
        <v>0</v>
      </c>
      <c r="DU267" s="159"/>
      <c r="DV267" s="182">
        <v>-3.5748051707464867E-3</v>
      </c>
      <c r="DW267" s="183"/>
      <c r="DX267" s="183"/>
      <c r="DY267" s="183"/>
      <c r="DZ267" s="180"/>
      <c r="EA267" s="184"/>
      <c r="EB267" s="185"/>
      <c r="EC267" s="186">
        <f t="shared" ref="EC267:EC330" si="132">DS267-DT267</f>
        <v>0</v>
      </c>
      <c r="ED267" s="184"/>
      <c r="EE267" s="187">
        <v>258</v>
      </c>
      <c r="EF267" s="184"/>
      <c r="EG267" s="184"/>
      <c r="EH267" s="183"/>
      <c r="EI267" s="184"/>
      <c r="EJ267" s="184"/>
      <c r="EK267" s="184"/>
      <c r="EL267" s="184"/>
      <c r="EM267" s="184"/>
    </row>
    <row r="268" spans="1:143" s="42" customFormat="1" ht="12" x14ac:dyDescent="0.2">
      <c r="A268" s="157">
        <v>259</v>
      </c>
      <c r="B268" s="51">
        <v>259</v>
      </c>
      <c r="C268" s="42" t="s">
        <v>357</v>
      </c>
      <c r="D268" s="158">
        <f t="shared" si="118"/>
        <v>0</v>
      </c>
      <c r="E268" s="159">
        <f t="shared" si="107"/>
        <v>0</v>
      </c>
      <c r="F268" s="159">
        <f t="shared" si="107"/>
        <v>0</v>
      </c>
      <c r="G268" s="159">
        <f t="shared" si="107"/>
        <v>0</v>
      </c>
      <c r="H268" s="160">
        <f t="shared" si="119"/>
        <v>0</v>
      </c>
      <c r="I268" s="159"/>
      <c r="J268" s="161">
        <f t="shared" si="120"/>
        <v>0</v>
      </c>
      <c r="K268" s="162">
        <f t="shared" si="121"/>
        <v>0</v>
      </c>
      <c r="L268" s="163">
        <f t="shared" si="108"/>
        <v>0</v>
      </c>
      <c r="M268" s="159"/>
      <c r="N268" s="164">
        <f t="shared" si="109"/>
        <v>0</v>
      </c>
      <c r="O268" s="159"/>
      <c r="P268" s="165">
        <f t="shared" si="110"/>
        <v>0</v>
      </c>
      <c r="Q268" s="158">
        <f t="shared" si="122"/>
        <v>0</v>
      </c>
      <c r="R268" s="159">
        <f t="shared" si="111"/>
        <v>0</v>
      </c>
      <c r="S268" s="159">
        <f t="shared" si="112"/>
        <v>0</v>
      </c>
      <c r="T268" s="159">
        <f t="shared" si="113"/>
        <v>0</v>
      </c>
      <c r="U268" s="160">
        <f t="shared" si="123"/>
        <v>0</v>
      </c>
      <c r="V268" s="159"/>
      <c r="W268" s="164">
        <f t="shared" si="114"/>
        <v>0</v>
      </c>
      <c r="X268" s="166"/>
      <c r="AA268" s="169">
        <v>259</v>
      </c>
      <c r="AB268" s="170"/>
      <c r="AC268" s="170"/>
      <c r="AD268" s="170"/>
      <c r="AE268" s="170"/>
      <c r="AF268" s="170"/>
      <c r="AG268" s="105"/>
      <c r="AH268" s="105"/>
      <c r="AI268" s="105"/>
      <c r="AJ268" s="105"/>
      <c r="AK268" s="105"/>
      <c r="AL268" s="105"/>
      <c r="AM268" s="105"/>
      <c r="AN268" s="105"/>
      <c r="AO268" s="105"/>
      <c r="AP268" s="105"/>
      <c r="AQ268" s="105"/>
      <c r="AR268" s="171"/>
      <c r="AT268" s="169">
        <v>259</v>
      </c>
      <c r="AU268" s="170">
        <f t="shared" si="124"/>
        <v>0</v>
      </c>
      <c r="AV268" s="170">
        <f t="shared" si="124"/>
        <v>0</v>
      </c>
      <c r="AW268" s="105">
        <f t="shared" si="125"/>
        <v>0</v>
      </c>
      <c r="AX268" s="105">
        <f t="shared" si="125"/>
        <v>0</v>
      </c>
      <c r="AY268" s="105">
        <f t="shared" si="125"/>
        <v>0</v>
      </c>
      <c r="AZ268" s="171">
        <f t="shared" si="125"/>
        <v>0</v>
      </c>
      <c r="BB268" s="169"/>
      <c r="BC268" s="105"/>
      <c r="BD268" s="105"/>
      <c r="BE268" s="105"/>
      <c r="BF268" s="171"/>
      <c r="BH268" s="172"/>
      <c r="BI268" s="173"/>
      <c r="BJ268" s="174"/>
      <c r="BZ268" s="175"/>
      <c r="CA268" s="169">
        <v>259</v>
      </c>
      <c r="CB268" s="51">
        <v>259</v>
      </c>
      <c r="CC268" s="42" t="s">
        <v>357</v>
      </c>
      <c r="CD268" s="176">
        <f t="shared" si="115"/>
        <v>0</v>
      </c>
      <c r="CE268" s="177">
        <v>0</v>
      </c>
      <c r="CF268" s="159">
        <f t="shared" si="126"/>
        <v>0</v>
      </c>
      <c r="CG268" s="159">
        <v>0</v>
      </c>
      <c r="CH268" s="159">
        <v>0</v>
      </c>
      <c r="CI268" s="159">
        <f t="shared" si="127"/>
        <v>0</v>
      </c>
      <c r="CJ268" s="177">
        <f t="shared" si="128"/>
        <v>0</v>
      </c>
      <c r="CK268" s="178"/>
      <c r="CL268" s="179"/>
      <c r="CT268" s="105"/>
      <c r="CU268" s="105"/>
      <c r="CV268" s="105"/>
      <c r="CW268" s="105"/>
      <c r="CX268" s="105"/>
      <c r="CY268" s="105"/>
      <c r="CZ268" s="105"/>
      <c r="DA268" s="169">
        <v>259</v>
      </c>
      <c r="DB268" s="42" t="s">
        <v>357</v>
      </c>
      <c r="DC268" s="159"/>
      <c r="DD268" s="159"/>
      <c r="DE268" s="159"/>
      <c r="DF268" s="159"/>
      <c r="DG268" s="180">
        <f t="shared" si="129"/>
        <v>0</v>
      </c>
      <c r="DH268" s="159"/>
      <c r="DI268" s="159"/>
      <c r="DJ268" s="159"/>
      <c r="DK268" s="180">
        <f t="shared" si="130"/>
        <v>0</v>
      </c>
      <c r="DL268" s="181">
        <f t="shared" si="116"/>
        <v>0</v>
      </c>
      <c r="DM268" s="159"/>
      <c r="DN268" s="181">
        <f t="shared" si="117"/>
        <v>0</v>
      </c>
      <c r="DO268" s="159"/>
      <c r="DP268" s="165"/>
      <c r="DQ268" s="159"/>
      <c r="DR268" s="159"/>
      <c r="DS268" s="159"/>
      <c r="DT268" s="181">
        <f t="shared" si="131"/>
        <v>0</v>
      </c>
      <c r="DU268" s="159"/>
      <c r="DV268" s="182">
        <v>0</v>
      </c>
      <c r="DW268" s="183"/>
      <c r="DX268" s="183"/>
      <c r="DY268" s="183"/>
      <c r="DZ268" s="180"/>
      <c r="EA268" s="184"/>
      <c r="EB268" s="185"/>
      <c r="EC268" s="186">
        <f t="shared" si="132"/>
        <v>0</v>
      </c>
      <c r="ED268" s="184"/>
      <c r="EE268" s="187">
        <v>259</v>
      </c>
      <c r="EF268" s="184"/>
      <c r="EG268" s="184"/>
      <c r="EH268" s="183"/>
      <c r="EI268" s="184"/>
      <c r="EJ268" s="184"/>
      <c r="EK268" s="184"/>
      <c r="EL268" s="184"/>
      <c r="EM268" s="184"/>
    </row>
    <row r="269" spans="1:143" s="42" customFormat="1" ht="12" x14ac:dyDescent="0.2">
      <c r="A269" s="157">
        <v>260</v>
      </c>
      <c r="B269" s="51">
        <v>260</v>
      </c>
      <c r="C269" s="42" t="s">
        <v>358</v>
      </c>
      <c r="D269" s="158">
        <f t="shared" si="118"/>
        <v>0</v>
      </c>
      <c r="E269" s="159">
        <f t="shared" si="107"/>
        <v>0</v>
      </c>
      <c r="F269" s="159">
        <f t="shared" si="107"/>
        <v>0</v>
      </c>
      <c r="G269" s="159">
        <f t="shared" si="107"/>
        <v>0</v>
      </c>
      <c r="H269" s="160">
        <f t="shared" si="119"/>
        <v>0</v>
      </c>
      <c r="I269" s="159"/>
      <c r="J269" s="161">
        <f t="shared" si="120"/>
        <v>0</v>
      </c>
      <c r="K269" s="162">
        <f t="shared" si="121"/>
        <v>0</v>
      </c>
      <c r="L269" s="163">
        <f t="shared" si="108"/>
        <v>0</v>
      </c>
      <c r="M269" s="159"/>
      <c r="N269" s="164">
        <f t="shared" si="109"/>
        <v>0</v>
      </c>
      <c r="O269" s="159"/>
      <c r="P269" s="165">
        <f t="shared" si="110"/>
        <v>0</v>
      </c>
      <c r="Q269" s="158">
        <f t="shared" si="122"/>
        <v>0</v>
      </c>
      <c r="R269" s="159">
        <f t="shared" si="111"/>
        <v>0</v>
      </c>
      <c r="S269" s="159">
        <f t="shared" si="112"/>
        <v>0</v>
      </c>
      <c r="T269" s="159">
        <f t="shared" si="113"/>
        <v>0</v>
      </c>
      <c r="U269" s="160">
        <f t="shared" si="123"/>
        <v>0</v>
      </c>
      <c r="V269" s="159"/>
      <c r="W269" s="164">
        <f t="shared" si="114"/>
        <v>0</v>
      </c>
      <c r="X269" s="166"/>
      <c r="AA269" s="169">
        <v>260</v>
      </c>
      <c r="AB269" s="170"/>
      <c r="AC269" s="170"/>
      <c r="AD269" s="170"/>
      <c r="AE269" s="170"/>
      <c r="AF269" s="170"/>
      <c r="AG269" s="105"/>
      <c r="AH269" s="105"/>
      <c r="AI269" s="105"/>
      <c r="AJ269" s="105"/>
      <c r="AK269" s="105"/>
      <c r="AL269" s="105"/>
      <c r="AM269" s="105"/>
      <c r="AN269" s="105"/>
      <c r="AO269" s="105"/>
      <c r="AP269" s="105"/>
      <c r="AQ269" s="105"/>
      <c r="AR269" s="171"/>
      <c r="AT269" s="169">
        <v>260</v>
      </c>
      <c r="AU269" s="170">
        <f t="shared" si="124"/>
        <v>0</v>
      </c>
      <c r="AV269" s="170">
        <f t="shared" si="124"/>
        <v>0</v>
      </c>
      <c r="AW269" s="105">
        <f t="shared" si="125"/>
        <v>0</v>
      </c>
      <c r="AX269" s="105">
        <f t="shared" si="125"/>
        <v>0</v>
      </c>
      <c r="AY269" s="105">
        <f t="shared" si="125"/>
        <v>0</v>
      </c>
      <c r="AZ269" s="171">
        <f t="shared" si="125"/>
        <v>0</v>
      </c>
      <c r="BB269" s="169"/>
      <c r="BC269" s="105"/>
      <c r="BD269" s="105"/>
      <c r="BE269" s="105"/>
      <c r="BF269" s="171"/>
      <c r="BH269" s="172"/>
      <c r="BI269" s="173"/>
      <c r="BJ269" s="174"/>
      <c r="BZ269" s="175"/>
      <c r="CA269" s="169">
        <v>260</v>
      </c>
      <c r="CB269" s="51">
        <v>260</v>
      </c>
      <c r="CC269" s="42" t="s">
        <v>358</v>
      </c>
      <c r="CD269" s="176">
        <f t="shared" si="115"/>
        <v>0</v>
      </c>
      <c r="CE269" s="177">
        <v>0</v>
      </c>
      <c r="CF269" s="159">
        <f t="shared" si="126"/>
        <v>0</v>
      </c>
      <c r="CG269" s="159">
        <v>0</v>
      </c>
      <c r="CH269" s="159">
        <v>0</v>
      </c>
      <c r="CI269" s="159">
        <f t="shared" si="127"/>
        <v>0</v>
      </c>
      <c r="CJ269" s="177">
        <f t="shared" si="128"/>
        <v>0</v>
      </c>
      <c r="CK269" s="178"/>
      <c r="CL269" s="179"/>
      <c r="CT269" s="105"/>
      <c r="CU269" s="105"/>
      <c r="CV269" s="105"/>
      <c r="CW269" s="105"/>
      <c r="CX269" s="105"/>
      <c r="CY269" s="105"/>
      <c r="CZ269" s="105"/>
      <c r="DA269" s="169">
        <v>260</v>
      </c>
      <c r="DB269" s="42" t="s">
        <v>358</v>
      </c>
      <c r="DC269" s="159"/>
      <c r="DD269" s="159"/>
      <c r="DE269" s="159"/>
      <c r="DF269" s="159"/>
      <c r="DG269" s="180">
        <f t="shared" si="129"/>
        <v>0</v>
      </c>
      <c r="DH269" s="159"/>
      <c r="DI269" s="159"/>
      <c r="DJ269" s="159"/>
      <c r="DK269" s="180">
        <f t="shared" si="130"/>
        <v>0</v>
      </c>
      <c r="DL269" s="181">
        <f t="shared" si="116"/>
        <v>0</v>
      </c>
      <c r="DM269" s="159"/>
      <c r="DN269" s="181">
        <f t="shared" si="117"/>
        <v>0</v>
      </c>
      <c r="DO269" s="159"/>
      <c r="DP269" s="165"/>
      <c r="DQ269" s="159"/>
      <c r="DR269" s="159"/>
      <c r="DS269" s="159"/>
      <c r="DT269" s="181">
        <f t="shared" si="131"/>
        <v>0</v>
      </c>
      <c r="DU269" s="159"/>
      <c r="DV269" s="182">
        <v>0</v>
      </c>
      <c r="DW269" s="183"/>
      <c r="DX269" s="183"/>
      <c r="DY269" s="183"/>
      <c r="DZ269" s="180"/>
      <c r="EA269" s="184"/>
      <c r="EB269" s="185"/>
      <c r="EC269" s="186">
        <f t="shared" si="132"/>
        <v>0</v>
      </c>
      <c r="ED269" s="184"/>
      <c r="EE269" s="187">
        <v>260</v>
      </c>
      <c r="EF269" s="184"/>
      <c r="EG269" s="184"/>
      <c r="EH269" s="183"/>
      <c r="EI269" s="184"/>
      <c r="EJ269" s="184"/>
      <c r="EK269" s="184"/>
      <c r="EL269" s="184"/>
      <c r="EM269" s="184"/>
    </row>
    <row r="270" spans="1:143" s="42" customFormat="1" ht="12" x14ac:dyDescent="0.2">
      <c r="A270" s="157">
        <v>261</v>
      </c>
      <c r="B270" s="51">
        <v>261</v>
      </c>
      <c r="C270" s="42" t="s">
        <v>359</v>
      </c>
      <c r="D270" s="158">
        <f t="shared" si="118"/>
        <v>196</v>
      </c>
      <c r="E270" s="159">
        <f t="shared" si="107"/>
        <v>4109748</v>
      </c>
      <c r="F270" s="159">
        <f t="shared" si="107"/>
        <v>0</v>
      </c>
      <c r="G270" s="159">
        <f t="shared" si="107"/>
        <v>213248</v>
      </c>
      <c r="H270" s="160">
        <f t="shared" si="119"/>
        <v>4322996</v>
      </c>
      <c r="I270" s="159"/>
      <c r="J270" s="161">
        <f t="shared" si="120"/>
        <v>213248</v>
      </c>
      <c r="K270" s="162">
        <f t="shared" si="121"/>
        <v>453793.8</v>
      </c>
      <c r="L270" s="163">
        <f t="shared" si="108"/>
        <v>667041.80000000005</v>
      </c>
      <c r="M270" s="159"/>
      <c r="N270" s="164">
        <f t="shared" si="109"/>
        <v>3655954.2</v>
      </c>
      <c r="O270" s="159"/>
      <c r="P270" s="165">
        <f t="shared" si="110"/>
        <v>213248</v>
      </c>
      <c r="Q270" s="158">
        <f t="shared" si="122"/>
        <v>0</v>
      </c>
      <c r="R270" s="159">
        <f t="shared" si="111"/>
        <v>0</v>
      </c>
      <c r="S270" s="159">
        <f t="shared" si="112"/>
        <v>0</v>
      </c>
      <c r="T270" s="159">
        <f t="shared" si="113"/>
        <v>453793.8</v>
      </c>
      <c r="U270" s="160">
        <f t="shared" si="123"/>
        <v>667041.80000000005</v>
      </c>
      <c r="V270" s="159"/>
      <c r="W270" s="164">
        <f t="shared" si="114"/>
        <v>667041.80000000005</v>
      </c>
      <c r="X270" s="166"/>
      <c r="AA270" s="169">
        <v>261</v>
      </c>
      <c r="AB270" s="170">
        <v>196</v>
      </c>
      <c r="AC270" s="170">
        <v>0</v>
      </c>
      <c r="AD270" s="170">
        <v>0</v>
      </c>
      <c r="AE270" s="170">
        <v>20.285714285714285</v>
      </c>
      <c r="AF270" s="170">
        <v>0</v>
      </c>
      <c r="AG270" s="105">
        <v>4109748</v>
      </c>
      <c r="AH270" s="105">
        <v>0</v>
      </c>
      <c r="AI270" s="105">
        <v>0</v>
      </c>
      <c r="AJ270" s="105">
        <v>4109748</v>
      </c>
      <c r="AK270" s="105">
        <v>0</v>
      </c>
      <c r="AL270" s="105">
        <v>213248</v>
      </c>
      <c r="AM270" s="105">
        <v>4322996</v>
      </c>
      <c r="AN270" s="105">
        <v>0</v>
      </c>
      <c r="AO270" s="105">
        <v>0</v>
      </c>
      <c r="AP270" s="105">
        <v>0</v>
      </c>
      <c r="AQ270" s="105">
        <v>0</v>
      </c>
      <c r="AR270" s="171">
        <v>4322996</v>
      </c>
      <c r="AT270" s="169">
        <v>261</v>
      </c>
      <c r="AU270" s="170">
        <f t="shared" si="124"/>
        <v>20.285714285714285</v>
      </c>
      <c r="AV270" s="170">
        <f t="shared" si="124"/>
        <v>0</v>
      </c>
      <c r="AW270" s="105">
        <f t="shared" si="125"/>
        <v>0</v>
      </c>
      <c r="AX270" s="105">
        <f t="shared" si="125"/>
        <v>0</v>
      </c>
      <c r="AY270" s="105">
        <f t="shared" si="125"/>
        <v>0</v>
      </c>
      <c r="AZ270" s="171">
        <f t="shared" si="125"/>
        <v>0</v>
      </c>
      <c r="BB270" s="169"/>
      <c r="BC270" s="105"/>
      <c r="BD270" s="105"/>
      <c r="BE270" s="105"/>
      <c r="BF270" s="171"/>
      <c r="BH270" s="172"/>
      <c r="BI270" s="173"/>
      <c r="BJ270" s="174"/>
      <c r="BZ270" s="175"/>
      <c r="CA270" s="169">
        <v>261</v>
      </c>
      <c r="CB270" s="51">
        <v>261</v>
      </c>
      <c r="CC270" s="42" t="s">
        <v>359</v>
      </c>
      <c r="CD270" s="176">
        <f t="shared" si="115"/>
        <v>4109748</v>
      </c>
      <c r="CE270" s="177">
        <v>3660729</v>
      </c>
      <c r="CF270" s="159">
        <f t="shared" si="126"/>
        <v>449019</v>
      </c>
      <c r="CG270" s="159">
        <v>4774.8</v>
      </c>
      <c r="CH270" s="159">
        <v>0</v>
      </c>
      <c r="CI270" s="159">
        <f t="shared" si="127"/>
        <v>0</v>
      </c>
      <c r="CJ270" s="177">
        <f t="shared" si="128"/>
        <v>453793.8</v>
      </c>
      <c r="CK270" s="178"/>
      <c r="CL270" s="179"/>
      <c r="CT270" s="105"/>
      <c r="CU270" s="105"/>
      <c r="CV270" s="105"/>
      <c r="CW270" s="105"/>
      <c r="CX270" s="105"/>
      <c r="CY270" s="105"/>
      <c r="CZ270" s="105"/>
      <c r="DA270" s="169">
        <v>261</v>
      </c>
      <c r="DB270" s="42" t="s">
        <v>359</v>
      </c>
      <c r="DC270" s="159"/>
      <c r="DD270" s="159"/>
      <c r="DE270" s="159"/>
      <c r="DF270" s="159"/>
      <c r="DG270" s="180">
        <f t="shared" si="129"/>
        <v>0</v>
      </c>
      <c r="DH270" s="159"/>
      <c r="DI270" s="159"/>
      <c r="DJ270" s="159"/>
      <c r="DK270" s="180">
        <f t="shared" si="130"/>
        <v>0</v>
      </c>
      <c r="DL270" s="181">
        <f t="shared" si="116"/>
        <v>0</v>
      </c>
      <c r="DM270" s="159"/>
      <c r="DN270" s="181">
        <f t="shared" si="117"/>
        <v>0</v>
      </c>
      <c r="DO270" s="159"/>
      <c r="DP270" s="165"/>
      <c r="DQ270" s="159"/>
      <c r="DR270" s="159"/>
      <c r="DS270" s="159"/>
      <c r="DT270" s="181">
        <f t="shared" si="131"/>
        <v>0</v>
      </c>
      <c r="DU270" s="159"/>
      <c r="DV270" s="182">
        <v>0</v>
      </c>
      <c r="DW270" s="183"/>
      <c r="DX270" s="183"/>
      <c r="DY270" s="183"/>
      <c r="DZ270" s="180"/>
      <c r="EA270" s="184"/>
      <c r="EB270" s="185"/>
      <c r="EC270" s="186">
        <f t="shared" si="132"/>
        <v>0</v>
      </c>
      <c r="ED270" s="184"/>
      <c r="EE270" s="187">
        <v>261</v>
      </c>
      <c r="EF270" s="184"/>
      <c r="EG270" s="184"/>
      <c r="EH270" s="183"/>
      <c r="EI270" s="184"/>
      <c r="EJ270" s="184"/>
      <c r="EK270" s="184"/>
      <c r="EL270" s="184"/>
      <c r="EM270" s="184"/>
    </row>
    <row r="271" spans="1:143" s="42" customFormat="1" ht="12" x14ac:dyDescent="0.2">
      <c r="A271" s="157">
        <v>262</v>
      </c>
      <c r="B271" s="51">
        <v>262</v>
      </c>
      <c r="C271" s="42" t="s">
        <v>360</v>
      </c>
      <c r="D271" s="158">
        <f t="shared" si="118"/>
        <v>304</v>
      </c>
      <c r="E271" s="159">
        <f t="shared" si="107"/>
        <v>4545756.8974245749</v>
      </c>
      <c r="F271" s="159">
        <f t="shared" si="107"/>
        <v>0</v>
      </c>
      <c r="G271" s="159">
        <f t="shared" si="107"/>
        <v>269204</v>
      </c>
      <c r="H271" s="160">
        <f t="shared" si="119"/>
        <v>4814960.8974245749</v>
      </c>
      <c r="I271" s="159"/>
      <c r="J271" s="161">
        <f t="shared" si="120"/>
        <v>269204</v>
      </c>
      <c r="K271" s="162">
        <f t="shared" si="121"/>
        <v>962569.72942457488</v>
      </c>
      <c r="L271" s="163">
        <f t="shared" si="108"/>
        <v>1231773.7294245749</v>
      </c>
      <c r="M271" s="159"/>
      <c r="N271" s="164">
        <f t="shared" si="109"/>
        <v>3583187.1680000001</v>
      </c>
      <c r="O271" s="159"/>
      <c r="P271" s="165">
        <f t="shared" si="110"/>
        <v>330752</v>
      </c>
      <c r="Q271" s="158">
        <f t="shared" si="122"/>
        <v>56.56507936507932</v>
      </c>
      <c r="R271" s="159">
        <f t="shared" si="111"/>
        <v>1152778.9539682537</v>
      </c>
      <c r="S271" s="159">
        <f t="shared" si="112"/>
        <v>61548</v>
      </c>
      <c r="T271" s="159">
        <f t="shared" si="113"/>
        <v>962569.72942457488</v>
      </c>
      <c r="U271" s="160">
        <f t="shared" si="123"/>
        <v>2384552.6833928283</v>
      </c>
      <c r="V271" s="159"/>
      <c r="W271" s="164">
        <f t="shared" si="114"/>
        <v>2384552.6833928283</v>
      </c>
      <c r="X271" s="166"/>
      <c r="AA271" s="169">
        <v>262</v>
      </c>
      <c r="AB271" s="170">
        <v>304</v>
      </c>
      <c r="AC271" s="170">
        <v>0</v>
      </c>
      <c r="AD271" s="170">
        <v>0</v>
      </c>
      <c r="AE271" s="170">
        <v>56.56507936507932</v>
      </c>
      <c r="AF271" s="170">
        <v>56.56507936507932</v>
      </c>
      <c r="AG271" s="105">
        <v>5804667</v>
      </c>
      <c r="AH271" s="105">
        <v>1091230.9539682537</v>
      </c>
      <c r="AI271" s="105">
        <v>167679.14860717137</v>
      </c>
      <c r="AJ271" s="105">
        <v>4545756.8974245749</v>
      </c>
      <c r="AK271" s="105">
        <v>0</v>
      </c>
      <c r="AL271" s="105">
        <v>269204</v>
      </c>
      <c r="AM271" s="105">
        <v>4814960.8974245749</v>
      </c>
      <c r="AN271" s="105">
        <v>1091230.9539682537</v>
      </c>
      <c r="AO271" s="105">
        <v>0</v>
      </c>
      <c r="AP271" s="105">
        <v>61548</v>
      </c>
      <c r="AQ271" s="105">
        <v>1152778.9539682537</v>
      </c>
      <c r="AR271" s="171">
        <v>5967739.8513928289</v>
      </c>
      <c r="AT271" s="169">
        <v>262</v>
      </c>
      <c r="AU271" s="170">
        <f t="shared" si="124"/>
        <v>56.56507936507932</v>
      </c>
      <c r="AV271" s="170">
        <f t="shared" si="124"/>
        <v>56.56507936507932</v>
      </c>
      <c r="AW271" s="105">
        <f t="shared" si="125"/>
        <v>1091230.9539682537</v>
      </c>
      <c r="AX271" s="105">
        <f t="shared" si="125"/>
        <v>0</v>
      </c>
      <c r="AY271" s="105">
        <f t="shared" si="125"/>
        <v>61548</v>
      </c>
      <c r="AZ271" s="171">
        <f t="shared" si="125"/>
        <v>1152778.9539682537</v>
      </c>
      <c r="BB271" s="169"/>
      <c r="BC271" s="105"/>
      <c r="BD271" s="105"/>
      <c r="BE271" s="105"/>
      <c r="BF271" s="171"/>
      <c r="BH271" s="172"/>
      <c r="BI271" s="173"/>
      <c r="BJ271" s="174"/>
      <c r="BZ271" s="175"/>
      <c r="CA271" s="169">
        <v>262</v>
      </c>
      <c r="CB271" s="51">
        <v>262</v>
      </c>
      <c r="CC271" s="42" t="s">
        <v>360</v>
      </c>
      <c r="CD271" s="176">
        <f t="shared" si="115"/>
        <v>4545756.8974245749</v>
      </c>
      <c r="CE271" s="177">
        <v>3929813</v>
      </c>
      <c r="CF271" s="159">
        <f t="shared" si="126"/>
        <v>615943.89742457494</v>
      </c>
      <c r="CG271" s="159">
        <v>318786.59999999998</v>
      </c>
      <c r="CH271" s="159">
        <v>27839.232000000004</v>
      </c>
      <c r="CI271" s="159">
        <f t="shared" si="127"/>
        <v>0</v>
      </c>
      <c r="CJ271" s="177">
        <f t="shared" si="128"/>
        <v>962569.72942457488</v>
      </c>
      <c r="CK271" s="178"/>
      <c r="CL271" s="179"/>
      <c r="CT271" s="105"/>
      <c r="CU271" s="105"/>
      <c r="CV271" s="105"/>
      <c r="CW271" s="105"/>
      <c r="CX271" s="105"/>
      <c r="CY271" s="105"/>
      <c r="CZ271" s="105"/>
      <c r="DA271" s="169">
        <v>262</v>
      </c>
      <c r="DB271" s="42" t="s">
        <v>360</v>
      </c>
      <c r="DC271" s="159"/>
      <c r="DD271" s="159"/>
      <c r="DE271" s="159"/>
      <c r="DF271" s="159"/>
      <c r="DG271" s="180">
        <f t="shared" si="129"/>
        <v>0</v>
      </c>
      <c r="DH271" s="159"/>
      <c r="DI271" s="159"/>
      <c r="DJ271" s="159"/>
      <c r="DK271" s="180">
        <f t="shared" si="130"/>
        <v>0</v>
      </c>
      <c r="DL271" s="188">
        <f t="shared" si="116"/>
        <v>0</v>
      </c>
      <c r="DM271" s="159"/>
      <c r="DN271" s="188">
        <f t="shared" si="117"/>
        <v>0</v>
      </c>
      <c r="DO271" s="159"/>
      <c r="DP271" s="165"/>
      <c r="DQ271" s="159"/>
      <c r="DR271" s="159"/>
      <c r="DS271" s="159"/>
      <c r="DT271" s="181">
        <f t="shared" si="131"/>
        <v>0</v>
      </c>
      <c r="DU271" s="159"/>
      <c r="DV271" s="182">
        <v>0</v>
      </c>
      <c r="DW271" s="183"/>
      <c r="DX271" s="183"/>
      <c r="DY271" s="183"/>
      <c r="DZ271" s="180"/>
      <c r="EA271" s="184"/>
      <c r="EB271" s="185"/>
      <c r="EC271" s="186">
        <f t="shared" si="132"/>
        <v>0</v>
      </c>
      <c r="ED271" s="184"/>
      <c r="EE271" s="187">
        <v>262</v>
      </c>
      <c r="EF271" s="184"/>
      <c r="EG271" s="184"/>
      <c r="EH271" s="183"/>
      <c r="EI271" s="184"/>
      <c r="EJ271" s="184"/>
      <c r="EK271" s="184"/>
      <c r="EL271" s="184"/>
      <c r="EM271" s="184"/>
    </row>
    <row r="272" spans="1:143" s="42" customFormat="1" ht="12" x14ac:dyDescent="0.2">
      <c r="A272" s="157">
        <v>263</v>
      </c>
      <c r="B272" s="51">
        <v>263</v>
      </c>
      <c r="C272" s="42" t="s">
        <v>361</v>
      </c>
      <c r="D272" s="158">
        <f t="shared" si="118"/>
        <v>1</v>
      </c>
      <c r="E272" s="159">
        <f t="shared" si="107"/>
        <v>19960</v>
      </c>
      <c r="F272" s="159">
        <f t="shared" si="107"/>
        <v>0</v>
      </c>
      <c r="G272" s="159">
        <f t="shared" si="107"/>
        <v>1088</v>
      </c>
      <c r="H272" s="160">
        <f t="shared" si="119"/>
        <v>21048</v>
      </c>
      <c r="I272" s="159"/>
      <c r="J272" s="161">
        <f t="shared" si="120"/>
        <v>1088</v>
      </c>
      <c r="K272" s="162">
        <f t="shared" si="121"/>
        <v>3057.4080000000004</v>
      </c>
      <c r="L272" s="163">
        <f t="shared" si="108"/>
        <v>4145.4080000000004</v>
      </c>
      <c r="M272" s="159"/>
      <c r="N272" s="164">
        <f t="shared" si="109"/>
        <v>16902.592000000001</v>
      </c>
      <c r="O272" s="159"/>
      <c r="P272" s="165">
        <f t="shared" si="110"/>
        <v>1088</v>
      </c>
      <c r="Q272" s="158">
        <f t="shared" si="122"/>
        <v>0</v>
      </c>
      <c r="R272" s="159">
        <f t="shared" si="111"/>
        <v>0</v>
      </c>
      <c r="S272" s="159">
        <f t="shared" si="112"/>
        <v>0</v>
      </c>
      <c r="T272" s="159">
        <f t="shared" si="113"/>
        <v>3057.4080000000004</v>
      </c>
      <c r="U272" s="160">
        <f t="shared" si="123"/>
        <v>4145.4080000000004</v>
      </c>
      <c r="V272" s="159"/>
      <c r="W272" s="164">
        <f t="shared" si="114"/>
        <v>4145.4080000000004</v>
      </c>
      <c r="X272" s="166"/>
      <c r="AA272" s="169">
        <v>263</v>
      </c>
      <c r="AB272" s="170">
        <v>1</v>
      </c>
      <c r="AC272" s="170">
        <v>0</v>
      </c>
      <c r="AD272" s="170">
        <v>0</v>
      </c>
      <c r="AE272" s="170">
        <v>0</v>
      </c>
      <c r="AF272" s="170">
        <v>0</v>
      </c>
      <c r="AG272" s="105">
        <v>19960</v>
      </c>
      <c r="AH272" s="105">
        <v>0</v>
      </c>
      <c r="AI272" s="105">
        <v>0</v>
      </c>
      <c r="AJ272" s="105">
        <v>19960</v>
      </c>
      <c r="AK272" s="105">
        <v>0</v>
      </c>
      <c r="AL272" s="105">
        <v>1088</v>
      </c>
      <c r="AM272" s="105">
        <v>21048</v>
      </c>
      <c r="AN272" s="105">
        <v>0</v>
      </c>
      <c r="AO272" s="105">
        <v>0</v>
      </c>
      <c r="AP272" s="105">
        <v>0</v>
      </c>
      <c r="AQ272" s="105">
        <v>0</v>
      </c>
      <c r="AR272" s="171">
        <v>21048</v>
      </c>
      <c r="AT272" s="169">
        <v>263</v>
      </c>
      <c r="AU272" s="170">
        <f t="shared" si="124"/>
        <v>0</v>
      </c>
      <c r="AV272" s="170">
        <f t="shared" si="124"/>
        <v>0</v>
      </c>
      <c r="AW272" s="105">
        <f t="shared" si="125"/>
        <v>0</v>
      </c>
      <c r="AX272" s="105">
        <f t="shared" si="125"/>
        <v>0</v>
      </c>
      <c r="AY272" s="105">
        <f t="shared" si="125"/>
        <v>0</v>
      </c>
      <c r="AZ272" s="171">
        <f t="shared" si="125"/>
        <v>0</v>
      </c>
      <c r="BB272" s="169"/>
      <c r="BC272" s="105"/>
      <c r="BD272" s="105"/>
      <c r="BE272" s="105"/>
      <c r="BF272" s="171"/>
      <c r="BH272" s="172"/>
      <c r="BI272" s="173"/>
      <c r="BJ272" s="174"/>
      <c r="BZ272" s="175"/>
      <c r="CA272" s="169">
        <v>263</v>
      </c>
      <c r="CB272" s="51">
        <v>263</v>
      </c>
      <c r="CC272" s="42" t="s">
        <v>361</v>
      </c>
      <c r="CD272" s="176">
        <f t="shared" si="115"/>
        <v>19960</v>
      </c>
      <c r="CE272" s="177">
        <v>23434</v>
      </c>
      <c r="CF272" s="159">
        <f t="shared" si="126"/>
        <v>0</v>
      </c>
      <c r="CG272" s="159">
        <v>0</v>
      </c>
      <c r="CH272" s="159">
        <v>3057.4080000000004</v>
      </c>
      <c r="CI272" s="159">
        <f t="shared" si="127"/>
        <v>0</v>
      </c>
      <c r="CJ272" s="177">
        <f t="shared" si="128"/>
        <v>3057.4080000000004</v>
      </c>
      <c r="CK272" s="178"/>
      <c r="CL272" s="179"/>
      <c r="CT272" s="105"/>
      <c r="CU272" s="105"/>
      <c r="CV272" s="105"/>
      <c r="CW272" s="105"/>
      <c r="CX272" s="105"/>
      <c r="CY272" s="105"/>
      <c r="CZ272" s="105"/>
      <c r="DA272" s="169">
        <v>263</v>
      </c>
      <c r="DB272" s="42" t="s">
        <v>361</v>
      </c>
      <c r="DC272" s="159"/>
      <c r="DD272" s="159"/>
      <c r="DE272" s="159"/>
      <c r="DF272" s="159"/>
      <c r="DG272" s="180">
        <f t="shared" si="129"/>
        <v>0</v>
      </c>
      <c r="DH272" s="159"/>
      <c r="DI272" s="159"/>
      <c r="DJ272" s="159"/>
      <c r="DK272" s="180">
        <f t="shared" si="130"/>
        <v>0</v>
      </c>
      <c r="DL272" s="181">
        <f t="shared" si="116"/>
        <v>0</v>
      </c>
      <c r="DM272" s="159"/>
      <c r="DN272" s="181">
        <f t="shared" si="117"/>
        <v>0</v>
      </c>
      <c r="DO272" s="159"/>
      <c r="DP272" s="165"/>
      <c r="DQ272" s="159"/>
      <c r="DR272" s="159"/>
      <c r="DS272" s="159"/>
      <c r="DT272" s="181">
        <f t="shared" si="131"/>
        <v>0</v>
      </c>
      <c r="DU272" s="159"/>
      <c r="DV272" s="182">
        <v>0</v>
      </c>
      <c r="DW272" s="183"/>
      <c r="DX272" s="183"/>
      <c r="DY272" s="183"/>
      <c r="DZ272" s="180"/>
      <c r="EA272" s="184"/>
      <c r="EB272" s="185"/>
      <c r="EC272" s="186">
        <f t="shared" si="132"/>
        <v>0</v>
      </c>
      <c r="ED272" s="184"/>
      <c r="EE272" s="187">
        <v>263</v>
      </c>
      <c r="EF272" s="184"/>
      <c r="EG272" s="184"/>
      <c r="EH272" s="183"/>
      <c r="EI272" s="184"/>
      <c r="EJ272" s="184"/>
      <c r="EK272" s="184"/>
      <c r="EL272" s="184"/>
      <c r="EM272" s="184"/>
    </row>
    <row r="273" spans="1:143" s="42" customFormat="1" ht="12" x14ac:dyDescent="0.2">
      <c r="A273" s="157">
        <v>264</v>
      </c>
      <c r="B273" s="51">
        <v>264</v>
      </c>
      <c r="C273" s="42" t="s">
        <v>362</v>
      </c>
      <c r="D273" s="158">
        <f t="shared" si="118"/>
        <v>14</v>
      </c>
      <c r="E273" s="159">
        <f t="shared" si="107"/>
        <v>242984</v>
      </c>
      <c r="F273" s="159">
        <f t="shared" si="107"/>
        <v>0</v>
      </c>
      <c r="G273" s="159">
        <f t="shared" si="107"/>
        <v>15232</v>
      </c>
      <c r="H273" s="160">
        <f t="shared" si="119"/>
        <v>258216</v>
      </c>
      <c r="I273" s="159"/>
      <c r="J273" s="161">
        <f t="shared" si="120"/>
        <v>15232</v>
      </c>
      <c r="K273" s="162">
        <f t="shared" si="121"/>
        <v>14760.400000000001</v>
      </c>
      <c r="L273" s="163">
        <f t="shared" si="108"/>
        <v>29992.400000000001</v>
      </c>
      <c r="M273" s="159"/>
      <c r="N273" s="164">
        <f t="shared" si="109"/>
        <v>228223.6</v>
      </c>
      <c r="O273" s="159"/>
      <c r="P273" s="165">
        <f t="shared" si="110"/>
        <v>15232</v>
      </c>
      <c r="Q273" s="158">
        <f t="shared" si="122"/>
        <v>0</v>
      </c>
      <c r="R273" s="159">
        <f t="shared" si="111"/>
        <v>0</v>
      </c>
      <c r="S273" s="159">
        <f t="shared" si="112"/>
        <v>0</v>
      </c>
      <c r="T273" s="159">
        <f t="shared" si="113"/>
        <v>14760.400000000001</v>
      </c>
      <c r="U273" s="160">
        <f t="shared" si="123"/>
        <v>29992.400000000001</v>
      </c>
      <c r="V273" s="159"/>
      <c r="W273" s="164">
        <f t="shared" si="114"/>
        <v>29992.400000000001</v>
      </c>
      <c r="X273" s="166"/>
      <c r="AA273" s="169">
        <v>264</v>
      </c>
      <c r="AB273" s="170">
        <v>14</v>
      </c>
      <c r="AC273" s="170">
        <v>0</v>
      </c>
      <c r="AD273" s="170">
        <v>0</v>
      </c>
      <c r="AE273" s="170">
        <v>0</v>
      </c>
      <c r="AF273" s="170">
        <v>0</v>
      </c>
      <c r="AG273" s="105">
        <v>242984</v>
      </c>
      <c r="AH273" s="105">
        <v>0</v>
      </c>
      <c r="AI273" s="105">
        <v>0</v>
      </c>
      <c r="AJ273" s="105">
        <v>242984</v>
      </c>
      <c r="AK273" s="105">
        <v>0</v>
      </c>
      <c r="AL273" s="105">
        <v>15232</v>
      </c>
      <c r="AM273" s="105">
        <v>258216</v>
      </c>
      <c r="AN273" s="105">
        <v>0</v>
      </c>
      <c r="AO273" s="105">
        <v>0</v>
      </c>
      <c r="AP273" s="105">
        <v>0</v>
      </c>
      <c r="AQ273" s="105">
        <v>0</v>
      </c>
      <c r="AR273" s="171">
        <v>258216</v>
      </c>
      <c r="AT273" s="169">
        <v>264</v>
      </c>
      <c r="AU273" s="170">
        <f t="shared" si="124"/>
        <v>0</v>
      </c>
      <c r="AV273" s="170">
        <f t="shared" si="124"/>
        <v>0</v>
      </c>
      <c r="AW273" s="105">
        <f t="shared" si="125"/>
        <v>0</v>
      </c>
      <c r="AX273" s="105">
        <f t="shared" si="125"/>
        <v>0</v>
      </c>
      <c r="AY273" s="105">
        <f t="shared" si="125"/>
        <v>0</v>
      </c>
      <c r="AZ273" s="171">
        <f t="shared" si="125"/>
        <v>0</v>
      </c>
      <c r="BB273" s="169"/>
      <c r="BC273" s="105"/>
      <c r="BD273" s="105"/>
      <c r="BE273" s="105"/>
      <c r="BF273" s="171"/>
      <c r="BH273" s="172"/>
      <c r="BI273" s="173"/>
      <c r="BJ273" s="174"/>
      <c r="BZ273" s="175"/>
      <c r="CA273" s="169">
        <v>264</v>
      </c>
      <c r="CB273" s="51">
        <v>264</v>
      </c>
      <c r="CC273" s="42" t="s">
        <v>362</v>
      </c>
      <c r="CD273" s="176">
        <f t="shared" si="115"/>
        <v>242984</v>
      </c>
      <c r="CE273" s="177">
        <v>234502</v>
      </c>
      <c r="CF273" s="159">
        <f t="shared" si="126"/>
        <v>8482</v>
      </c>
      <c r="CG273" s="159">
        <v>0</v>
      </c>
      <c r="CH273" s="159">
        <v>6278.4000000000005</v>
      </c>
      <c r="CI273" s="159">
        <f t="shared" si="127"/>
        <v>0</v>
      </c>
      <c r="CJ273" s="177">
        <f t="shared" si="128"/>
        <v>14760.400000000001</v>
      </c>
      <c r="CK273" s="178"/>
      <c r="CL273" s="179"/>
      <c r="CT273" s="105"/>
      <c r="CU273" s="105"/>
      <c r="CV273" s="105"/>
      <c r="CW273" s="105"/>
      <c r="CX273" s="105"/>
      <c r="CY273" s="105"/>
      <c r="CZ273" s="105"/>
      <c r="DA273" s="169">
        <v>264</v>
      </c>
      <c r="DB273" s="42" t="s">
        <v>362</v>
      </c>
      <c r="DC273" s="159"/>
      <c r="DD273" s="159"/>
      <c r="DE273" s="159"/>
      <c r="DF273" s="159"/>
      <c r="DG273" s="180">
        <f t="shared" si="129"/>
        <v>0</v>
      </c>
      <c r="DH273" s="159"/>
      <c r="DI273" s="159"/>
      <c r="DJ273" s="159"/>
      <c r="DK273" s="180">
        <f t="shared" si="130"/>
        <v>0</v>
      </c>
      <c r="DL273" s="181">
        <f t="shared" si="116"/>
        <v>0</v>
      </c>
      <c r="DM273" s="159"/>
      <c r="DN273" s="181">
        <f t="shared" si="117"/>
        <v>0</v>
      </c>
      <c r="DO273" s="159"/>
      <c r="DP273" s="165"/>
      <c r="DQ273" s="159"/>
      <c r="DR273" s="159"/>
      <c r="DS273" s="159"/>
      <c r="DT273" s="181">
        <f t="shared" si="131"/>
        <v>0</v>
      </c>
      <c r="DU273" s="159"/>
      <c r="DV273" s="182">
        <v>0</v>
      </c>
      <c r="DW273" s="183"/>
      <c r="DX273" s="183"/>
      <c r="DY273" s="183"/>
      <c r="DZ273" s="180"/>
      <c r="EA273" s="184"/>
      <c r="EB273" s="185"/>
      <c r="EC273" s="186">
        <f t="shared" si="132"/>
        <v>0</v>
      </c>
      <c r="ED273" s="184"/>
      <c r="EE273" s="187">
        <v>264</v>
      </c>
      <c r="EF273" s="184"/>
      <c r="EG273" s="184"/>
      <c r="EH273" s="183"/>
      <c r="EI273" s="184"/>
      <c r="EJ273" s="184"/>
      <c r="EK273" s="184"/>
      <c r="EL273" s="184"/>
      <c r="EM273" s="184"/>
    </row>
    <row r="274" spans="1:143" s="42" customFormat="1" ht="12" x14ac:dyDescent="0.2">
      <c r="A274" s="157">
        <v>265</v>
      </c>
      <c r="B274" s="51">
        <v>265</v>
      </c>
      <c r="C274" s="42" t="s">
        <v>363</v>
      </c>
      <c r="D274" s="158">
        <f t="shared" si="118"/>
        <v>3</v>
      </c>
      <c r="E274" s="159">
        <f t="shared" si="107"/>
        <v>52735</v>
      </c>
      <c r="F274" s="159">
        <f t="shared" si="107"/>
        <v>0</v>
      </c>
      <c r="G274" s="159">
        <f t="shared" si="107"/>
        <v>3264</v>
      </c>
      <c r="H274" s="160">
        <f t="shared" si="119"/>
        <v>55999</v>
      </c>
      <c r="I274" s="159"/>
      <c r="J274" s="161">
        <f t="shared" si="120"/>
        <v>3264</v>
      </c>
      <c r="K274" s="162">
        <f t="shared" si="121"/>
        <v>27696.6</v>
      </c>
      <c r="L274" s="163">
        <f t="shared" si="108"/>
        <v>30960.6</v>
      </c>
      <c r="M274" s="159"/>
      <c r="N274" s="164">
        <f t="shared" si="109"/>
        <v>25038.400000000001</v>
      </c>
      <c r="O274" s="159"/>
      <c r="P274" s="165">
        <f t="shared" si="110"/>
        <v>3264</v>
      </c>
      <c r="Q274" s="158">
        <f t="shared" si="122"/>
        <v>0</v>
      </c>
      <c r="R274" s="159">
        <f t="shared" si="111"/>
        <v>0</v>
      </c>
      <c r="S274" s="159">
        <f t="shared" si="112"/>
        <v>0</v>
      </c>
      <c r="T274" s="159">
        <f t="shared" si="113"/>
        <v>27696.6</v>
      </c>
      <c r="U274" s="160">
        <f t="shared" si="123"/>
        <v>30960.6</v>
      </c>
      <c r="V274" s="159"/>
      <c r="W274" s="164">
        <f t="shared" si="114"/>
        <v>30960.6</v>
      </c>
      <c r="X274" s="166"/>
      <c r="AA274" s="169">
        <v>265</v>
      </c>
      <c r="AB274" s="170">
        <v>3</v>
      </c>
      <c r="AC274" s="170">
        <v>0</v>
      </c>
      <c r="AD274" s="170">
        <v>0</v>
      </c>
      <c r="AE274" s="170">
        <v>0.88888888888888884</v>
      </c>
      <c r="AF274" s="170">
        <v>0</v>
      </c>
      <c r="AG274" s="105">
        <v>52735</v>
      </c>
      <c r="AH274" s="105">
        <v>0</v>
      </c>
      <c r="AI274" s="105">
        <v>0</v>
      </c>
      <c r="AJ274" s="105">
        <v>52735</v>
      </c>
      <c r="AK274" s="105">
        <v>0</v>
      </c>
      <c r="AL274" s="105">
        <v>3264</v>
      </c>
      <c r="AM274" s="105">
        <v>55999</v>
      </c>
      <c r="AN274" s="105">
        <v>0</v>
      </c>
      <c r="AO274" s="105">
        <v>0</v>
      </c>
      <c r="AP274" s="105">
        <v>0</v>
      </c>
      <c r="AQ274" s="105">
        <v>0</v>
      </c>
      <c r="AR274" s="171">
        <v>55999</v>
      </c>
      <c r="AT274" s="169">
        <v>265</v>
      </c>
      <c r="AU274" s="170">
        <f t="shared" si="124"/>
        <v>0.88888888888888884</v>
      </c>
      <c r="AV274" s="170">
        <f t="shared" si="124"/>
        <v>0</v>
      </c>
      <c r="AW274" s="105">
        <f t="shared" si="125"/>
        <v>0</v>
      </c>
      <c r="AX274" s="105">
        <f t="shared" si="125"/>
        <v>0</v>
      </c>
      <c r="AY274" s="105">
        <f t="shared" si="125"/>
        <v>0</v>
      </c>
      <c r="AZ274" s="171">
        <f t="shared" si="125"/>
        <v>0</v>
      </c>
      <c r="BB274" s="169"/>
      <c r="BC274" s="105"/>
      <c r="BD274" s="105"/>
      <c r="BE274" s="105"/>
      <c r="BF274" s="171"/>
      <c r="BH274" s="172"/>
      <c r="BI274" s="173"/>
      <c r="BJ274" s="174"/>
      <c r="BZ274" s="175"/>
      <c r="CA274" s="169">
        <v>265</v>
      </c>
      <c r="CB274" s="51">
        <v>265</v>
      </c>
      <c r="CC274" s="42" t="s">
        <v>363</v>
      </c>
      <c r="CD274" s="176">
        <f t="shared" si="115"/>
        <v>52735</v>
      </c>
      <c r="CE274" s="177">
        <v>101051</v>
      </c>
      <c r="CF274" s="159">
        <f t="shared" si="126"/>
        <v>0</v>
      </c>
      <c r="CG274" s="159">
        <v>27696.6</v>
      </c>
      <c r="CH274" s="159">
        <v>0</v>
      </c>
      <c r="CI274" s="159">
        <f t="shared" si="127"/>
        <v>0</v>
      </c>
      <c r="CJ274" s="177">
        <f t="shared" si="128"/>
        <v>27696.6</v>
      </c>
      <c r="CK274" s="178"/>
      <c r="CL274" s="179"/>
      <c r="CT274" s="105"/>
      <c r="CU274" s="105"/>
      <c r="CV274" s="105"/>
      <c r="CW274" s="105"/>
      <c r="CX274" s="105"/>
      <c r="CY274" s="105"/>
      <c r="CZ274" s="105"/>
      <c r="DA274" s="169">
        <v>265</v>
      </c>
      <c r="DB274" s="42" t="s">
        <v>363</v>
      </c>
      <c r="DC274" s="159"/>
      <c r="DD274" s="159"/>
      <c r="DE274" s="159"/>
      <c r="DF274" s="159"/>
      <c r="DG274" s="180">
        <f t="shared" si="129"/>
        <v>0</v>
      </c>
      <c r="DH274" s="159"/>
      <c r="DI274" s="159"/>
      <c r="DJ274" s="159"/>
      <c r="DK274" s="180">
        <f t="shared" si="130"/>
        <v>0</v>
      </c>
      <c r="DL274" s="181">
        <f t="shared" si="116"/>
        <v>0</v>
      </c>
      <c r="DM274" s="159"/>
      <c r="DN274" s="181">
        <f t="shared" si="117"/>
        <v>0</v>
      </c>
      <c r="DO274" s="159"/>
      <c r="DP274" s="165"/>
      <c r="DQ274" s="159"/>
      <c r="DR274" s="159"/>
      <c r="DS274" s="159"/>
      <c r="DT274" s="181">
        <f t="shared" si="131"/>
        <v>0</v>
      </c>
      <c r="DU274" s="159"/>
      <c r="DV274" s="182">
        <v>0</v>
      </c>
      <c r="DW274" s="183"/>
      <c r="DX274" s="183"/>
      <c r="DY274" s="183"/>
      <c r="DZ274" s="180"/>
      <c r="EA274" s="184"/>
      <c r="EB274" s="185"/>
      <c r="EC274" s="186">
        <f t="shared" si="132"/>
        <v>0</v>
      </c>
      <c r="ED274" s="184"/>
      <c r="EE274" s="187">
        <v>265</v>
      </c>
      <c r="EF274" s="184"/>
      <c r="EG274" s="184"/>
      <c r="EH274" s="183"/>
      <c r="EI274" s="184"/>
      <c r="EJ274" s="184"/>
      <c r="EK274" s="184"/>
      <c r="EL274" s="184"/>
      <c r="EM274" s="184"/>
    </row>
    <row r="275" spans="1:143" s="42" customFormat="1" ht="12" x14ac:dyDescent="0.2">
      <c r="A275" s="157">
        <v>266</v>
      </c>
      <c r="B275" s="51">
        <v>266</v>
      </c>
      <c r="C275" s="42" t="s">
        <v>364</v>
      </c>
      <c r="D275" s="158">
        <f t="shared" si="118"/>
        <v>12</v>
      </c>
      <c r="E275" s="159">
        <f t="shared" si="107"/>
        <v>218278</v>
      </c>
      <c r="F275" s="159">
        <f t="shared" si="107"/>
        <v>0</v>
      </c>
      <c r="G275" s="159">
        <f t="shared" si="107"/>
        <v>13056</v>
      </c>
      <c r="H275" s="160">
        <f t="shared" si="119"/>
        <v>231334</v>
      </c>
      <c r="I275" s="159"/>
      <c r="J275" s="161">
        <f t="shared" si="120"/>
        <v>13056</v>
      </c>
      <c r="K275" s="162">
        <f t="shared" si="121"/>
        <v>90709.631999999998</v>
      </c>
      <c r="L275" s="163">
        <f t="shared" si="108"/>
        <v>103765.632</v>
      </c>
      <c r="M275" s="159"/>
      <c r="N275" s="164">
        <f t="shared" si="109"/>
        <v>127568.368</v>
      </c>
      <c r="O275" s="159"/>
      <c r="P275" s="165">
        <f t="shared" si="110"/>
        <v>13056</v>
      </c>
      <c r="Q275" s="158">
        <f t="shared" si="122"/>
        <v>0</v>
      </c>
      <c r="R275" s="159">
        <f t="shared" si="111"/>
        <v>0</v>
      </c>
      <c r="S275" s="159">
        <f t="shared" si="112"/>
        <v>0</v>
      </c>
      <c r="T275" s="159">
        <f t="shared" si="113"/>
        <v>90709.631999999998</v>
      </c>
      <c r="U275" s="160">
        <f t="shared" si="123"/>
        <v>103765.632</v>
      </c>
      <c r="V275" s="159"/>
      <c r="W275" s="164">
        <f t="shared" si="114"/>
        <v>103765.632</v>
      </c>
      <c r="X275" s="166"/>
      <c r="AA275" s="169">
        <v>266</v>
      </c>
      <c r="AB275" s="170">
        <v>12</v>
      </c>
      <c r="AC275" s="170">
        <v>0</v>
      </c>
      <c r="AD275" s="170">
        <v>0</v>
      </c>
      <c r="AE275" s="170">
        <v>3.666666666666667</v>
      </c>
      <c r="AF275" s="170">
        <v>0</v>
      </c>
      <c r="AG275" s="105">
        <v>218278</v>
      </c>
      <c r="AH275" s="105">
        <v>0</v>
      </c>
      <c r="AI275" s="105">
        <v>0</v>
      </c>
      <c r="AJ275" s="105">
        <v>218278</v>
      </c>
      <c r="AK275" s="105">
        <v>0</v>
      </c>
      <c r="AL275" s="105">
        <v>13056</v>
      </c>
      <c r="AM275" s="105">
        <v>231334</v>
      </c>
      <c r="AN275" s="105">
        <v>0</v>
      </c>
      <c r="AO275" s="105">
        <v>0</v>
      </c>
      <c r="AP275" s="105">
        <v>0</v>
      </c>
      <c r="AQ275" s="105">
        <v>0</v>
      </c>
      <c r="AR275" s="171">
        <v>231334</v>
      </c>
      <c r="AT275" s="169">
        <v>266</v>
      </c>
      <c r="AU275" s="170">
        <f t="shared" si="124"/>
        <v>3.666666666666667</v>
      </c>
      <c r="AV275" s="170">
        <f t="shared" si="124"/>
        <v>0</v>
      </c>
      <c r="AW275" s="105">
        <f t="shared" si="125"/>
        <v>0</v>
      </c>
      <c r="AX275" s="105">
        <f t="shared" si="125"/>
        <v>0</v>
      </c>
      <c r="AY275" s="105">
        <f t="shared" si="125"/>
        <v>0</v>
      </c>
      <c r="AZ275" s="171">
        <f t="shared" si="125"/>
        <v>0</v>
      </c>
      <c r="BB275" s="169"/>
      <c r="BC275" s="105"/>
      <c r="BD275" s="105"/>
      <c r="BE275" s="105"/>
      <c r="BF275" s="171"/>
      <c r="BH275" s="172"/>
      <c r="BI275" s="173"/>
      <c r="BJ275" s="174"/>
      <c r="BZ275" s="175"/>
      <c r="CA275" s="169">
        <v>266</v>
      </c>
      <c r="CB275" s="51">
        <v>266</v>
      </c>
      <c r="CC275" s="42" t="s">
        <v>364</v>
      </c>
      <c r="CD275" s="176">
        <f t="shared" si="115"/>
        <v>218278</v>
      </c>
      <c r="CE275" s="177">
        <v>245741</v>
      </c>
      <c r="CF275" s="159">
        <f t="shared" si="126"/>
        <v>0</v>
      </c>
      <c r="CG275" s="159">
        <v>76694.399999999994</v>
      </c>
      <c r="CH275" s="159">
        <v>14015.232000000002</v>
      </c>
      <c r="CI275" s="159">
        <f t="shared" si="127"/>
        <v>0</v>
      </c>
      <c r="CJ275" s="177">
        <f t="shared" si="128"/>
        <v>90709.631999999998</v>
      </c>
      <c r="CK275" s="178"/>
      <c r="CL275" s="179"/>
      <c r="CT275" s="105"/>
      <c r="CU275" s="105"/>
      <c r="CV275" s="105"/>
      <c r="CW275" s="105"/>
      <c r="CX275" s="105"/>
      <c r="CY275" s="105"/>
      <c r="CZ275" s="105"/>
      <c r="DA275" s="169">
        <v>266</v>
      </c>
      <c r="DB275" s="42" t="s">
        <v>364</v>
      </c>
      <c r="DC275" s="159"/>
      <c r="DD275" s="159"/>
      <c r="DE275" s="159"/>
      <c r="DF275" s="159"/>
      <c r="DG275" s="180">
        <f t="shared" si="129"/>
        <v>0</v>
      </c>
      <c r="DH275" s="159"/>
      <c r="DI275" s="159"/>
      <c r="DJ275" s="159"/>
      <c r="DK275" s="180">
        <f t="shared" si="130"/>
        <v>0</v>
      </c>
      <c r="DL275" s="181">
        <f t="shared" si="116"/>
        <v>0</v>
      </c>
      <c r="DM275" s="159"/>
      <c r="DN275" s="181">
        <f t="shared" si="117"/>
        <v>0</v>
      </c>
      <c r="DO275" s="159"/>
      <c r="DP275" s="165"/>
      <c r="DQ275" s="159"/>
      <c r="DR275" s="159"/>
      <c r="DS275" s="159"/>
      <c r="DT275" s="181">
        <f t="shared" si="131"/>
        <v>0</v>
      </c>
      <c r="DU275" s="159"/>
      <c r="DV275" s="182">
        <v>0</v>
      </c>
      <c r="DW275" s="183"/>
      <c r="DX275" s="183"/>
      <c r="DY275" s="183"/>
      <c r="DZ275" s="180"/>
      <c r="EA275" s="184"/>
      <c r="EB275" s="185"/>
      <c r="EC275" s="186">
        <f t="shared" si="132"/>
        <v>0</v>
      </c>
      <c r="ED275" s="184"/>
      <c r="EE275" s="187">
        <v>266</v>
      </c>
      <c r="EF275" s="184"/>
      <c r="EG275" s="184"/>
      <c r="EH275" s="183"/>
      <c r="EI275" s="184"/>
      <c r="EJ275" s="184"/>
      <c r="EK275" s="184"/>
      <c r="EL275" s="184"/>
      <c r="EM275" s="184"/>
    </row>
    <row r="276" spans="1:143" s="42" customFormat="1" ht="12" x14ac:dyDescent="0.2">
      <c r="A276" s="157">
        <v>267</v>
      </c>
      <c r="B276" s="51">
        <v>267</v>
      </c>
      <c r="C276" s="42" t="s">
        <v>365</v>
      </c>
      <c r="D276" s="158">
        <f t="shared" si="118"/>
        <v>0</v>
      </c>
      <c r="E276" s="159">
        <f t="shared" si="107"/>
        <v>0</v>
      </c>
      <c r="F276" s="159">
        <f t="shared" si="107"/>
        <v>0</v>
      </c>
      <c r="G276" s="159">
        <f t="shared" si="107"/>
        <v>0</v>
      </c>
      <c r="H276" s="160">
        <f t="shared" si="119"/>
        <v>0</v>
      </c>
      <c r="I276" s="159"/>
      <c r="J276" s="161">
        <f t="shared" si="120"/>
        <v>0</v>
      </c>
      <c r="K276" s="162">
        <f t="shared" si="121"/>
        <v>0</v>
      </c>
      <c r="L276" s="163">
        <f t="shared" si="108"/>
        <v>0</v>
      </c>
      <c r="M276" s="159"/>
      <c r="N276" s="164">
        <f t="shared" si="109"/>
        <v>0</v>
      </c>
      <c r="O276" s="159"/>
      <c r="P276" s="165">
        <f t="shared" si="110"/>
        <v>0</v>
      </c>
      <c r="Q276" s="158">
        <f t="shared" si="122"/>
        <v>0</v>
      </c>
      <c r="R276" s="159">
        <f t="shared" si="111"/>
        <v>0</v>
      </c>
      <c r="S276" s="159">
        <f t="shared" si="112"/>
        <v>0</v>
      </c>
      <c r="T276" s="159">
        <f t="shared" si="113"/>
        <v>0</v>
      </c>
      <c r="U276" s="160">
        <f t="shared" si="123"/>
        <v>0</v>
      </c>
      <c r="V276" s="159"/>
      <c r="W276" s="164">
        <f t="shared" si="114"/>
        <v>0</v>
      </c>
      <c r="X276" s="166"/>
      <c r="AA276" s="169">
        <v>267</v>
      </c>
      <c r="AB276" s="170"/>
      <c r="AC276" s="170"/>
      <c r="AD276" s="170"/>
      <c r="AE276" s="170"/>
      <c r="AF276" s="170"/>
      <c r="AG276" s="105"/>
      <c r="AH276" s="105"/>
      <c r="AI276" s="105"/>
      <c r="AJ276" s="105"/>
      <c r="AK276" s="105"/>
      <c r="AL276" s="105"/>
      <c r="AM276" s="105"/>
      <c r="AN276" s="105"/>
      <c r="AO276" s="105"/>
      <c r="AP276" s="105"/>
      <c r="AQ276" s="105"/>
      <c r="AR276" s="171"/>
      <c r="AT276" s="169">
        <v>267</v>
      </c>
      <c r="AU276" s="170">
        <f t="shared" si="124"/>
        <v>0</v>
      </c>
      <c r="AV276" s="170">
        <f t="shared" si="124"/>
        <v>0</v>
      </c>
      <c r="AW276" s="105">
        <f t="shared" si="125"/>
        <v>0</v>
      </c>
      <c r="AX276" s="105">
        <f t="shared" si="125"/>
        <v>0</v>
      </c>
      <c r="AY276" s="105">
        <f t="shared" si="125"/>
        <v>0</v>
      </c>
      <c r="AZ276" s="171">
        <f t="shared" si="125"/>
        <v>0</v>
      </c>
      <c r="BB276" s="169"/>
      <c r="BC276" s="105"/>
      <c r="BD276" s="105"/>
      <c r="BE276" s="105"/>
      <c r="BF276" s="171"/>
      <c r="BH276" s="172"/>
      <c r="BI276" s="173"/>
      <c r="BJ276" s="174"/>
      <c r="BZ276" s="175"/>
      <c r="CA276" s="169">
        <v>267</v>
      </c>
      <c r="CB276" s="51">
        <v>267</v>
      </c>
      <c r="CC276" s="42" t="s">
        <v>365</v>
      </c>
      <c r="CD276" s="176">
        <f t="shared" si="115"/>
        <v>0</v>
      </c>
      <c r="CE276" s="177">
        <v>0</v>
      </c>
      <c r="CF276" s="159">
        <f t="shared" si="126"/>
        <v>0</v>
      </c>
      <c r="CG276" s="159">
        <v>0</v>
      </c>
      <c r="CH276" s="159">
        <v>0</v>
      </c>
      <c r="CI276" s="159">
        <f t="shared" si="127"/>
        <v>0</v>
      </c>
      <c r="CJ276" s="177">
        <f t="shared" si="128"/>
        <v>0</v>
      </c>
      <c r="CK276" s="178"/>
      <c r="CL276" s="179"/>
      <c r="CT276" s="105"/>
      <c r="CU276" s="105"/>
      <c r="CV276" s="105"/>
      <c r="CW276" s="105"/>
      <c r="CX276" s="105"/>
      <c r="CY276" s="105"/>
      <c r="CZ276" s="105"/>
      <c r="DA276" s="169">
        <v>267</v>
      </c>
      <c r="DB276" s="42" t="s">
        <v>365</v>
      </c>
      <c r="DC276" s="159"/>
      <c r="DD276" s="159"/>
      <c r="DE276" s="159"/>
      <c r="DF276" s="159"/>
      <c r="DG276" s="180">
        <f t="shared" si="129"/>
        <v>0</v>
      </c>
      <c r="DH276" s="159"/>
      <c r="DI276" s="159"/>
      <c r="DJ276" s="159"/>
      <c r="DK276" s="180">
        <f t="shared" si="130"/>
        <v>0</v>
      </c>
      <c r="DL276" s="181">
        <f t="shared" si="116"/>
        <v>0</v>
      </c>
      <c r="DM276" s="159"/>
      <c r="DN276" s="181">
        <f t="shared" si="117"/>
        <v>0</v>
      </c>
      <c r="DO276" s="159"/>
      <c r="DP276" s="165"/>
      <c r="DQ276" s="159"/>
      <c r="DR276" s="159"/>
      <c r="DS276" s="159"/>
      <c r="DT276" s="181">
        <f t="shared" si="131"/>
        <v>0</v>
      </c>
      <c r="DU276" s="159"/>
      <c r="DV276" s="182">
        <v>0</v>
      </c>
      <c r="DW276" s="183"/>
      <c r="DX276" s="183"/>
      <c r="DY276" s="183"/>
      <c r="DZ276" s="180"/>
      <c r="EA276" s="184"/>
      <c r="EB276" s="185"/>
      <c r="EC276" s="186">
        <f t="shared" si="132"/>
        <v>0</v>
      </c>
      <c r="ED276" s="184"/>
      <c r="EE276" s="187">
        <v>267</v>
      </c>
      <c r="EF276" s="184"/>
      <c r="EG276" s="184"/>
      <c r="EH276" s="183"/>
      <c r="EI276" s="184"/>
      <c r="EJ276" s="184"/>
      <c r="EK276" s="184"/>
      <c r="EL276" s="184"/>
      <c r="EM276" s="184"/>
    </row>
    <row r="277" spans="1:143" s="42" customFormat="1" ht="12" x14ac:dyDescent="0.2">
      <c r="A277" s="157">
        <v>268</v>
      </c>
      <c r="B277" s="51">
        <v>268</v>
      </c>
      <c r="C277" s="42" t="s">
        <v>366</v>
      </c>
      <c r="D277" s="158">
        <f t="shared" si="118"/>
        <v>0</v>
      </c>
      <c r="E277" s="159">
        <f t="shared" si="107"/>
        <v>0</v>
      </c>
      <c r="F277" s="159">
        <f t="shared" si="107"/>
        <v>0</v>
      </c>
      <c r="G277" s="159">
        <f t="shared" si="107"/>
        <v>0</v>
      </c>
      <c r="H277" s="160">
        <f t="shared" si="119"/>
        <v>0</v>
      </c>
      <c r="I277" s="159"/>
      <c r="J277" s="161">
        <f t="shared" si="120"/>
        <v>0</v>
      </c>
      <c r="K277" s="162">
        <f t="shared" si="121"/>
        <v>0</v>
      </c>
      <c r="L277" s="163">
        <f t="shared" si="108"/>
        <v>0</v>
      </c>
      <c r="M277" s="159"/>
      <c r="N277" s="164">
        <f t="shared" si="109"/>
        <v>0</v>
      </c>
      <c r="O277" s="159"/>
      <c r="P277" s="165">
        <f t="shared" si="110"/>
        <v>0</v>
      </c>
      <c r="Q277" s="158">
        <f t="shared" si="122"/>
        <v>0</v>
      </c>
      <c r="R277" s="159">
        <f t="shared" si="111"/>
        <v>0</v>
      </c>
      <c r="S277" s="159">
        <f t="shared" si="112"/>
        <v>0</v>
      </c>
      <c r="T277" s="159">
        <f t="shared" si="113"/>
        <v>0</v>
      </c>
      <c r="U277" s="160">
        <f t="shared" si="123"/>
        <v>0</v>
      </c>
      <c r="V277" s="159"/>
      <c r="W277" s="164">
        <f t="shared" si="114"/>
        <v>0</v>
      </c>
      <c r="X277" s="166"/>
      <c r="AA277" s="169">
        <v>268</v>
      </c>
      <c r="AB277" s="170"/>
      <c r="AC277" s="170"/>
      <c r="AD277" s="170"/>
      <c r="AE277" s="170"/>
      <c r="AF277" s="170"/>
      <c r="AG277" s="105"/>
      <c r="AH277" s="105"/>
      <c r="AI277" s="105"/>
      <c r="AJ277" s="105"/>
      <c r="AK277" s="105"/>
      <c r="AL277" s="105"/>
      <c r="AM277" s="105"/>
      <c r="AN277" s="105"/>
      <c r="AO277" s="105"/>
      <c r="AP277" s="105"/>
      <c r="AQ277" s="105"/>
      <c r="AR277" s="171"/>
      <c r="AT277" s="169">
        <v>268</v>
      </c>
      <c r="AU277" s="170">
        <f t="shared" si="124"/>
        <v>0</v>
      </c>
      <c r="AV277" s="170">
        <f t="shared" si="124"/>
        <v>0</v>
      </c>
      <c r="AW277" s="105">
        <f t="shared" si="125"/>
        <v>0</v>
      </c>
      <c r="AX277" s="105">
        <f t="shared" si="125"/>
        <v>0</v>
      </c>
      <c r="AY277" s="105">
        <f t="shared" si="125"/>
        <v>0</v>
      </c>
      <c r="AZ277" s="171">
        <f t="shared" si="125"/>
        <v>0</v>
      </c>
      <c r="BB277" s="169"/>
      <c r="BC277" s="105"/>
      <c r="BD277" s="105"/>
      <c r="BE277" s="105"/>
      <c r="BF277" s="171"/>
      <c r="BH277" s="172"/>
      <c r="BI277" s="173"/>
      <c r="BJ277" s="174"/>
      <c r="BZ277" s="175"/>
      <c r="CA277" s="169">
        <v>268</v>
      </c>
      <c r="CB277" s="51">
        <v>268</v>
      </c>
      <c r="CC277" s="42" t="s">
        <v>366</v>
      </c>
      <c r="CD277" s="176">
        <f t="shared" si="115"/>
        <v>0</v>
      </c>
      <c r="CE277" s="177">
        <v>0</v>
      </c>
      <c r="CF277" s="159">
        <f t="shared" si="126"/>
        <v>0</v>
      </c>
      <c r="CG277" s="159">
        <v>0</v>
      </c>
      <c r="CH277" s="159">
        <v>0</v>
      </c>
      <c r="CI277" s="159">
        <f t="shared" si="127"/>
        <v>0</v>
      </c>
      <c r="CJ277" s="177">
        <f t="shared" si="128"/>
        <v>0</v>
      </c>
      <c r="CK277" s="178"/>
      <c r="CL277" s="179"/>
      <c r="CT277" s="105"/>
      <c r="CU277" s="105"/>
      <c r="CV277" s="105"/>
      <c r="CW277" s="105"/>
      <c r="CX277" s="105"/>
      <c r="CY277" s="105"/>
      <c r="CZ277" s="105"/>
      <c r="DA277" s="169">
        <v>268</v>
      </c>
      <c r="DB277" s="42" t="s">
        <v>366</v>
      </c>
      <c r="DC277" s="159"/>
      <c r="DD277" s="159"/>
      <c r="DE277" s="159"/>
      <c r="DF277" s="159"/>
      <c r="DG277" s="180">
        <f t="shared" si="129"/>
        <v>0</v>
      </c>
      <c r="DH277" s="159"/>
      <c r="DI277" s="159"/>
      <c r="DJ277" s="159"/>
      <c r="DK277" s="180">
        <f t="shared" si="130"/>
        <v>0</v>
      </c>
      <c r="DL277" s="181">
        <f t="shared" si="116"/>
        <v>0</v>
      </c>
      <c r="DM277" s="159"/>
      <c r="DN277" s="181">
        <f t="shared" si="117"/>
        <v>0</v>
      </c>
      <c r="DO277" s="159"/>
      <c r="DP277" s="165"/>
      <c r="DQ277" s="159"/>
      <c r="DR277" s="159"/>
      <c r="DS277" s="159"/>
      <c r="DT277" s="181">
        <f t="shared" si="131"/>
        <v>0</v>
      </c>
      <c r="DU277" s="159"/>
      <c r="DV277" s="182">
        <v>0</v>
      </c>
      <c r="DW277" s="183"/>
      <c r="DX277" s="183"/>
      <c r="DY277" s="183"/>
      <c r="DZ277" s="180"/>
      <c r="EA277" s="184"/>
      <c r="EB277" s="185"/>
      <c r="EC277" s="186">
        <f t="shared" si="132"/>
        <v>0</v>
      </c>
      <c r="ED277" s="184"/>
      <c r="EE277" s="187">
        <v>268</v>
      </c>
      <c r="EF277" s="184"/>
      <c r="EG277" s="184"/>
      <c r="EH277" s="183"/>
      <c r="EI277" s="184"/>
      <c r="EJ277" s="184"/>
      <c r="EK277" s="184"/>
      <c r="EL277" s="184"/>
      <c r="EM277" s="184"/>
    </row>
    <row r="278" spans="1:143" s="42" customFormat="1" ht="12" x14ac:dyDescent="0.2">
      <c r="A278" s="157">
        <v>269</v>
      </c>
      <c r="B278" s="51">
        <v>269</v>
      </c>
      <c r="C278" s="42" t="s">
        <v>367</v>
      </c>
      <c r="D278" s="158">
        <f t="shared" si="118"/>
        <v>0</v>
      </c>
      <c r="E278" s="159">
        <f t="shared" si="107"/>
        <v>0</v>
      </c>
      <c r="F278" s="159">
        <f t="shared" si="107"/>
        <v>0</v>
      </c>
      <c r="G278" s="159">
        <f t="shared" si="107"/>
        <v>0</v>
      </c>
      <c r="H278" s="160">
        <f t="shared" si="119"/>
        <v>0</v>
      </c>
      <c r="I278" s="159"/>
      <c r="J278" s="161">
        <f t="shared" si="120"/>
        <v>0</v>
      </c>
      <c r="K278" s="162">
        <f t="shared" si="121"/>
        <v>0</v>
      </c>
      <c r="L278" s="163">
        <f t="shared" si="108"/>
        <v>0</v>
      </c>
      <c r="M278" s="159"/>
      <c r="N278" s="164">
        <f t="shared" si="109"/>
        <v>0</v>
      </c>
      <c r="O278" s="159"/>
      <c r="P278" s="165">
        <f t="shared" si="110"/>
        <v>0</v>
      </c>
      <c r="Q278" s="158">
        <f t="shared" si="122"/>
        <v>0</v>
      </c>
      <c r="R278" s="159">
        <f t="shared" si="111"/>
        <v>0</v>
      </c>
      <c r="S278" s="159">
        <f t="shared" si="112"/>
        <v>0</v>
      </c>
      <c r="T278" s="159">
        <f t="shared" si="113"/>
        <v>0</v>
      </c>
      <c r="U278" s="160">
        <f t="shared" si="123"/>
        <v>0</v>
      </c>
      <c r="V278" s="159"/>
      <c r="W278" s="164">
        <f t="shared" si="114"/>
        <v>0</v>
      </c>
      <c r="X278" s="166"/>
      <c r="AA278" s="169">
        <v>269</v>
      </c>
      <c r="AB278" s="170"/>
      <c r="AC278" s="170"/>
      <c r="AD278" s="170"/>
      <c r="AE278" s="170"/>
      <c r="AF278" s="170"/>
      <c r="AG278" s="105"/>
      <c r="AH278" s="105"/>
      <c r="AI278" s="105"/>
      <c r="AJ278" s="105"/>
      <c r="AK278" s="105"/>
      <c r="AL278" s="105"/>
      <c r="AM278" s="105"/>
      <c r="AN278" s="105"/>
      <c r="AO278" s="105"/>
      <c r="AP278" s="105"/>
      <c r="AQ278" s="105"/>
      <c r="AR278" s="171"/>
      <c r="AT278" s="169">
        <v>269</v>
      </c>
      <c r="AU278" s="170">
        <f t="shared" si="124"/>
        <v>0</v>
      </c>
      <c r="AV278" s="170">
        <f t="shared" si="124"/>
        <v>0</v>
      </c>
      <c r="AW278" s="105">
        <f t="shared" si="125"/>
        <v>0</v>
      </c>
      <c r="AX278" s="105">
        <f t="shared" si="125"/>
        <v>0</v>
      </c>
      <c r="AY278" s="105">
        <f t="shared" si="125"/>
        <v>0</v>
      </c>
      <c r="AZ278" s="171">
        <f t="shared" si="125"/>
        <v>0</v>
      </c>
      <c r="BB278" s="169"/>
      <c r="BC278" s="105"/>
      <c r="BD278" s="105"/>
      <c r="BE278" s="105"/>
      <c r="BF278" s="171"/>
      <c r="BH278" s="172"/>
      <c r="BI278" s="173"/>
      <c r="BJ278" s="174"/>
      <c r="BZ278" s="175"/>
      <c r="CA278" s="169">
        <v>269</v>
      </c>
      <c r="CB278" s="51">
        <v>269</v>
      </c>
      <c r="CC278" s="42" t="s">
        <v>367</v>
      </c>
      <c r="CD278" s="176">
        <f t="shared" si="115"/>
        <v>0</v>
      </c>
      <c r="CE278" s="177">
        <v>0</v>
      </c>
      <c r="CF278" s="159">
        <f t="shared" si="126"/>
        <v>0</v>
      </c>
      <c r="CG278" s="159">
        <v>0</v>
      </c>
      <c r="CH278" s="159">
        <v>0</v>
      </c>
      <c r="CI278" s="159">
        <f t="shared" si="127"/>
        <v>0</v>
      </c>
      <c r="CJ278" s="177">
        <f t="shared" si="128"/>
        <v>0</v>
      </c>
      <c r="CK278" s="178"/>
      <c r="CL278" s="179"/>
      <c r="CT278" s="105"/>
      <c r="CU278" s="105"/>
      <c r="CV278" s="105"/>
      <c r="CW278" s="105"/>
      <c r="CX278" s="105"/>
      <c r="CY278" s="105"/>
      <c r="CZ278" s="105"/>
      <c r="DA278" s="169">
        <v>269</v>
      </c>
      <c r="DB278" s="42" t="s">
        <v>367</v>
      </c>
      <c r="DC278" s="159"/>
      <c r="DD278" s="159"/>
      <c r="DE278" s="159"/>
      <c r="DF278" s="159"/>
      <c r="DG278" s="180">
        <f t="shared" si="129"/>
        <v>0</v>
      </c>
      <c r="DH278" s="159"/>
      <c r="DI278" s="159"/>
      <c r="DJ278" s="159"/>
      <c r="DK278" s="180">
        <f t="shared" si="130"/>
        <v>0</v>
      </c>
      <c r="DL278" s="181">
        <f t="shared" si="116"/>
        <v>0</v>
      </c>
      <c r="DM278" s="159"/>
      <c r="DN278" s="181">
        <f t="shared" si="117"/>
        <v>0</v>
      </c>
      <c r="DO278" s="159"/>
      <c r="DP278" s="165"/>
      <c r="DQ278" s="159"/>
      <c r="DR278" s="159"/>
      <c r="DS278" s="159"/>
      <c r="DT278" s="181">
        <f t="shared" si="131"/>
        <v>0</v>
      </c>
      <c r="DU278" s="159"/>
      <c r="DV278" s="182">
        <v>0</v>
      </c>
      <c r="DW278" s="183"/>
      <c r="DX278" s="183"/>
      <c r="DY278" s="183"/>
      <c r="DZ278" s="180"/>
      <c r="EA278" s="184"/>
      <c r="EB278" s="185"/>
      <c r="EC278" s="186">
        <f t="shared" si="132"/>
        <v>0</v>
      </c>
      <c r="ED278" s="184"/>
      <c r="EE278" s="187">
        <v>269</v>
      </c>
      <c r="EF278" s="184"/>
      <c r="EG278" s="184"/>
      <c r="EH278" s="183"/>
      <c r="EI278" s="184"/>
      <c r="EJ278" s="184"/>
      <c r="EK278" s="184"/>
      <c r="EL278" s="184"/>
      <c r="EM278" s="184"/>
    </row>
    <row r="279" spans="1:143" s="42" customFormat="1" ht="12" x14ac:dyDescent="0.2">
      <c r="A279" s="157">
        <v>270</v>
      </c>
      <c r="B279" s="51">
        <v>270</v>
      </c>
      <c r="C279" s="42" t="s">
        <v>368</v>
      </c>
      <c r="D279" s="158">
        <f t="shared" si="118"/>
        <v>0</v>
      </c>
      <c r="E279" s="159">
        <f t="shared" si="107"/>
        <v>0</v>
      </c>
      <c r="F279" s="159">
        <f t="shared" si="107"/>
        <v>0</v>
      </c>
      <c r="G279" s="159">
        <f t="shared" si="107"/>
        <v>0</v>
      </c>
      <c r="H279" s="160">
        <f t="shared" si="119"/>
        <v>0</v>
      </c>
      <c r="I279" s="159"/>
      <c r="J279" s="161">
        <f t="shared" si="120"/>
        <v>0</v>
      </c>
      <c r="K279" s="162">
        <f t="shared" si="121"/>
        <v>0</v>
      </c>
      <c r="L279" s="163">
        <f t="shared" si="108"/>
        <v>0</v>
      </c>
      <c r="M279" s="159"/>
      <c r="N279" s="164">
        <f t="shared" si="109"/>
        <v>0</v>
      </c>
      <c r="O279" s="159"/>
      <c r="P279" s="165">
        <f t="shared" si="110"/>
        <v>0</v>
      </c>
      <c r="Q279" s="158">
        <f t="shared" si="122"/>
        <v>0</v>
      </c>
      <c r="R279" s="159">
        <f t="shared" si="111"/>
        <v>0</v>
      </c>
      <c r="S279" s="159">
        <f t="shared" si="112"/>
        <v>0</v>
      </c>
      <c r="T279" s="159">
        <f t="shared" si="113"/>
        <v>0</v>
      </c>
      <c r="U279" s="160">
        <f t="shared" si="123"/>
        <v>0</v>
      </c>
      <c r="V279" s="159"/>
      <c r="W279" s="164">
        <f t="shared" si="114"/>
        <v>0</v>
      </c>
      <c r="X279" s="166"/>
      <c r="AA279" s="169">
        <v>270</v>
      </c>
      <c r="AB279" s="170"/>
      <c r="AC279" s="170"/>
      <c r="AD279" s="170"/>
      <c r="AE279" s="170"/>
      <c r="AF279" s="170"/>
      <c r="AG279" s="105"/>
      <c r="AH279" s="105"/>
      <c r="AI279" s="105"/>
      <c r="AJ279" s="105"/>
      <c r="AK279" s="105"/>
      <c r="AL279" s="105"/>
      <c r="AM279" s="105"/>
      <c r="AN279" s="105"/>
      <c r="AO279" s="105"/>
      <c r="AP279" s="105"/>
      <c r="AQ279" s="105"/>
      <c r="AR279" s="171"/>
      <c r="AT279" s="169">
        <v>270</v>
      </c>
      <c r="AU279" s="170">
        <f t="shared" si="124"/>
        <v>0</v>
      </c>
      <c r="AV279" s="170">
        <f t="shared" si="124"/>
        <v>0</v>
      </c>
      <c r="AW279" s="105">
        <f t="shared" si="125"/>
        <v>0</v>
      </c>
      <c r="AX279" s="105">
        <f t="shared" si="125"/>
        <v>0</v>
      </c>
      <c r="AY279" s="105">
        <f t="shared" si="125"/>
        <v>0</v>
      </c>
      <c r="AZ279" s="171">
        <f t="shared" si="125"/>
        <v>0</v>
      </c>
      <c r="BB279" s="169"/>
      <c r="BC279" s="105"/>
      <c r="BD279" s="105"/>
      <c r="BE279" s="105"/>
      <c r="BF279" s="171"/>
      <c r="BH279" s="172"/>
      <c r="BI279" s="173"/>
      <c r="BJ279" s="174"/>
      <c r="BZ279" s="175"/>
      <c r="CA279" s="169">
        <v>270</v>
      </c>
      <c r="CB279" s="51">
        <v>270</v>
      </c>
      <c r="CC279" s="42" t="s">
        <v>368</v>
      </c>
      <c r="CD279" s="176">
        <f t="shared" si="115"/>
        <v>0</v>
      </c>
      <c r="CE279" s="177">
        <v>0</v>
      </c>
      <c r="CF279" s="159">
        <f t="shared" si="126"/>
        <v>0</v>
      </c>
      <c r="CG279" s="159">
        <v>0</v>
      </c>
      <c r="CH279" s="159">
        <v>0</v>
      </c>
      <c r="CI279" s="159">
        <f t="shared" si="127"/>
        <v>0</v>
      </c>
      <c r="CJ279" s="177">
        <f t="shared" si="128"/>
        <v>0</v>
      </c>
      <c r="CK279" s="178"/>
      <c r="CL279" s="179"/>
      <c r="CT279" s="105"/>
      <c r="CU279" s="105"/>
      <c r="CV279" s="105"/>
      <c r="CW279" s="105"/>
      <c r="CX279" s="105"/>
      <c r="CY279" s="105"/>
      <c r="CZ279" s="105"/>
      <c r="DA279" s="169">
        <v>270</v>
      </c>
      <c r="DB279" s="42" t="s">
        <v>368</v>
      </c>
      <c r="DC279" s="159"/>
      <c r="DD279" s="159"/>
      <c r="DE279" s="159"/>
      <c r="DF279" s="159"/>
      <c r="DG279" s="180">
        <f t="shared" si="129"/>
        <v>0</v>
      </c>
      <c r="DH279" s="159"/>
      <c r="DI279" s="159"/>
      <c r="DJ279" s="159"/>
      <c r="DK279" s="180">
        <f t="shared" si="130"/>
        <v>0</v>
      </c>
      <c r="DL279" s="181">
        <f t="shared" si="116"/>
        <v>0</v>
      </c>
      <c r="DM279" s="159"/>
      <c r="DN279" s="181">
        <f t="shared" si="117"/>
        <v>0</v>
      </c>
      <c r="DO279" s="159"/>
      <c r="DP279" s="165"/>
      <c r="DQ279" s="159"/>
      <c r="DR279" s="159"/>
      <c r="DS279" s="159"/>
      <c r="DT279" s="181">
        <f t="shared" si="131"/>
        <v>0</v>
      </c>
      <c r="DU279" s="159"/>
      <c r="DV279" s="182">
        <v>0</v>
      </c>
      <c r="DW279" s="183"/>
      <c r="DX279" s="183"/>
      <c r="DY279" s="183"/>
      <c r="DZ279" s="180"/>
      <c r="EA279" s="184"/>
      <c r="EB279" s="185" t="s">
        <v>114</v>
      </c>
      <c r="EC279" s="186">
        <f t="shared" si="132"/>
        <v>0</v>
      </c>
      <c r="ED279" s="184"/>
      <c r="EE279" s="187">
        <v>270</v>
      </c>
      <c r="EF279" s="184"/>
      <c r="EG279" s="184"/>
      <c r="EH279" s="183"/>
      <c r="EI279" s="184"/>
      <c r="EJ279" s="184"/>
      <c r="EK279" s="184"/>
      <c r="EL279" s="184"/>
      <c r="EM279" s="184"/>
    </row>
    <row r="280" spans="1:143" s="42" customFormat="1" ht="12" x14ac:dyDescent="0.2">
      <c r="A280" s="157">
        <v>271</v>
      </c>
      <c r="B280" s="51">
        <v>271</v>
      </c>
      <c r="C280" s="42" t="s">
        <v>369</v>
      </c>
      <c r="D280" s="158">
        <f t="shared" si="118"/>
        <v>19</v>
      </c>
      <c r="E280" s="159">
        <f t="shared" si="107"/>
        <v>276035</v>
      </c>
      <c r="F280" s="159">
        <f t="shared" si="107"/>
        <v>0</v>
      </c>
      <c r="G280" s="159">
        <f t="shared" si="107"/>
        <v>20672</v>
      </c>
      <c r="H280" s="160">
        <f t="shared" si="119"/>
        <v>296707</v>
      </c>
      <c r="I280" s="159"/>
      <c r="J280" s="161">
        <f t="shared" si="120"/>
        <v>20672</v>
      </c>
      <c r="K280" s="162">
        <f t="shared" si="121"/>
        <v>0</v>
      </c>
      <c r="L280" s="163">
        <f t="shared" si="108"/>
        <v>20672</v>
      </c>
      <c r="M280" s="159"/>
      <c r="N280" s="164">
        <f t="shared" si="109"/>
        <v>276035</v>
      </c>
      <c r="O280" s="159"/>
      <c r="P280" s="165">
        <f t="shared" si="110"/>
        <v>20672</v>
      </c>
      <c r="Q280" s="158">
        <f t="shared" si="122"/>
        <v>0</v>
      </c>
      <c r="R280" s="159">
        <f t="shared" si="111"/>
        <v>0</v>
      </c>
      <c r="S280" s="159">
        <f t="shared" si="112"/>
        <v>0</v>
      </c>
      <c r="T280" s="159">
        <f t="shared" si="113"/>
        <v>0</v>
      </c>
      <c r="U280" s="160">
        <f t="shared" si="123"/>
        <v>20672</v>
      </c>
      <c r="V280" s="159"/>
      <c r="W280" s="164">
        <f t="shared" si="114"/>
        <v>20672</v>
      </c>
      <c r="X280" s="166"/>
      <c r="AA280" s="169">
        <v>271</v>
      </c>
      <c r="AB280" s="170">
        <v>19</v>
      </c>
      <c r="AC280" s="170">
        <v>0</v>
      </c>
      <c r="AD280" s="170">
        <v>0</v>
      </c>
      <c r="AE280" s="170">
        <v>8.2857142857142847</v>
      </c>
      <c r="AF280" s="170">
        <v>0</v>
      </c>
      <c r="AG280" s="105">
        <v>276035</v>
      </c>
      <c r="AH280" s="105">
        <v>0</v>
      </c>
      <c r="AI280" s="105">
        <v>0</v>
      </c>
      <c r="AJ280" s="105">
        <v>276035</v>
      </c>
      <c r="AK280" s="105">
        <v>0</v>
      </c>
      <c r="AL280" s="105">
        <v>20672</v>
      </c>
      <c r="AM280" s="105">
        <v>296707</v>
      </c>
      <c r="AN280" s="105">
        <v>0</v>
      </c>
      <c r="AO280" s="105">
        <v>0</v>
      </c>
      <c r="AP280" s="105">
        <v>0</v>
      </c>
      <c r="AQ280" s="105">
        <v>0</v>
      </c>
      <c r="AR280" s="171">
        <v>296707</v>
      </c>
      <c r="AT280" s="169">
        <v>271</v>
      </c>
      <c r="AU280" s="170">
        <f t="shared" si="124"/>
        <v>8.2857142857142847</v>
      </c>
      <c r="AV280" s="170">
        <f t="shared" si="124"/>
        <v>0</v>
      </c>
      <c r="AW280" s="105">
        <f t="shared" si="125"/>
        <v>0</v>
      </c>
      <c r="AX280" s="105">
        <f t="shared" si="125"/>
        <v>0</v>
      </c>
      <c r="AY280" s="105">
        <f t="shared" si="125"/>
        <v>0</v>
      </c>
      <c r="AZ280" s="171">
        <f t="shared" si="125"/>
        <v>0</v>
      </c>
      <c r="BB280" s="169"/>
      <c r="BC280" s="105"/>
      <c r="BD280" s="105"/>
      <c r="BE280" s="105"/>
      <c r="BF280" s="171"/>
      <c r="BH280" s="172"/>
      <c r="BI280" s="173"/>
      <c r="BJ280" s="174"/>
      <c r="BZ280" s="175"/>
      <c r="CA280" s="169">
        <v>271</v>
      </c>
      <c r="CB280" s="51">
        <v>271</v>
      </c>
      <c r="CC280" s="42" t="s">
        <v>369</v>
      </c>
      <c r="CD280" s="176">
        <f t="shared" si="115"/>
        <v>276035</v>
      </c>
      <c r="CE280" s="177">
        <v>383294</v>
      </c>
      <c r="CF280" s="159">
        <f t="shared" si="126"/>
        <v>0</v>
      </c>
      <c r="CG280" s="159">
        <v>0</v>
      </c>
      <c r="CH280" s="159">
        <v>0</v>
      </c>
      <c r="CI280" s="159">
        <f t="shared" si="127"/>
        <v>0</v>
      </c>
      <c r="CJ280" s="177">
        <f t="shared" si="128"/>
        <v>0</v>
      </c>
      <c r="CK280" s="178"/>
      <c r="CL280" s="179"/>
      <c r="CT280" s="105"/>
      <c r="CU280" s="105"/>
      <c r="CV280" s="105"/>
      <c r="CW280" s="105"/>
      <c r="CX280" s="105"/>
      <c r="CY280" s="105"/>
      <c r="CZ280" s="105"/>
      <c r="DA280" s="169">
        <v>271</v>
      </c>
      <c r="DB280" s="42" t="s">
        <v>369</v>
      </c>
      <c r="DC280" s="159"/>
      <c r="DD280" s="159"/>
      <c r="DE280" s="159"/>
      <c r="DF280" s="159"/>
      <c r="DG280" s="180">
        <f t="shared" si="129"/>
        <v>0</v>
      </c>
      <c r="DH280" s="159"/>
      <c r="DI280" s="159"/>
      <c r="DJ280" s="159"/>
      <c r="DK280" s="180">
        <f t="shared" si="130"/>
        <v>0</v>
      </c>
      <c r="DL280" s="181">
        <f t="shared" si="116"/>
        <v>0</v>
      </c>
      <c r="DM280" s="159"/>
      <c r="DN280" s="181">
        <f t="shared" si="117"/>
        <v>0</v>
      </c>
      <c r="DO280" s="159"/>
      <c r="DP280" s="165"/>
      <c r="DQ280" s="159"/>
      <c r="DR280" s="159"/>
      <c r="DS280" s="159"/>
      <c r="DT280" s="181">
        <f t="shared" si="131"/>
        <v>0</v>
      </c>
      <c r="DU280" s="159"/>
      <c r="DV280" s="182">
        <v>0</v>
      </c>
      <c r="DW280" s="183"/>
      <c r="DX280" s="183"/>
      <c r="DY280" s="183"/>
      <c r="DZ280" s="180"/>
      <c r="EA280" s="184"/>
      <c r="EB280" s="185"/>
      <c r="EC280" s="186">
        <f t="shared" si="132"/>
        <v>0</v>
      </c>
      <c r="ED280" s="184"/>
      <c r="EE280" s="187">
        <v>271</v>
      </c>
      <c r="EF280" s="184"/>
      <c r="EG280" s="184"/>
      <c r="EH280" s="183"/>
      <c r="EI280" s="184"/>
      <c r="EJ280" s="184"/>
      <c r="EK280" s="184"/>
      <c r="EL280" s="184"/>
      <c r="EM280" s="184"/>
    </row>
    <row r="281" spans="1:143" s="42" customFormat="1" ht="12" x14ac:dyDescent="0.2">
      <c r="A281" s="157">
        <v>272</v>
      </c>
      <c r="B281" s="51">
        <v>272</v>
      </c>
      <c r="C281" s="42" t="s">
        <v>370</v>
      </c>
      <c r="D281" s="158">
        <f t="shared" si="118"/>
        <v>3</v>
      </c>
      <c r="E281" s="159">
        <f t="shared" si="107"/>
        <v>76995</v>
      </c>
      <c r="F281" s="159">
        <f t="shared" si="107"/>
        <v>0</v>
      </c>
      <c r="G281" s="159">
        <f t="shared" si="107"/>
        <v>3264</v>
      </c>
      <c r="H281" s="160">
        <f t="shared" si="119"/>
        <v>80259</v>
      </c>
      <c r="I281" s="159"/>
      <c r="J281" s="161">
        <f t="shared" si="120"/>
        <v>3264</v>
      </c>
      <c r="K281" s="162">
        <f t="shared" si="121"/>
        <v>19915.752</v>
      </c>
      <c r="L281" s="163">
        <f t="shared" si="108"/>
        <v>23179.752</v>
      </c>
      <c r="M281" s="159"/>
      <c r="N281" s="164">
        <f t="shared" si="109"/>
        <v>57079.248</v>
      </c>
      <c r="O281" s="159"/>
      <c r="P281" s="165">
        <f t="shared" si="110"/>
        <v>3264</v>
      </c>
      <c r="Q281" s="158">
        <f t="shared" si="122"/>
        <v>0</v>
      </c>
      <c r="R281" s="159">
        <f t="shared" si="111"/>
        <v>0</v>
      </c>
      <c r="S281" s="159">
        <f t="shared" si="112"/>
        <v>0</v>
      </c>
      <c r="T281" s="159">
        <f t="shared" si="113"/>
        <v>19915.752</v>
      </c>
      <c r="U281" s="160">
        <f t="shared" si="123"/>
        <v>23179.752</v>
      </c>
      <c r="V281" s="159"/>
      <c r="W281" s="164">
        <f t="shared" si="114"/>
        <v>23179.752</v>
      </c>
      <c r="X281" s="166"/>
      <c r="AA281" s="169">
        <v>272</v>
      </c>
      <c r="AB281" s="170">
        <v>3</v>
      </c>
      <c r="AC281" s="170">
        <v>0</v>
      </c>
      <c r="AD281" s="170">
        <v>0</v>
      </c>
      <c r="AE281" s="170">
        <v>0.75</v>
      </c>
      <c r="AF281" s="170">
        <v>0</v>
      </c>
      <c r="AG281" s="105">
        <v>76995</v>
      </c>
      <c r="AH281" s="105">
        <v>0</v>
      </c>
      <c r="AI281" s="105">
        <v>0</v>
      </c>
      <c r="AJ281" s="105">
        <v>76995</v>
      </c>
      <c r="AK281" s="105">
        <v>0</v>
      </c>
      <c r="AL281" s="105">
        <v>3264</v>
      </c>
      <c r="AM281" s="105">
        <v>80259</v>
      </c>
      <c r="AN281" s="105">
        <v>0</v>
      </c>
      <c r="AO281" s="105">
        <v>0</v>
      </c>
      <c r="AP281" s="105">
        <v>0</v>
      </c>
      <c r="AQ281" s="105">
        <v>0</v>
      </c>
      <c r="AR281" s="171">
        <v>80259</v>
      </c>
      <c r="AT281" s="169">
        <v>272</v>
      </c>
      <c r="AU281" s="170">
        <f t="shared" si="124"/>
        <v>0.75</v>
      </c>
      <c r="AV281" s="170">
        <f t="shared" si="124"/>
        <v>0</v>
      </c>
      <c r="AW281" s="105">
        <f t="shared" si="125"/>
        <v>0</v>
      </c>
      <c r="AX281" s="105">
        <f t="shared" si="125"/>
        <v>0</v>
      </c>
      <c r="AY281" s="105">
        <f t="shared" si="125"/>
        <v>0</v>
      </c>
      <c r="AZ281" s="171">
        <f t="shared" si="125"/>
        <v>0</v>
      </c>
      <c r="BB281" s="169"/>
      <c r="BC281" s="105"/>
      <c r="BD281" s="105"/>
      <c r="BE281" s="105"/>
      <c r="BF281" s="171"/>
      <c r="BH281" s="172"/>
      <c r="BI281" s="173"/>
      <c r="BJ281" s="174"/>
      <c r="BZ281" s="175"/>
      <c r="CA281" s="169">
        <v>272</v>
      </c>
      <c r="CB281" s="51">
        <v>272</v>
      </c>
      <c r="CC281" s="42" t="s">
        <v>370</v>
      </c>
      <c r="CD281" s="176">
        <f t="shared" si="115"/>
        <v>76995</v>
      </c>
      <c r="CE281" s="177">
        <v>72702</v>
      </c>
      <c r="CF281" s="159">
        <f t="shared" si="126"/>
        <v>4293</v>
      </c>
      <c r="CG281" s="159">
        <v>3650.4</v>
      </c>
      <c r="CH281" s="159">
        <v>11972.352000000001</v>
      </c>
      <c r="CI281" s="159">
        <f t="shared" si="127"/>
        <v>0</v>
      </c>
      <c r="CJ281" s="177">
        <f t="shared" si="128"/>
        <v>19915.752</v>
      </c>
      <c r="CK281" s="178"/>
      <c r="CL281" s="179"/>
      <c r="CT281" s="105"/>
      <c r="CU281" s="105"/>
      <c r="CV281" s="105"/>
      <c r="CW281" s="105"/>
      <c r="CX281" s="105"/>
      <c r="CY281" s="105"/>
      <c r="CZ281" s="105"/>
      <c r="DA281" s="169">
        <v>272</v>
      </c>
      <c r="DB281" s="42" t="s">
        <v>370</v>
      </c>
      <c r="DC281" s="159"/>
      <c r="DD281" s="159"/>
      <c r="DE281" s="159"/>
      <c r="DF281" s="159"/>
      <c r="DG281" s="180">
        <f t="shared" si="129"/>
        <v>0</v>
      </c>
      <c r="DH281" s="159"/>
      <c r="DI281" s="159"/>
      <c r="DJ281" s="159"/>
      <c r="DK281" s="180">
        <f t="shared" si="130"/>
        <v>0</v>
      </c>
      <c r="DL281" s="181">
        <f t="shared" si="116"/>
        <v>0</v>
      </c>
      <c r="DM281" s="159"/>
      <c r="DN281" s="181">
        <f t="shared" si="117"/>
        <v>0</v>
      </c>
      <c r="DO281" s="159"/>
      <c r="DP281" s="165"/>
      <c r="DQ281" s="159"/>
      <c r="DR281" s="159"/>
      <c r="DS281" s="159"/>
      <c r="DT281" s="181">
        <f t="shared" si="131"/>
        <v>0</v>
      </c>
      <c r="DU281" s="159"/>
      <c r="DV281" s="182">
        <v>0</v>
      </c>
      <c r="DW281" s="183"/>
      <c r="DX281" s="183"/>
      <c r="DY281" s="183"/>
      <c r="DZ281" s="180"/>
      <c r="EA281" s="184"/>
      <c r="EB281" s="185"/>
      <c r="EC281" s="186">
        <f t="shared" si="132"/>
        <v>0</v>
      </c>
      <c r="ED281" s="184"/>
      <c r="EE281" s="187">
        <v>272</v>
      </c>
      <c r="EF281" s="184"/>
      <c r="EG281" s="184"/>
      <c r="EH281" s="183"/>
      <c r="EI281" s="184"/>
      <c r="EJ281" s="184"/>
      <c r="EK281" s="184"/>
      <c r="EL281" s="184"/>
      <c r="EM281" s="184"/>
    </row>
    <row r="282" spans="1:143" s="42" customFormat="1" ht="12" x14ac:dyDescent="0.2">
      <c r="A282" s="157">
        <v>273</v>
      </c>
      <c r="B282" s="51">
        <v>273</v>
      </c>
      <c r="C282" s="42" t="s">
        <v>371</v>
      </c>
      <c r="D282" s="158">
        <f t="shared" si="118"/>
        <v>11</v>
      </c>
      <c r="E282" s="159">
        <f t="shared" si="107"/>
        <v>192269</v>
      </c>
      <c r="F282" s="159">
        <f t="shared" si="107"/>
        <v>0</v>
      </c>
      <c r="G282" s="159">
        <f t="shared" si="107"/>
        <v>11968</v>
      </c>
      <c r="H282" s="160">
        <f t="shared" si="119"/>
        <v>204237</v>
      </c>
      <c r="I282" s="159"/>
      <c r="J282" s="161">
        <f t="shared" si="120"/>
        <v>11968</v>
      </c>
      <c r="K282" s="162">
        <f t="shared" si="121"/>
        <v>59242.296000000002</v>
      </c>
      <c r="L282" s="163">
        <f t="shared" si="108"/>
        <v>71210.296000000002</v>
      </c>
      <c r="M282" s="159"/>
      <c r="N282" s="164">
        <f t="shared" si="109"/>
        <v>133026.704</v>
      </c>
      <c r="O282" s="159"/>
      <c r="P282" s="165">
        <f t="shared" si="110"/>
        <v>11968</v>
      </c>
      <c r="Q282" s="158">
        <f t="shared" si="122"/>
        <v>0</v>
      </c>
      <c r="R282" s="159">
        <f t="shared" si="111"/>
        <v>0</v>
      </c>
      <c r="S282" s="159">
        <f t="shared" si="112"/>
        <v>0</v>
      </c>
      <c r="T282" s="159">
        <f t="shared" si="113"/>
        <v>59242.296000000002</v>
      </c>
      <c r="U282" s="160">
        <f t="shared" si="123"/>
        <v>71210.296000000002</v>
      </c>
      <c r="V282" s="159"/>
      <c r="W282" s="164">
        <f t="shared" si="114"/>
        <v>71210.296000000002</v>
      </c>
      <c r="X282" s="166"/>
      <c r="AA282" s="169">
        <v>273</v>
      </c>
      <c r="AB282" s="170">
        <v>11</v>
      </c>
      <c r="AC282" s="170">
        <v>0</v>
      </c>
      <c r="AD282" s="170">
        <v>0</v>
      </c>
      <c r="AE282" s="170">
        <v>0</v>
      </c>
      <c r="AF282" s="170">
        <v>0</v>
      </c>
      <c r="AG282" s="105">
        <v>192269</v>
      </c>
      <c r="AH282" s="105">
        <v>0</v>
      </c>
      <c r="AI282" s="105">
        <v>0</v>
      </c>
      <c r="AJ282" s="105">
        <v>192269</v>
      </c>
      <c r="AK282" s="105">
        <v>0</v>
      </c>
      <c r="AL282" s="105">
        <v>11968</v>
      </c>
      <c r="AM282" s="105">
        <v>204237</v>
      </c>
      <c r="AN282" s="105">
        <v>0</v>
      </c>
      <c r="AO282" s="105">
        <v>0</v>
      </c>
      <c r="AP282" s="105">
        <v>0</v>
      </c>
      <c r="AQ282" s="105">
        <v>0</v>
      </c>
      <c r="AR282" s="171">
        <v>204237</v>
      </c>
      <c r="AT282" s="169">
        <v>273</v>
      </c>
      <c r="AU282" s="170">
        <f t="shared" si="124"/>
        <v>0</v>
      </c>
      <c r="AV282" s="170">
        <f t="shared" si="124"/>
        <v>0</v>
      </c>
      <c r="AW282" s="105">
        <f t="shared" si="125"/>
        <v>0</v>
      </c>
      <c r="AX282" s="105">
        <f t="shared" si="125"/>
        <v>0</v>
      </c>
      <c r="AY282" s="105">
        <f t="shared" si="125"/>
        <v>0</v>
      </c>
      <c r="AZ282" s="171">
        <f t="shared" si="125"/>
        <v>0</v>
      </c>
      <c r="BB282" s="169"/>
      <c r="BC282" s="105"/>
      <c r="BD282" s="105"/>
      <c r="BE282" s="105"/>
      <c r="BF282" s="171"/>
      <c r="BH282" s="172"/>
      <c r="BI282" s="173"/>
      <c r="BJ282" s="174"/>
      <c r="BZ282" s="175"/>
      <c r="CA282" s="169">
        <v>273</v>
      </c>
      <c r="CB282" s="51">
        <v>273</v>
      </c>
      <c r="CC282" s="42" t="s">
        <v>371</v>
      </c>
      <c r="CD282" s="176">
        <f t="shared" si="115"/>
        <v>192269</v>
      </c>
      <c r="CE282" s="177">
        <v>223804</v>
      </c>
      <c r="CF282" s="159">
        <f t="shared" si="126"/>
        <v>0</v>
      </c>
      <c r="CG282" s="159">
        <v>40505.4</v>
      </c>
      <c r="CH282" s="159">
        <v>18736.896000000001</v>
      </c>
      <c r="CI282" s="159">
        <f t="shared" si="127"/>
        <v>0</v>
      </c>
      <c r="CJ282" s="177">
        <f t="shared" si="128"/>
        <v>59242.296000000002</v>
      </c>
      <c r="CK282" s="178"/>
      <c r="CL282" s="179"/>
      <c r="CT282" s="105"/>
      <c r="CU282" s="105"/>
      <c r="CV282" s="105"/>
      <c r="CW282" s="105"/>
      <c r="CX282" s="105"/>
      <c r="CY282" s="105"/>
      <c r="CZ282" s="105"/>
      <c r="DA282" s="169">
        <v>273</v>
      </c>
      <c r="DB282" s="42" t="s">
        <v>371</v>
      </c>
      <c r="DC282" s="159"/>
      <c r="DD282" s="159"/>
      <c r="DE282" s="159"/>
      <c r="DF282" s="159"/>
      <c r="DG282" s="180">
        <f t="shared" si="129"/>
        <v>0</v>
      </c>
      <c r="DH282" s="159"/>
      <c r="DI282" s="159"/>
      <c r="DJ282" s="159"/>
      <c r="DK282" s="180">
        <f t="shared" si="130"/>
        <v>0</v>
      </c>
      <c r="DL282" s="181">
        <f t="shared" si="116"/>
        <v>0</v>
      </c>
      <c r="DM282" s="159"/>
      <c r="DN282" s="181">
        <f t="shared" si="117"/>
        <v>0</v>
      </c>
      <c r="DO282" s="159"/>
      <c r="DP282" s="165"/>
      <c r="DQ282" s="159"/>
      <c r="DR282" s="159"/>
      <c r="DS282" s="159"/>
      <c r="DT282" s="181">
        <f t="shared" si="131"/>
        <v>0</v>
      </c>
      <c r="DU282" s="159"/>
      <c r="DV282" s="182">
        <v>0</v>
      </c>
      <c r="DW282" s="183"/>
      <c r="DX282" s="183"/>
      <c r="DY282" s="183"/>
      <c r="DZ282" s="180"/>
      <c r="EA282" s="184"/>
      <c r="EB282" s="185" t="s">
        <v>114</v>
      </c>
      <c r="EC282" s="186">
        <f t="shared" si="132"/>
        <v>0</v>
      </c>
      <c r="ED282" s="184"/>
      <c r="EE282" s="187">
        <v>273</v>
      </c>
      <c r="EF282" s="184"/>
      <c r="EG282" s="184"/>
      <c r="EH282" s="183"/>
      <c r="EI282" s="184"/>
      <c r="EJ282" s="184"/>
      <c r="EK282" s="184"/>
      <c r="EL282" s="184"/>
      <c r="EM282" s="184"/>
    </row>
    <row r="283" spans="1:143" s="42" customFormat="1" ht="12" x14ac:dyDescent="0.2">
      <c r="A283" s="157">
        <v>274</v>
      </c>
      <c r="B283" s="51">
        <v>274</v>
      </c>
      <c r="C283" s="42" t="s">
        <v>372</v>
      </c>
      <c r="D283" s="158">
        <f t="shared" si="118"/>
        <v>380</v>
      </c>
      <c r="E283" s="159">
        <f t="shared" si="107"/>
        <v>8663414</v>
      </c>
      <c r="F283" s="159">
        <f t="shared" si="107"/>
        <v>0</v>
      </c>
      <c r="G283" s="159">
        <f t="shared" si="107"/>
        <v>413440</v>
      </c>
      <c r="H283" s="160">
        <f t="shared" si="119"/>
        <v>9076854</v>
      </c>
      <c r="I283" s="159"/>
      <c r="J283" s="161">
        <f t="shared" si="120"/>
        <v>413440</v>
      </c>
      <c r="K283" s="162">
        <f t="shared" si="121"/>
        <v>1458632.6</v>
      </c>
      <c r="L283" s="163">
        <f t="shared" si="108"/>
        <v>1872072.6</v>
      </c>
      <c r="M283" s="159"/>
      <c r="N283" s="164">
        <f t="shared" si="109"/>
        <v>7204781.4000000004</v>
      </c>
      <c r="O283" s="159"/>
      <c r="P283" s="165">
        <f t="shared" si="110"/>
        <v>413440</v>
      </c>
      <c r="Q283" s="158">
        <f t="shared" si="122"/>
        <v>0</v>
      </c>
      <c r="R283" s="159">
        <f t="shared" si="111"/>
        <v>0</v>
      </c>
      <c r="S283" s="159">
        <f t="shared" si="112"/>
        <v>0</v>
      </c>
      <c r="T283" s="159">
        <f t="shared" si="113"/>
        <v>1458632.6</v>
      </c>
      <c r="U283" s="160">
        <f t="shared" si="123"/>
        <v>1872072.6</v>
      </c>
      <c r="V283" s="159"/>
      <c r="W283" s="164">
        <f t="shared" si="114"/>
        <v>1872072.6</v>
      </c>
      <c r="X283" s="166"/>
      <c r="AA283" s="169">
        <v>274</v>
      </c>
      <c r="AB283" s="170">
        <v>380</v>
      </c>
      <c r="AC283" s="170">
        <v>0</v>
      </c>
      <c r="AD283" s="170">
        <v>0</v>
      </c>
      <c r="AE283" s="170">
        <v>19.467460317460322</v>
      </c>
      <c r="AF283" s="170">
        <v>0</v>
      </c>
      <c r="AG283" s="105">
        <v>8663414</v>
      </c>
      <c r="AH283" s="105">
        <v>0</v>
      </c>
      <c r="AI283" s="105">
        <v>0</v>
      </c>
      <c r="AJ283" s="105">
        <v>8663414</v>
      </c>
      <c r="AK283" s="105">
        <v>0</v>
      </c>
      <c r="AL283" s="105">
        <v>413440</v>
      </c>
      <c r="AM283" s="105">
        <v>9076854</v>
      </c>
      <c r="AN283" s="105">
        <v>0</v>
      </c>
      <c r="AO283" s="105">
        <v>0</v>
      </c>
      <c r="AP283" s="105">
        <v>0</v>
      </c>
      <c r="AQ283" s="105">
        <v>0</v>
      </c>
      <c r="AR283" s="171">
        <v>9076854</v>
      </c>
      <c r="AT283" s="169">
        <v>274</v>
      </c>
      <c r="AU283" s="170">
        <f t="shared" si="124"/>
        <v>19.467460317460322</v>
      </c>
      <c r="AV283" s="170">
        <f t="shared" si="124"/>
        <v>0</v>
      </c>
      <c r="AW283" s="105">
        <f t="shared" si="125"/>
        <v>0</v>
      </c>
      <c r="AX283" s="105">
        <f t="shared" si="125"/>
        <v>0</v>
      </c>
      <c r="AY283" s="105">
        <f t="shared" si="125"/>
        <v>0</v>
      </c>
      <c r="AZ283" s="171">
        <f t="shared" si="125"/>
        <v>0</v>
      </c>
      <c r="BB283" s="169"/>
      <c r="BC283" s="105"/>
      <c r="BD283" s="105"/>
      <c r="BE283" s="105"/>
      <c r="BF283" s="171"/>
      <c r="BH283" s="172"/>
      <c r="BI283" s="173"/>
      <c r="BJ283" s="174"/>
      <c r="BZ283" s="175"/>
      <c r="CA283" s="169">
        <v>274</v>
      </c>
      <c r="CB283" s="51">
        <v>274</v>
      </c>
      <c r="CC283" s="42" t="s">
        <v>372</v>
      </c>
      <c r="CD283" s="176">
        <f t="shared" si="115"/>
        <v>8663414</v>
      </c>
      <c r="CE283" s="177">
        <v>7321551</v>
      </c>
      <c r="CF283" s="159">
        <f t="shared" si="126"/>
        <v>1341863</v>
      </c>
      <c r="CG283" s="159">
        <v>116769.59999999999</v>
      </c>
      <c r="CH283" s="159">
        <v>0</v>
      </c>
      <c r="CI283" s="159">
        <f t="shared" si="127"/>
        <v>0</v>
      </c>
      <c r="CJ283" s="177">
        <f t="shared" si="128"/>
        <v>1458632.6</v>
      </c>
      <c r="CK283" s="178"/>
      <c r="CL283" s="179"/>
      <c r="CT283" s="105"/>
      <c r="CU283" s="105"/>
      <c r="CV283" s="105"/>
      <c r="CW283" s="105"/>
      <c r="CX283" s="105"/>
      <c r="CY283" s="105"/>
      <c r="CZ283" s="105"/>
      <c r="DA283" s="169">
        <v>274</v>
      </c>
      <c r="DB283" s="42" t="s">
        <v>372</v>
      </c>
      <c r="DC283" s="159"/>
      <c r="DD283" s="159"/>
      <c r="DE283" s="159"/>
      <c r="DF283" s="159"/>
      <c r="DG283" s="180">
        <f t="shared" si="129"/>
        <v>0</v>
      </c>
      <c r="DH283" s="159"/>
      <c r="DI283" s="159"/>
      <c r="DJ283" s="159"/>
      <c r="DK283" s="180">
        <f t="shared" si="130"/>
        <v>0</v>
      </c>
      <c r="DL283" s="188">
        <f t="shared" si="116"/>
        <v>0</v>
      </c>
      <c r="DM283" s="159"/>
      <c r="DN283" s="188">
        <f t="shared" si="117"/>
        <v>0</v>
      </c>
      <c r="DO283" s="159"/>
      <c r="DP283" s="165"/>
      <c r="DQ283" s="159"/>
      <c r="DR283" s="159"/>
      <c r="DS283" s="159"/>
      <c r="DT283" s="188">
        <f t="shared" si="131"/>
        <v>0</v>
      </c>
      <c r="DU283" s="159"/>
      <c r="DV283" s="182">
        <v>0</v>
      </c>
      <c r="DW283" s="183"/>
      <c r="DX283" s="183"/>
      <c r="DY283" s="183"/>
      <c r="DZ283" s="180"/>
      <c r="EA283" s="184"/>
      <c r="EB283" s="185"/>
      <c r="EC283" s="186">
        <f t="shared" si="132"/>
        <v>0</v>
      </c>
      <c r="ED283" s="184"/>
      <c r="EE283" s="187">
        <v>274</v>
      </c>
      <c r="EF283" s="184"/>
      <c r="EG283" s="184"/>
      <c r="EH283" s="183"/>
      <c r="EI283" s="184"/>
      <c r="EJ283" s="184"/>
      <c r="EK283" s="184"/>
      <c r="EL283" s="184"/>
      <c r="EM283" s="184"/>
    </row>
    <row r="284" spans="1:143" s="42" customFormat="1" ht="12" x14ac:dyDescent="0.2">
      <c r="A284" s="157">
        <v>275</v>
      </c>
      <c r="B284" s="51">
        <v>276</v>
      </c>
      <c r="C284" s="42" t="s">
        <v>373</v>
      </c>
      <c r="D284" s="158">
        <f t="shared" si="118"/>
        <v>9</v>
      </c>
      <c r="E284" s="159">
        <f t="shared" si="107"/>
        <v>150595</v>
      </c>
      <c r="F284" s="159">
        <f t="shared" si="107"/>
        <v>0</v>
      </c>
      <c r="G284" s="159">
        <f t="shared" si="107"/>
        <v>9792</v>
      </c>
      <c r="H284" s="160">
        <f t="shared" si="119"/>
        <v>160387</v>
      </c>
      <c r="I284" s="159"/>
      <c r="J284" s="161">
        <f t="shared" si="120"/>
        <v>9792</v>
      </c>
      <c r="K284" s="162">
        <f t="shared" si="121"/>
        <v>40097.232000000004</v>
      </c>
      <c r="L284" s="163">
        <f t="shared" si="108"/>
        <v>49889.232000000004</v>
      </c>
      <c r="M284" s="159"/>
      <c r="N284" s="164">
        <f t="shared" si="109"/>
        <v>110497.768</v>
      </c>
      <c r="O284" s="159"/>
      <c r="P284" s="165">
        <f t="shared" si="110"/>
        <v>9792</v>
      </c>
      <c r="Q284" s="158">
        <f t="shared" si="122"/>
        <v>0</v>
      </c>
      <c r="R284" s="159">
        <f t="shared" si="111"/>
        <v>0</v>
      </c>
      <c r="S284" s="159">
        <f t="shared" si="112"/>
        <v>0</v>
      </c>
      <c r="T284" s="159">
        <f t="shared" si="113"/>
        <v>40097.232000000004</v>
      </c>
      <c r="U284" s="160">
        <f t="shared" si="123"/>
        <v>49889.232000000004</v>
      </c>
      <c r="V284" s="159"/>
      <c r="W284" s="164">
        <f t="shared" si="114"/>
        <v>49889.232000000004</v>
      </c>
      <c r="X284" s="166"/>
      <c r="AA284" s="169">
        <v>275</v>
      </c>
      <c r="AB284" s="170">
        <v>9</v>
      </c>
      <c r="AC284" s="170">
        <v>0</v>
      </c>
      <c r="AD284" s="170">
        <v>0</v>
      </c>
      <c r="AE284" s="170">
        <v>4.25</v>
      </c>
      <c r="AF284" s="170">
        <v>0</v>
      </c>
      <c r="AG284" s="105">
        <v>150595</v>
      </c>
      <c r="AH284" s="105">
        <v>0</v>
      </c>
      <c r="AI284" s="105">
        <v>0</v>
      </c>
      <c r="AJ284" s="105">
        <v>150595</v>
      </c>
      <c r="AK284" s="105">
        <v>0</v>
      </c>
      <c r="AL284" s="105">
        <v>9792</v>
      </c>
      <c r="AM284" s="105">
        <v>160387</v>
      </c>
      <c r="AN284" s="105">
        <v>0</v>
      </c>
      <c r="AO284" s="105">
        <v>0</v>
      </c>
      <c r="AP284" s="105">
        <v>0</v>
      </c>
      <c r="AQ284" s="105">
        <v>0</v>
      </c>
      <c r="AR284" s="171">
        <v>160387</v>
      </c>
      <c r="AT284" s="169">
        <v>275</v>
      </c>
      <c r="AU284" s="170">
        <f t="shared" si="124"/>
        <v>4.25</v>
      </c>
      <c r="AV284" s="170">
        <f t="shared" si="124"/>
        <v>0</v>
      </c>
      <c r="AW284" s="105">
        <f t="shared" si="125"/>
        <v>0</v>
      </c>
      <c r="AX284" s="105">
        <f t="shared" si="125"/>
        <v>0</v>
      </c>
      <c r="AY284" s="105">
        <f t="shared" si="125"/>
        <v>0</v>
      </c>
      <c r="AZ284" s="171">
        <f t="shared" si="125"/>
        <v>0</v>
      </c>
      <c r="BB284" s="169"/>
      <c r="BC284" s="105"/>
      <c r="BD284" s="105"/>
      <c r="BE284" s="105"/>
      <c r="BF284" s="171"/>
      <c r="BH284" s="172"/>
      <c r="BI284" s="173"/>
      <c r="BJ284" s="174"/>
      <c r="BZ284" s="175"/>
      <c r="CA284" s="169">
        <v>275</v>
      </c>
      <c r="CB284" s="51">
        <v>276</v>
      </c>
      <c r="CC284" s="42" t="s">
        <v>373</v>
      </c>
      <c r="CD284" s="176">
        <f t="shared" si="115"/>
        <v>150595</v>
      </c>
      <c r="CE284" s="177">
        <v>124657</v>
      </c>
      <c r="CF284" s="159">
        <f t="shared" si="126"/>
        <v>25938</v>
      </c>
      <c r="CG284" s="159">
        <v>0</v>
      </c>
      <c r="CH284" s="159">
        <v>14159.232000000002</v>
      </c>
      <c r="CI284" s="159">
        <f t="shared" si="127"/>
        <v>0</v>
      </c>
      <c r="CJ284" s="177">
        <f t="shared" si="128"/>
        <v>40097.232000000004</v>
      </c>
      <c r="CK284" s="178"/>
      <c r="CL284" s="179"/>
      <c r="CT284" s="105"/>
      <c r="CU284" s="105"/>
      <c r="CV284" s="105"/>
      <c r="CW284" s="105"/>
      <c r="CX284" s="105"/>
      <c r="CY284" s="105"/>
      <c r="CZ284" s="105"/>
      <c r="DA284" s="169">
        <v>275</v>
      </c>
      <c r="DB284" s="42" t="s">
        <v>373</v>
      </c>
      <c r="DC284" s="159"/>
      <c r="DD284" s="159"/>
      <c r="DE284" s="159"/>
      <c r="DF284" s="159"/>
      <c r="DG284" s="180">
        <f t="shared" si="129"/>
        <v>0</v>
      </c>
      <c r="DH284" s="159"/>
      <c r="DI284" s="159"/>
      <c r="DJ284" s="159"/>
      <c r="DK284" s="180">
        <f t="shared" si="130"/>
        <v>0</v>
      </c>
      <c r="DL284" s="181">
        <f t="shared" si="116"/>
        <v>0</v>
      </c>
      <c r="DM284" s="159"/>
      <c r="DN284" s="181">
        <f t="shared" si="117"/>
        <v>0</v>
      </c>
      <c r="DO284" s="159"/>
      <c r="DP284" s="165"/>
      <c r="DQ284" s="159"/>
      <c r="DR284" s="159"/>
      <c r="DS284" s="159"/>
      <c r="DT284" s="181">
        <f t="shared" si="131"/>
        <v>0</v>
      </c>
      <c r="DU284" s="159"/>
      <c r="DV284" s="182">
        <v>0</v>
      </c>
      <c r="DW284" s="183"/>
      <c r="DX284" s="183"/>
      <c r="DY284" s="183"/>
      <c r="DZ284" s="180"/>
      <c r="EA284" s="184"/>
      <c r="EB284" s="185"/>
      <c r="EC284" s="186">
        <f t="shared" si="132"/>
        <v>0</v>
      </c>
      <c r="ED284" s="184"/>
      <c r="EE284" s="187">
        <v>275</v>
      </c>
      <c r="EF284" s="184"/>
      <c r="EG284" s="184"/>
      <c r="EH284" s="183"/>
      <c r="EI284" s="184"/>
      <c r="EJ284" s="184"/>
      <c r="EK284" s="184"/>
      <c r="EL284" s="184"/>
      <c r="EM284" s="184"/>
    </row>
    <row r="285" spans="1:143" s="42" customFormat="1" ht="12" x14ac:dyDescent="0.2">
      <c r="A285" s="157">
        <v>276</v>
      </c>
      <c r="B285" s="51">
        <v>277</v>
      </c>
      <c r="C285" s="42" t="s">
        <v>374</v>
      </c>
      <c r="D285" s="158">
        <f t="shared" si="118"/>
        <v>3</v>
      </c>
      <c r="E285" s="159">
        <f t="shared" si="107"/>
        <v>60057</v>
      </c>
      <c r="F285" s="159">
        <f t="shared" si="107"/>
        <v>0</v>
      </c>
      <c r="G285" s="159">
        <f t="shared" si="107"/>
        <v>3264</v>
      </c>
      <c r="H285" s="160">
        <f t="shared" si="119"/>
        <v>63321</v>
      </c>
      <c r="I285" s="159"/>
      <c r="J285" s="161">
        <f t="shared" si="120"/>
        <v>3264</v>
      </c>
      <c r="K285" s="162">
        <f t="shared" si="121"/>
        <v>32110.199999999997</v>
      </c>
      <c r="L285" s="163">
        <f t="shared" si="108"/>
        <v>35374.199999999997</v>
      </c>
      <c r="M285" s="159"/>
      <c r="N285" s="164">
        <f t="shared" si="109"/>
        <v>27946.800000000003</v>
      </c>
      <c r="O285" s="159"/>
      <c r="P285" s="165">
        <f t="shared" si="110"/>
        <v>3264</v>
      </c>
      <c r="Q285" s="158">
        <f t="shared" si="122"/>
        <v>0</v>
      </c>
      <c r="R285" s="159">
        <f t="shared" si="111"/>
        <v>0</v>
      </c>
      <c r="S285" s="159">
        <f t="shared" si="112"/>
        <v>0</v>
      </c>
      <c r="T285" s="159">
        <f t="shared" si="113"/>
        <v>32110.199999999997</v>
      </c>
      <c r="U285" s="160">
        <f t="shared" si="123"/>
        <v>35374.199999999997</v>
      </c>
      <c r="V285" s="159"/>
      <c r="W285" s="164">
        <f t="shared" si="114"/>
        <v>35374.199999999997</v>
      </c>
      <c r="X285" s="166"/>
      <c r="AA285" s="169">
        <v>276</v>
      </c>
      <c r="AB285" s="170">
        <v>3</v>
      </c>
      <c r="AC285" s="170">
        <v>0</v>
      </c>
      <c r="AD285" s="170">
        <v>0</v>
      </c>
      <c r="AE285" s="170">
        <v>0.66666666666666663</v>
      </c>
      <c r="AF285" s="170">
        <v>0</v>
      </c>
      <c r="AG285" s="105">
        <v>60057</v>
      </c>
      <c r="AH285" s="105">
        <v>0</v>
      </c>
      <c r="AI285" s="105">
        <v>0</v>
      </c>
      <c r="AJ285" s="105">
        <v>60057</v>
      </c>
      <c r="AK285" s="105">
        <v>0</v>
      </c>
      <c r="AL285" s="105">
        <v>3264</v>
      </c>
      <c r="AM285" s="105">
        <v>63321</v>
      </c>
      <c r="AN285" s="105">
        <v>0</v>
      </c>
      <c r="AO285" s="105">
        <v>0</v>
      </c>
      <c r="AP285" s="105">
        <v>0</v>
      </c>
      <c r="AQ285" s="105">
        <v>0</v>
      </c>
      <c r="AR285" s="171">
        <v>63321</v>
      </c>
      <c r="AT285" s="169">
        <v>276</v>
      </c>
      <c r="AU285" s="170">
        <f t="shared" si="124"/>
        <v>0.66666666666666663</v>
      </c>
      <c r="AV285" s="170">
        <f t="shared" si="124"/>
        <v>0</v>
      </c>
      <c r="AW285" s="105">
        <f t="shared" si="125"/>
        <v>0</v>
      </c>
      <c r="AX285" s="105">
        <f t="shared" si="125"/>
        <v>0</v>
      </c>
      <c r="AY285" s="105">
        <f t="shared" si="125"/>
        <v>0</v>
      </c>
      <c r="AZ285" s="171">
        <f t="shared" si="125"/>
        <v>0</v>
      </c>
      <c r="BB285" s="169"/>
      <c r="BC285" s="105"/>
      <c r="BD285" s="105"/>
      <c r="BE285" s="105"/>
      <c r="BF285" s="171"/>
      <c r="BH285" s="172"/>
      <c r="BI285" s="173"/>
      <c r="BJ285" s="174"/>
      <c r="BZ285" s="175"/>
      <c r="CA285" s="169">
        <v>276</v>
      </c>
      <c r="CB285" s="51">
        <v>277</v>
      </c>
      <c r="CC285" s="42" t="s">
        <v>374</v>
      </c>
      <c r="CD285" s="176">
        <f t="shared" si="115"/>
        <v>60057</v>
      </c>
      <c r="CE285" s="177">
        <v>42906</v>
      </c>
      <c r="CF285" s="159">
        <f t="shared" si="126"/>
        <v>17151</v>
      </c>
      <c r="CG285" s="159">
        <v>14959.199999999999</v>
      </c>
      <c r="CH285" s="159">
        <v>0</v>
      </c>
      <c r="CI285" s="159">
        <f t="shared" si="127"/>
        <v>0</v>
      </c>
      <c r="CJ285" s="177">
        <f t="shared" si="128"/>
        <v>32110.199999999997</v>
      </c>
      <c r="CK285" s="178"/>
      <c r="CL285" s="179"/>
      <c r="CT285" s="105"/>
      <c r="CU285" s="105"/>
      <c r="CV285" s="105"/>
      <c r="CW285" s="105"/>
      <c r="CX285" s="105"/>
      <c r="CY285" s="105"/>
      <c r="CZ285" s="105"/>
      <c r="DA285" s="169">
        <v>276</v>
      </c>
      <c r="DB285" s="42" t="s">
        <v>374</v>
      </c>
      <c r="DC285" s="159"/>
      <c r="DD285" s="159"/>
      <c r="DE285" s="159"/>
      <c r="DF285" s="159"/>
      <c r="DG285" s="180">
        <f t="shared" si="129"/>
        <v>0</v>
      </c>
      <c r="DH285" s="159"/>
      <c r="DI285" s="159"/>
      <c r="DJ285" s="159"/>
      <c r="DK285" s="180">
        <f t="shared" si="130"/>
        <v>0</v>
      </c>
      <c r="DL285" s="181">
        <f t="shared" si="116"/>
        <v>0</v>
      </c>
      <c r="DM285" s="159"/>
      <c r="DN285" s="181">
        <f t="shared" si="117"/>
        <v>0</v>
      </c>
      <c r="DO285" s="159"/>
      <c r="DP285" s="165"/>
      <c r="DQ285" s="159"/>
      <c r="DR285" s="159"/>
      <c r="DS285" s="159"/>
      <c r="DT285" s="181">
        <f t="shared" si="131"/>
        <v>0</v>
      </c>
      <c r="DU285" s="159"/>
      <c r="DV285" s="182">
        <v>0</v>
      </c>
      <c r="DW285" s="183"/>
      <c r="DX285" s="183"/>
      <c r="DY285" s="183"/>
      <c r="DZ285" s="180"/>
      <c r="EA285" s="184"/>
      <c r="EB285" s="185"/>
      <c r="EC285" s="186">
        <f t="shared" si="132"/>
        <v>0</v>
      </c>
      <c r="ED285" s="184"/>
      <c r="EE285" s="187">
        <v>276</v>
      </c>
      <c r="EF285" s="184"/>
      <c r="EG285" s="184"/>
      <c r="EH285" s="183"/>
      <c r="EI285" s="184"/>
      <c r="EJ285" s="184"/>
      <c r="EK285" s="184"/>
      <c r="EL285" s="184"/>
      <c r="EM285" s="184"/>
    </row>
    <row r="286" spans="1:143" s="42" customFormat="1" ht="12" x14ac:dyDescent="0.2">
      <c r="A286" s="157">
        <v>277</v>
      </c>
      <c r="B286" s="51">
        <v>278</v>
      </c>
      <c r="C286" s="42" t="s">
        <v>375</v>
      </c>
      <c r="D286" s="158">
        <f t="shared" si="118"/>
        <v>146</v>
      </c>
      <c r="E286" s="159">
        <f t="shared" si="107"/>
        <v>2183281</v>
      </c>
      <c r="F286" s="159">
        <f t="shared" si="107"/>
        <v>0</v>
      </c>
      <c r="G286" s="159">
        <f t="shared" si="107"/>
        <v>158848</v>
      </c>
      <c r="H286" s="160">
        <f t="shared" si="119"/>
        <v>2342129</v>
      </c>
      <c r="I286" s="159"/>
      <c r="J286" s="161">
        <f t="shared" si="120"/>
        <v>158848</v>
      </c>
      <c r="K286" s="162">
        <f t="shared" si="121"/>
        <v>730667.10399999993</v>
      </c>
      <c r="L286" s="163">
        <f t="shared" si="108"/>
        <v>889515.10399999993</v>
      </c>
      <c r="M286" s="159"/>
      <c r="N286" s="164">
        <f t="shared" si="109"/>
        <v>1452613.8960000002</v>
      </c>
      <c r="O286" s="159"/>
      <c r="P286" s="165">
        <f t="shared" si="110"/>
        <v>158848</v>
      </c>
      <c r="Q286" s="158">
        <f t="shared" si="122"/>
        <v>0</v>
      </c>
      <c r="R286" s="159">
        <f t="shared" si="111"/>
        <v>0</v>
      </c>
      <c r="S286" s="159">
        <f t="shared" si="112"/>
        <v>0</v>
      </c>
      <c r="T286" s="159">
        <f t="shared" si="113"/>
        <v>730667.10399999993</v>
      </c>
      <c r="U286" s="160">
        <f t="shared" si="123"/>
        <v>889515.10399999993</v>
      </c>
      <c r="V286" s="159"/>
      <c r="W286" s="164">
        <f t="shared" si="114"/>
        <v>889515.10399999993</v>
      </c>
      <c r="X286" s="166"/>
      <c r="AA286" s="169">
        <v>277</v>
      </c>
      <c r="AB286" s="170">
        <v>146</v>
      </c>
      <c r="AC286" s="170">
        <v>0</v>
      </c>
      <c r="AD286" s="170">
        <v>0</v>
      </c>
      <c r="AE286" s="170">
        <v>16.055555555555557</v>
      </c>
      <c r="AF286" s="170">
        <v>0</v>
      </c>
      <c r="AG286" s="105">
        <v>2183281</v>
      </c>
      <c r="AH286" s="105">
        <v>0</v>
      </c>
      <c r="AI286" s="105">
        <v>0</v>
      </c>
      <c r="AJ286" s="105">
        <v>2183281</v>
      </c>
      <c r="AK286" s="105">
        <v>0</v>
      </c>
      <c r="AL286" s="105">
        <v>158848</v>
      </c>
      <c r="AM286" s="105">
        <v>2342129</v>
      </c>
      <c r="AN286" s="105">
        <v>0</v>
      </c>
      <c r="AO286" s="105">
        <v>0</v>
      </c>
      <c r="AP286" s="105">
        <v>0</v>
      </c>
      <c r="AQ286" s="105">
        <v>0</v>
      </c>
      <c r="AR286" s="171">
        <v>2342129</v>
      </c>
      <c r="AT286" s="169">
        <v>277</v>
      </c>
      <c r="AU286" s="170">
        <f t="shared" si="124"/>
        <v>16.055555555555557</v>
      </c>
      <c r="AV286" s="170">
        <f t="shared" si="124"/>
        <v>0</v>
      </c>
      <c r="AW286" s="105">
        <f t="shared" si="125"/>
        <v>0</v>
      </c>
      <c r="AX286" s="105">
        <f t="shared" si="125"/>
        <v>0</v>
      </c>
      <c r="AY286" s="105">
        <f t="shared" si="125"/>
        <v>0</v>
      </c>
      <c r="AZ286" s="171">
        <f t="shared" si="125"/>
        <v>0</v>
      </c>
      <c r="BB286" s="169"/>
      <c r="BC286" s="105"/>
      <c r="BD286" s="105"/>
      <c r="BE286" s="105"/>
      <c r="BF286" s="171"/>
      <c r="BH286" s="172"/>
      <c r="BI286" s="173"/>
      <c r="BJ286" s="174"/>
      <c r="BZ286" s="175"/>
      <c r="CA286" s="169">
        <v>277</v>
      </c>
      <c r="CB286" s="51">
        <v>278</v>
      </c>
      <c r="CC286" s="42" t="s">
        <v>375</v>
      </c>
      <c r="CD286" s="176">
        <f t="shared" si="115"/>
        <v>2183281</v>
      </c>
      <c r="CE286" s="177">
        <v>1834593</v>
      </c>
      <c r="CF286" s="159">
        <f t="shared" si="126"/>
        <v>348688</v>
      </c>
      <c r="CG286" s="159">
        <v>263407.2</v>
      </c>
      <c r="CH286" s="159">
        <v>118571.90400000001</v>
      </c>
      <c r="CI286" s="159">
        <f t="shared" si="127"/>
        <v>0</v>
      </c>
      <c r="CJ286" s="177">
        <f t="shared" si="128"/>
        <v>730667.10399999993</v>
      </c>
      <c r="CK286" s="178"/>
      <c r="CL286" s="179"/>
      <c r="CT286" s="105"/>
      <c r="CU286" s="105"/>
      <c r="CV286" s="105"/>
      <c r="CW286" s="105"/>
      <c r="CX286" s="105"/>
      <c r="CY286" s="105"/>
      <c r="CZ286" s="105"/>
      <c r="DA286" s="169">
        <v>277</v>
      </c>
      <c r="DB286" s="42" t="s">
        <v>375</v>
      </c>
      <c r="DC286" s="159"/>
      <c r="DD286" s="159"/>
      <c r="DE286" s="159"/>
      <c r="DF286" s="159"/>
      <c r="DG286" s="180">
        <f t="shared" si="129"/>
        <v>0</v>
      </c>
      <c r="DH286" s="159"/>
      <c r="DI286" s="159"/>
      <c r="DJ286" s="159"/>
      <c r="DK286" s="180">
        <f t="shared" si="130"/>
        <v>0</v>
      </c>
      <c r="DL286" s="181">
        <f t="shared" si="116"/>
        <v>0</v>
      </c>
      <c r="DM286" s="159"/>
      <c r="DN286" s="181">
        <f t="shared" si="117"/>
        <v>0</v>
      </c>
      <c r="DO286" s="159"/>
      <c r="DP286" s="165"/>
      <c r="DQ286" s="159"/>
      <c r="DR286" s="159"/>
      <c r="DS286" s="159"/>
      <c r="DT286" s="181">
        <f t="shared" si="131"/>
        <v>0</v>
      </c>
      <c r="DU286" s="159"/>
      <c r="DV286" s="182">
        <v>0</v>
      </c>
      <c r="DW286" s="183"/>
      <c r="DX286" s="183"/>
      <c r="DY286" s="183"/>
      <c r="DZ286" s="180"/>
      <c r="EA286" s="184"/>
      <c r="EB286" s="185"/>
      <c r="EC286" s="186">
        <f t="shared" si="132"/>
        <v>0</v>
      </c>
      <c r="ED286" s="184"/>
      <c r="EE286" s="187">
        <v>277</v>
      </c>
      <c r="EF286" s="184"/>
      <c r="EG286" s="184"/>
      <c r="EH286" s="183"/>
      <c r="EI286" s="184"/>
      <c r="EJ286" s="184"/>
      <c r="EK286" s="184"/>
      <c r="EL286" s="184"/>
      <c r="EM286" s="184"/>
    </row>
    <row r="287" spans="1:143" s="42" customFormat="1" ht="12" x14ac:dyDescent="0.2">
      <c r="A287" s="157">
        <v>278</v>
      </c>
      <c r="B287" s="51">
        <v>275</v>
      </c>
      <c r="C287" s="42" t="s">
        <v>376</v>
      </c>
      <c r="D287" s="158">
        <f t="shared" si="118"/>
        <v>127</v>
      </c>
      <c r="E287" s="159">
        <f t="shared" si="107"/>
        <v>1922269</v>
      </c>
      <c r="F287" s="159">
        <f t="shared" si="107"/>
        <v>0</v>
      </c>
      <c r="G287" s="159">
        <f t="shared" si="107"/>
        <v>138176</v>
      </c>
      <c r="H287" s="160">
        <f t="shared" si="119"/>
        <v>2060445</v>
      </c>
      <c r="I287" s="159"/>
      <c r="J287" s="161">
        <f t="shared" si="120"/>
        <v>138176</v>
      </c>
      <c r="K287" s="162">
        <f t="shared" si="121"/>
        <v>293185.592</v>
      </c>
      <c r="L287" s="163">
        <f t="shared" si="108"/>
        <v>431361.592</v>
      </c>
      <c r="M287" s="159"/>
      <c r="N287" s="164">
        <f t="shared" si="109"/>
        <v>1629083.4080000001</v>
      </c>
      <c r="O287" s="159"/>
      <c r="P287" s="165">
        <f t="shared" si="110"/>
        <v>138176</v>
      </c>
      <c r="Q287" s="158">
        <f t="shared" si="122"/>
        <v>0</v>
      </c>
      <c r="R287" s="159">
        <f t="shared" si="111"/>
        <v>0</v>
      </c>
      <c r="S287" s="159">
        <f t="shared" si="112"/>
        <v>0</v>
      </c>
      <c r="T287" s="159">
        <f t="shared" si="113"/>
        <v>293185.592</v>
      </c>
      <c r="U287" s="160">
        <f t="shared" si="123"/>
        <v>431361.592</v>
      </c>
      <c r="V287" s="159"/>
      <c r="W287" s="164">
        <f t="shared" si="114"/>
        <v>431361.592</v>
      </c>
      <c r="X287" s="166"/>
      <c r="AA287" s="169">
        <v>278</v>
      </c>
      <c r="AB287" s="170">
        <v>127</v>
      </c>
      <c r="AC287" s="170">
        <v>0</v>
      </c>
      <c r="AD287" s="170">
        <v>0</v>
      </c>
      <c r="AE287" s="170">
        <v>18.464285714285715</v>
      </c>
      <c r="AF287" s="170">
        <v>0</v>
      </c>
      <c r="AG287" s="105">
        <v>1922269</v>
      </c>
      <c r="AH287" s="105">
        <v>0</v>
      </c>
      <c r="AI287" s="105">
        <v>0</v>
      </c>
      <c r="AJ287" s="105">
        <v>1922269</v>
      </c>
      <c r="AK287" s="105">
        <v>0</v>
      </c>
      <c r="AL287" s="105">
        <v>138176</v>
      </c>
      <c r="AM287" s="105">
        <v>2060445</v>
      </c>
      <c r="AN287" s="105">
        <v>0</v>
      </c>
      <c r="AO287" s="105">
        <v>0</v>
      </c>
      <c r="AP287" s="105">
        <v>0</v>
      </c>
      <c r="AQ287" s="105">
        <v>0</v>
      </c>
      <c r="AR287" s="171">
        <v>2060445</v>
      </c>
      <c r="AT287" s="169">
        <v>278</v>
      </c>
      <c r="AU287" s="170">
        <f t="shared" si="124"/>
        <v>18.464285714285715</v>
      </c>
      <c r="AV287" s="170">
        <f t="shared" si="124"/>
        <v>0</v>
      </c>
      <c r="AW287" s="105">
        <f t="shared" si="125"/>
        <v>0</v>
      </c>
      <c r="AX287" s="105">
        <f t="shared" si="125"/>
        <v>0</v>
      </c>
      <c r="AY287" s="105">
        <f t="shared" si="125"/>
        <v>0</v>
      </c>
      <c r="AZ287" s="171">
        <f t="shared" si="125"/>
        <v>0</v>
      </c>
      <c r="BB287" s="169"/>
      <c r="BC287" s="105"/>
      <c r="BD287" s="105"/>
      <c r="BE287" s="105"/>
      <c r="BF287" s="171"/>
      <c r="BH287" s="172"/>
      <c r="BI287" s="173"/>
      <c r="BJ287" s="174"/>
      <c r="BZ287" s="175"/>
      <c r="CA287" s="169">
        <v>278</v>
      </c>
      <c r="CB287" s="51">
        <v>275</v>
      </c>
      <c r="CC287" s="42" t="s">
        <v>376</v>
      </c>
      <c r="CD287" s="176">
        <f t="shared" si="115"/>
        <v>1922269</v>
      </c>
      <c r="CE287" s="177">
        <v>1697381</v>
      </c>
      <c r="CF287" s="159">
        <f t="shared" si="126"/>
        <v>224888</v>
      </c>
      <c r="CG287" s="159">
        <v>15991.8</v>
      </c>
      <c r="CH287" s="159">
        <v>52305.792000000009</v>
      </c>
      <c r="CI287" s="159">
        <f t="shared" si="127"/>
        <v>0</v>
      </c>
      <c r="CJ287" s="177">
        <f t="shared" si="128"/>
        <v>293185.592</v>
      </c>
      <c r="CK287" s="178"/>
      <c r="CL287" s="179"/>
      <c r="CT287" s="105"/>
      <c r="CU287" s="105"/>
      <c r="CV287" s="105"/>
      <c r="CW287" s="105"/>
      <c r="CX287" s="105"/>
      <c r="CY287" s="105"/>
      <c r="CZ287" s="105"/>
      <c r="DA287" s="169">
        <v>278</v>
      </c>
      <c r="DB287" s="42" t="s">
        <v>376</v>
      </c>
      <c r="DC287" s="159"/>
      <c r="DD287" s="159"/>
      <c r="DE287" s="159"/>
      <c r="DF287" s="159"/>
      <c r="DG287" s="180">
        <f t="shared" si="129"/>
        <v>0</v>
      </c>
      <c r="DH287" s="159"/>
      <c r="DI287" s="159"/>
      <c r="DJ287" s="159"/>
      <c r="DK287" s="180">
        <f t="shared" si="130"/>
        <v>0</v>
      </c>
      <c r="DL287" s="181">
        <f t="shared" si="116"/>
        <v>0</v>
      </c>
      <c r="DM287" s="159"/>
      <c r="DN287" s="181">
        <f t="shared" si="117"/>
        <v>0</v>
      </c>
      <c r="DO287" s="159"/>
      <c r="DP287" s="165"/>
      <c r="DQ287" s="159"/>
      <c r="DR287" s="159"/>
      <c r="DS287" s="159"/>
      <c r="DT287" s="181">
        <f t="shared" si="131"/>
        <v>0</v>
      </c>
      <c r="DU287" s="159"/>
      <c r="DV287" s="182">
        <v>0</v>
      </c>
      <c r="DW287" s="183"/>
      <c r="DX287" s="183"/>
      <c r="DY287" s="183"/>
      <c r="DZ287" s="180"/>
      <c r="EA287" s="184"/>
      <c r="EB287" s="185"/>
      <c r="EC287" s="186">
        <f t="shared" si="132"/>
        <v>0</v>
      </c>
      <c r="ED287" s="184"/>
      <c r="EE287" s="187">
        <v>278</v>
      </c>
      <c r="EF287" s="184"/>
      <c r="EG287" s="184"/>
      <c r="EH287" s="183"/>
      <c r="EI287" s="184"/>
      <c r="EJ287" s="184"/>
      <c r="EK287" s="184"/>
      <c r="EL287" s="184"/>
      <c r="EM287" s="184"/>
    </row>
    <row r="288" spans="1:143" s="42" customFormat="1" ht="12" x14ac:dyDescent="0.2">
      <c r="A288" s="157">
        <v>279</v>
      </c>
      <c r="B288" s="51">
        <v>279</v>
      </c>
      <c r="C288" s="42" t="s">
        <v>377</v>
      </c>
      <c r="D288" s="158">
        <f t="shared" si="118"/>
        <v>0</v>
      </c>
      <c r="E288" s="159">
        <f t="shared" si="107"/>
        <v>0</v>
      </c>
      <c r="F288" s="159">
        <f t="shared" si="107"/>
        <v>0</v>
      </c>
      <c r="G288" s="159">
        <f t="shared" si="107"/>
        <v>0</v>
      </c>
      <c r="H288" s="160">
        <f t="shared" si="119"/>
        <v>0</v>
      </c>
      <c r="I288" s="159"/>
      <c r="J288" s="161">
        <f t="shared" si="120"/>
        <v>0</v>
      </c>
      <c r="K288" s="162">
        <f t="shared" si="121"/>
        <v>0</v>
      </c>
      <c r="L288" s="163">
        <f t="shared" si="108"/>
        <v>0</v>
      </c>
      <c r="M288" s="159"/>
      <c r="N288" s="164">
        <f t="shared" si="109"/>
        <v>0</v>
      </c>
      <c r="O288" s="159"/>
      <c r="P288" s="165">
        <f t="shared" si="110"/>
        <v>0</v>
      </c>
      <c r="Q288" s="158">
        <f t="shared" si="122"/>
        <v>0</v>
      </c>
      <c r="R288" s="159">
        <f t="shared" si="111"/>
        <v>0</v>
      </c>
      <c r="S288" s="159">
        <f t="shared" si="112"/>
        <v>0</v>
      </c>
      <c r="T288" s="159">
        <f t="shared" si="113"/>
        <v>0</v>
      </c>
      <c r="U288" s="160">
        <f t="shared" si="123"/>
        <v>0</v>
      </c>
      <c r="V288" s="159"/>
      <c r="W288" s="164">
        <f t="shared" si="114"/>
        <v>0</v>
      </c>
      <c r="X288" s="166"/>
      <c r="AA288" s="169">
        <v>279</v>
      </c>
      <c r="AB288" s="170"/>
      <c r="AC288" s="170"/>
      <c r="AD288" s="170"/>
      <c r="AE288" s="170"/>
      <c r="AF288" s="170"/>
      <c r="AG288" s="105"/>
      <c r="AH288" s="105"/>
      <c r="AI288" s="105"/>
      <c r="AJ288" s="105"/>
      <c r="AK288" s="105"/>
      <c r="AL288" s="105"/>
      <c r="AM288" s="105"/>
      <c r="AN288" s="105"/>
      <c r="AO288" s="105"/>
      <c r="AP288" s="105"/>
      <c r="AQ288" s="105"/>
      <c r="AR288" s="171"/>
      <c r="AT288" s="169">
        <v>279</v>
      </c>
      <c r="AU288" s="170">
        <f t="shared" si="124"/>
        <v>0</v>
      </c>
      <c r="AV288" s="170">
        <f t="shared" si="124"/>
        <v>0</v>
      </c>
      <c r="AW288" s="105">
        <f t="shared" si="125"/>
        <v>0</v>
      </c>
      <c r="AX288" s="105">
        <f t="shared" si="125"/>
        <v>0</v>
      </c>
      <c r="AY288" s="105">
        <f t="shared" si="125"/>
        <v>0</v>
      </c>
      <c r="AZ288" s="171">
        <f t="shared" si="125"/>
        <v>0</v>
      </c>
      <c r="BB288" s="169"/>
      <c r="BC288" s="105"/>
      <c r="BD288" s="105"/>
      <c r="BE288" s="105"/>
      <c r="BF288" s="171"/>
      <c r="BH288" s="172"/>
      <c r="BI288" s="173"/>
      <c r="BJ288" s="174"/>
      <c r="BZ288" s="175"/>
      <c r="CA288" s="169">
        <v>279</v>
      </c>
      <c r="CB288" s="51">
        <v>279</v>
      </c>
      <c r="CC288" s="42" t="s">
        <v>377</v>
      </c>
      <c r="CD288" s="176">
        <f t="shared" si="115"/>
        <v>0</v>
      </c>
      <c r="CE288" s="177">
        <v>0</v>
      </c>
      <c r="CF288" s="159">
        <f t="shared" si="126"/>
        <v>0</v>
      </c>
      <c r="CG288" s="159">
        <v>0</v>
      </c>
      <c r="CH288" s="159">
        <v>0</v>
      </c>
      <c r="CI288" s="159">
        <f t="shared" si="127"/>
        <v>0</v>
      </c>
      <c r="CJ288" s="177">
        <f t="shared" si="128"/>
        <v>0</v>
      </c>
      <c r="CK288" s="178"/>
      <c r="CL288" s="179"/>
      <c r="CT288" s="105"/>
      <c r="CU288" s="105"/>
      <c r="CV288" s="105"/>
      <c r="CW288" s="105"/>
      <c r="CX288" s="105"/>
      <c r="CY288" s="105"/>
      <c r="CZ288" s="105"/>
      <c r="DA288" s="169">
        <v>279</v>
      </c>
      <c r="DB288" s="42" t="s">
        <v>377</v>
      </c>
      <c r="DC288" s="159"/>
      <c r="DD288" s="159"/>
      <c r="DE288" s="159"/>
      <c r="DF288" s="159"/>
      <c r="DG288" s="180">
        <f t="shared" si="129"/>
        <v>0</v>
      </c>
      <c r="DH288" s="159"/>
      <c r="DI288" s="159"/>
      <c r="DJ288" s="159"/>
      <c r="DK288" s="180">
        <f t="shared" si="130"/>
        <v>0</v>
      </c>
      <c r="DL288" s="181">
        <f t="shared" si="116"/>
        <v>0</v>
      </c>
      <c r="DM288" s="159"/>
      <c r="DN288" s="181">
        <f t="shared" si="117"/>
        <v>0</v>
      </c>
      <c r="DO288" s="159"/>
      <c r="DP288" s="165"/>
      <c r="DQ288" s="159"/>
      <c r="DR288" s="159"/>
      <c r="DS288" s="159"/>
      <c r="DT288" s="181">
        <f t="shared" si="131"/>
        <v>0</v>
      </c>
      <c r="DU288" s="159"/>
      <c r="DV288" s="182">
        <v>0</v>
      </c>
      <c r="DW288" s="183"/>
      <c r="DX288" s="183"/>
      <c r="DY288" s="183"/>
      <c r="DZ288" s="180"/>
      <c r="EA288" s="184"/>
      <c r="EB288" s="185"/>
      <c r="EC288" s="186">
        <f t="shared" si="132"/>
        <v>0</v>
      </c>
      <c r="ED288" s="184"/>
      <c r="EE288" s="187">
        <v>279</v>
      </c>
      <c r="EF288" s="184"/>
      <c r="EG288" s="184"/>
      <c r="EH288" s="183"/>
      <c r="EI288" s="184"/>
      <c r="EJ288" s="184"/>
      <c r="EK288" s="184"/>
      <c r="EL288" s="184"/>
      <c r="EM288" s="184"/>
    </row>
    <row r="289" spans="1:143" s="42" customFormat="1" ht="12" x14ac:dyDescent="0.2">
      <c r="A289" s="157">
        <v>280</v>
      </c>
      <c r="B289" s="51">
        <v>280</v>
      </c>
      <c r="C289" s="42" t="s">
        <v>378</v>
      </c>
      <c r="D289" s="158">
        <f t="shared" si="118"/>
        <v>0</v>
      </c>
      <c r="E289" s="159">
        <f t="shared" si="107"/>
        <v>0</v>
      </c>
      <c r="F289" s="159">
        <f t="shared" si="107"/>
        <v>0</v>
      </c>
      <c r="G289" s="159">
        <f t="shared" si="107"/>
        <v>0</v>
      </c>
      <c r="H289" s="160">
        <f t="shared" si="119"/>
        <v>0</v>
      </c>
      <c r="I289" s="159"/>
      <c r="J289" s="161">
        <f t="shared" si="120"/>
        <v>0</v>
      </c>
      <c r="K289" s="162">
        <f t="shared" si="121"/>
        <v>0</v>
      </c>
      <c r="L289" s="163">
        <f t="shared" si="108"/>
        <v>0</v>
      </c>
      <c r="M289" s="159"/>
      <c r="N289" s="164">
        <f t="shared" si="109"/>
        <v>0</v>
      </c>
      <c r="O289" s="159"/>
      <c r="P289" s="165">
        <f t="shared" si="110"/>
        <v>0</v>
      </c>
      <c r="Q289" s="158">
        <f t="shared" si="122"/>
        <v>0</v>
      </c>
      <c r="R289" s="159">
        <f t="shared" si="111"/>
        <v>0</v>
      </c>
      <c r="S289" s="159">
        <f t="shared" si="112"/>
        <v>0</v>
      </c>
      <c r="T289" s="159">
        <f t="shared" si="113"/>
        <v>0</v>
      </c>
      <c r="U289" s="160">
        <f t="shared" si="123"/>
        <v>0</v>
      </c>
      <c r="V289" s="159"/>
      <c r="W289" s="164">
        <f t="shared" si="114"/>
        <v>0</v>
      </c>
      <c r="X289" s="166"/>
      <c r="AA289" s="169">
        <v>280</v>
      </c>
      <c r="AB289" s="170"/>
      <c r="AC289" s="170"/>
      <c r="AD289" s="170"/>
      <c r="AE289" s="170"/>
      <c r="AF289" s="170"/>
      <c r="AG289" s="105"/>
      <c r="AH289" s="105"/>
      <c r="AI289" s="105"/>
      <c r="AJ289" s="105"/>
      <c r="AK289" s="105"/>
      <c r="AL289" s="105"/>
      <c r="AM289" s="105"/>
      <c r="AN289" s="105"/>
      <c r="AO289" s="105"/>
      <c r="AP289" s="105"/>
      <c r="AQ289" s="105"/>
      <c r="AR289" s="171"/>
      <c r="AT289" s="169">
        <v>280</v>
      </c>
      <c r="AU289" s="170">
        <f t="shared" si="124"/>
        <v>0</v>
      </c>
      <c r="AV289" s="170">
        <f t="shared" si="124"/>
        <v>0</v>
      </c>
      <c r="AW289" s="105">
        <f t="shared" si="125"/>
        <v>0</v>
      </c>
      <c r="AX289" s="105">
        <f t="shared" si="125"/>
        <v>0</v>
      </c>
      <c r="AY289" s="105">
        <f t="shared" si="125"/>
        <v>0</v>
      </c>
      <c r="AZ289" s="171">
        <f t="shared" si="125"/>
        <v>0</v>
      </c>
      <c r="BB289" s="169"/>
      <c r="BC289" s="105"/>
      <c r="BD289" s="105"/>
      <c r="BE289" s="105"/>
      <c r="BF289" s="171"/>
      <c r="BH289" s="172"/>
      <c r="BI289" s="173"/>
      <c r="BJ289" s="174"/>
      <c r="BZ289" s="175"/>
      <c r="CA289" s="169">
        <v>280</v>
      </c>
      <c r="CB289" s="51">
        <v>280</v>
      </c>
      <c r="CC289" s="42" t="s">
        <v>378</v>
      </c>
      <c r="CD289" s="176">
        <f t="shared" si="115"/>
        <v>0</v>
      </c>
      <c r="CE289" s="177">
        <v>0</v>
      </c>
      <c r="CF289" s="159">
        <f t="shared" si="126"/>
        <v>0</v>
      </c>
      <c r="CG289" s="159">
        <v>0</v>
      </c>
      <c r="CH289" s="159">
        <v>0</v>
      </c>
      <c r="CI289" s="159">
        <f t="shared" si="127"/>
        <v>0</v>
      </c>
      <c r="CJ289" s="177">
        <f t="shared" si="128"/>
        <v>0</v>
      </c>
      <c r="CK289" s="178"/>
      <c r="CL289" s="179"/>
      <c r="CT289" s="105"/>
      <c r="CU289" s="105"/>
      <c r="CV289" s="105"/>
      <c r="CW289" s="105"/>
      <c r="CX289" s="105"/>
      <c r="CY289" s="105"/>
      <c r="CZ289" s="105"/>
      <c r="DA289" s="169">
        <v>280</v>
      </c>
      <c r="DB289" s="42" t="s">
        <v>378</v>
      </c>
      <c r="DC289" s="159"/>
      <c r="DD289" s="159"/>
      <c r="DE289" s="159"/>
      <c r="DF289" s="159"/>
      <c r="DG289" s="180">
        <f t="shared" si="129"/>
        <v>0</v>
      </c>
      <c r="DH289" s="159"/>
      <c r="DI289" s="159"/>
      <c r="DJ289" s="159"/>
      <c r="DK289" s="180">
        <f t="shared" si="130"/>
        <v>0</v>
      </c>
      <c r="DL289" s="181">
        <f t="shared" si="116"/>
        <v>0</v>
      </c>
      <c r="DM289" s="159"/>
      <c r="DN289" s="181">
        <f t="shared" si="117"/>
        <v>0</v>
      </c>
      <c r="DO289" s="159"/>
      <c r="DP289" s="165"/>
      <c r="DQ289" s="159"/>
      <c r="DR289" s="159"/>
      <c r="DS289" s="159"/>
      <c r="DT289" s="181">
        <f t="shared" si="131"/>
        <v>0</v>
      </c>
      <c r="DU289" s="159"/>
      <c r="DV289" s="182">
        <v>0</v>
      </c>
      <c r="DW289" s="183"/>
      <c r="DX289" s="183"/>
      <c r="DY289" s="183"/>
      <c r="DZ289" s="180"/>
      <c r="EA289" s="184"/>
      <c r="EB289" s="185"/>
      <c r="EC289" s="186">
        <f t="shared" si="132"/>
        <v>0</v>
      </c>
      <c r="ED289" s="184"/>
      <c r="EE289" s="187">
        <v>280</v>
      </c>
      <c r="EF289" s="184"/>
      <c r="EG289" s="184"/>
      <c r="EH289" s="183"/>
      <c r="EI289" s="184"/>
      <c r="EJ289" s="184"/>
      <c r="EK289" s="184"/>
      <c r="EL289" s="184"/>
      <c r="EM289" s="184"/>
    </row>
    <row r="290" spans="1:143" s="42" customFormat="1" ht="12" x14ac:dyDescent="0.2">
      <c r="A290" s="157">
        <v>281</v>
      </c>
      <c r="B290" s="51">
        <v>281</v>
      </c>
      <c r="C290" s="42" t="s">
        <v>379</v>
      </c>
      <c r="D290" s="158">
        <f t="shared" si="118"/>
        <v>4973</v>
      </c>
      <c r="E290" s="159">
        <f t="shared" si="107"/>
        <v>78446156</v>
      </c>
      <c r="F290" s="159">
        <f t="shared" si="107"/>
        <v>0</v>
      </c>
      <c r="G290" s="159">
        <f t="shared" si="107"/>
        <v>5410624</v>
      </c>
      <c r="H290" s="160">
        <f t="shared" si="119"/>
        <v>83856780</v>
      </c>
      <c r="I290" s="159"/>
      <c r="J290" s="161">
        <f t="shared" si="120"/>
        <v>5410624</v>
      </c>
      <c r="K290" s="162">
        <f t="shared" si="121"/>
        <v>20273549.359999999</v>
      </c>
      <c r="L290" s="163">
        <f t="shared" si="108"/>
        <v>25684173.359999999</v>
      </c>
      <c r="M290" s="159"/>
      <c r="N290" s="164">
        <f t="shared" si="109"/>
        <v>58172606.640000001</v>
      </c>
      <c r="O290" s="159"/>
      <c r="P290" s="165">
        <f t="shared" si="110"/>
        <v>5410624</v>
      </c>
      <c r="Q290" s="158">
        <f t="shared" si="122"/>
        <v>0</v>
      </c>
      <c r="R290" s="159">
        <f t="shared" si="111"/>
        <v>0</v>
      </c>
      <c r="S290" s="159">
        <f t="shared" si="112"/>
        <v>0</v>
      </c>
      <c r="T290" s="159">
        <f t="shared" si="113"/>
        <v>20273549.359999999</v>
      </c>
      <c r="U290" s="160">
        <f t="shared" si="123"/>
        <v>25684173.359999999</v>
      </c>
      <c r="V290" s="159"/>
      <c r="W290" s="164">
        <f t="shared" si="114"/>
        <v>25684173.359999999</v>
      </c>
      <c r="X290" s="166"/>
      <c r="AA290" s="169">
        <v>281</v>
      </c>
      <c r="AB290" s="170">
        <v>4973</v>
      </c>
      <c r="AC290" s="170">
        <v>0</v>
      </c>
      <c r="AD290" s="170">
        <v>0</v>
      </c>
      <c r="AE290" s="170">
        <v>358.46123321123321</v>
      </c>
      <c r="AF290" s="170">
        <v>0</v>
      </c>
      <c r="AG290" s="105">
        <v>78446156</v>
      </c>
      <c r="AH290" s="105">
        <v>0</v>
      </c>
      <c r="AI290" s="105">
        <v>0</v>
      </c>
      <c r="AJ290" s="105">
        <v>78446156</v>
      </c>
      <c r="AK290" s="105">
        <v>0</v>
      </c>
      <c r="AL290" s="105">
        <v>5410624</v>
      </c>
      <c r="AM290" s="105">
        <v>83856780</v>
      </c>
      <c r="AN290" s="105">
        <v>0</v>
      </c>
      <c r="AO290" s="105">
        <v>0</v>
      </c>
      <c r="AP290" s="105">
        <v>0</v>
      </c>
      <c r="AQ290" s="105">
        <v>0</v>
      </c>
      <c r="AR290" s="171">
        <v>83856780</v>
      </c>
      <c r="AT290" s="169">
        <v>281</v>
      </c>
      <c r="AU290" s="170">
        <f t="shared" si="124"/>
        <v>358.46123321123321</v>
      </c>
      <c r="AV290" s="170">
        <f t="shared" si="124"/>
        <v>0</v>
      </c>
      <c r="AW290" s="105">
        <f t="shared" si="125"/>
        <v>0</v>
      </c>
      <c r="AX290" s="105">
        <f t="shared" si="125"/>
        <v>0</v>
      </c>
      <c r="AY290" s="105">
        <f t="shared" si="125"/>
        <v>0</v>
      </c>
      <c r="AZ290" s="171">
        <f t="shared" si="125"/>
        <v>0</v>
      </c>
      <c r="BB290" s="169"/>
      <c r="BC290" s="105"/>
      <c r="BD290" s="105"/>
      <c r="BE290" s="105"/>
      <c r="BF290" s="171"/>
      <c r="BH290" s="172"/>
      <c r="BI290" s="173"/>
      <c r="BJ290" s="174"/>
      <c r="BZ290" s="175"/>
      <c r="CA290" s="169">
        <v>281</v>
      </c>
      <c r="CB290" s="51">
        <v>281</v>
      </c>
      <c r="CC290" s="42" t="s">
        <v>379</v>
      </c>
      <c r="CD290" s="176">
        <f t="shared" si="115"/>
        <v>78446156</v>
      </c>
      <c r="CE290" s="177">
        <v>61874769</v>
      </c>
      <c r="CF290" s="159">
        <f t="shared" si="126"/>
        <v>16571387</v>
      </c>
      <c r="CG290" s="159">
        <v>1346575.8</v>
      </c>
      <c r="CH290" s="159">
        <v>2355586.56</v>
      </c>
      <c r="CI290" s="159">
        <f t="shared" si="127"/>
        <v>0</v>
      </c>
      <c r="CJ290" s="177">
        <f t="shared" si="128"/>
        <v>20273549.359999999</v>
      </c>
      <c r="CK290" s="178"/>
      <c r="CL290" s="179"/>
      <c r="CT290" s="105"/>
      <c r="CU290" s="105"/>
      <c r="CV290" s="105"/>
      <c r="CW290" s="105"/>
      <c r="CX290" s="105"/>
      <c r="CY290" s="105"/>
      <c r="CZ290" s="105"/>
      <c r="DA290" s="169">
        <v>281</v>
      </c>
      <c r="DB290" s="42" t="s">
        <v>379</v>
      </c>
      <c r="DC290" s="159"/>
      <c r="DD290" s="159"/>
      <c r="DE290" s="159"/>
      <c r="DF290" s="159"/>
      <c r="DG290" s="180">
        <f t="shared" si="129"/>
        <v>0</v>
      </c>
      <c r="DH290" s="159"/>
      <c r="DI290" s="159"/>
      <c r="DJ290" s="159"/>
      <c r="DK290" s="180">
        <f t="shared" si="130"/>
        <v>0</v>
      </c>
      <c r="DL290" s="181">
        <f t="shared" si="116"/>
        <v>0</v>
      </c>
      <c r="DM290" s="159"/>
      <c r="DN290" s="181">
        <f t="shared" si="117"/>
        <v>0</v>
      </c>
      <c r="DO290" s="159"/>
      <c r="DP290" s="165"/>
      <c r="DQ290" s="159"/>
      <c r="DR290" s="159"/>
      <c r="DS290" s="159"/>
      <c r="DT290" s="181">
        <f t="shared" si="131"/>
        <v>0</v>
      </c>
      <c r="DU290" s="159"/>
      <c r="DV290" s="182">
        <v>0</v>
      </c>
      <c r="DW290" s="183"/>
      <c r="DX290" s="183"/>
      <c r="DY290" s="183"/>
      <c r="DZ290" s="180"/>
      <c r="EA290" s="184"/>
      <c r="EB290" s="185"/>
      <c r="EC290" s="186">
        <f t="shared" si="132"/>
        <v>0</v>
      </c>
      <c r="ED290" s="184"/>
      <c r="EE290" s="187">
        <v>281</v>
      </c>
      <c r="EF290" s="184"/>
      <c r="EG290" s="184"/>
      <c r="EH290" s="183"/>
      <c r="EI290" s="184"/>
      <c r="EJ290" s="184"/>
      <c r="EK290" s="184"/>
      <c r="EL290" s="184"/>
      <c r="EM290" s="184"/>
    </row>
    <row r="291" spans="1:143" s="42" customFormat="1" ht="12" x14ac:dyDescent="0.2">
      <c r="A291" s="157">
        <v>282</v>
      </c>
      <c r="B291" s="51">
        <v>282</v>
      </c>
      <c r="C291" s="42" t="s">
        <v>380</v>
      </c>
      <c r="D291" s="158">
        <f t="shared" si="118"/>
        <v>0</v>
      </c>
      <c r="E291" s="159">
        <f t="shared" si="107"/>
        <v>0</v>
      </c>
      <c r="F291" s="159">
        <f t="shared" si="107"/>
        <v>0</v>
      </c>
      <c r="G291" s="159">
        <f t="shared" si="107"/>
        <v>0</v>
      </c>
      <c r="H291" s="160">
        <f t="shared" si="119"/>
        <v>0</v>
      </c>
      <c r="I291" s="159"/>
      <c r="J291" s="161">
        <f t="shared" si="120"/>
        <v>0</v>
      </c>
      <c r="K291" s="162">
        <f t="shared" si="121"/>
        <v>0</v>
      </c>
      <c r="L291" s="163">
        <f t="shared" si="108"/>
        <v>0</v>
      </c>
      <c r="M291" s="159"/>
      <c r="N291" s="164">
        <f t="shared" si="109"/>
        <v>0</v>
      </c>
      <c r="O291" s="159"/>
      <c r="P291" s="165">
        <f t="shared" si="110"/>
        <v>0</v>
      </c>
      <c r="Q291" s="158">
        <f t="shared" si="122"/>
        <v>0</v>
      </c>
      <c r="R291" s="159">
        <f t="shared" si="111"/>
        <v>0</v>
      </c>
      <c r="S291" s="159">
        <f t="shared" si="112"/>
        <v>0</v>
      </c>
      <c r="T291" s="159">
        <f t="shared" si="113"/>
        <v>0</v>
      </c>
      <c r="U291" s="160">
        <f t="shared" si="123"/>
        <v>0</v>
      </c>
      <c r="V291" s="159"/>
      <c r="W291" s="164">
        <f t="shared" si="114"/>
        <v>0</v>
      </c>
      <c r="X291" s="166"/>
      <c r="AA291" s="169">
        <v>282</v>
      </c>
      <c r="AB291" s="170"/>
      <c r="AC291" s="170"/>
      <c r="AD291" s="170"/>
      <c r="AE291" s="170"/>
      <c r="AF291" s="170"/>
      <c r="AG291" s="105"/>
      <c r="AH291" s="105"/>
      <c r="AI291" s="105"/>
      <c r="AJ291" s="105"/>
      <c r="AK291" s="105"/>
      <c r="AL291" s="105"/>
      <c r="AM291" s="105"/>
      <c r="AN291" s="105"/>
      <c r="AO291" s="105"/>
      <c r="AP291" s="105"/>
      <c r="AQ291" s="105"/>
      <c r="AR291" s="171"/>
      <c r="AT291" s="169">
        <v>282</v>
      </c>
      <c r="AU291" s="170">
        <f t="shared" si="124"/>
        <v>0</v>
      </c>
      <c r="AV291" s="170">
        <f t="shared" si="124"/>
        <v>0</v>
      </c>
      <c r="AW291" s="105">
        <f t="shared" si="125"/>
        <v>0</v>
      </c>
      <c r="AX291" s="105">
        <f t="shared" si="125"/>
        <v>0</v>
      </c>
      <c r="AY291" s="105">
        <f t="shared" si="125"/>
        <v>0</v>
      </c>
      <c r="AZ291" s="171">
        <f t="shared" si="125"/>
        <v>0</v>
      </c>
      <c r="BB291" s="169"/>
      <c r="BC291" s="105"/>
      <c r="BD291" s="105"/>
      <c r="BE291" s="105"/>
      <c r="BF291" s="171"/>
      <c r="BH291" s="172"/>
      <c r="BI291" s="173"/>
      <c r="BJ291" s="174"/>
      <c r="BZ291" s="175"/>
      <c r="CA291" s="169">
        <v>282</v>
      </c>
      <c r="CB291" s="51">
        <v>282</v>
      </c>
      <c r="CC291" s="42" t="s">
        <v>380</v>
      </c>
      <c r="CD291" s="176">
        <f t="shared" si="115"/>
        <v>0</v>
      </c>
      <c r="CE291" s="177">
        <v>0</v>
      </c>
      <c r="CF291" s="159">
        <f t="shared" si="126"/>
        <v>0</v>
      </c>
      <c r="CG291" s="159">
        <v>0</v>
      </c>
      <c r="CH291" s="159">
        <v>0</v>
      </c>
      <c r="CI291" s="159">
        <f t="shared" si="127"/>
        <v>0</v>
      </c>
      <c r="CJ291" s="177">
        <f t="shared" si="128"/>
        <v>0</v>
      </c>
      <c r="CK291" s="178"/>
      <c r="CL291" s="179"/>
      <c r="CT291" s="105"/>
      <c r="CU291" s="105"/>
      <c r="CV291" s="105"/>
      <c r="CW291" s="105"/>
      <c r="CX291" s="105"/>
      <c r="CY291" s="105"/>
      <c r="CZ291" s="105"/>
      <c r="DA291" s="169">
        <v>282</v>
      </c>
      <c r="DB291" s="42" t="s">
        <v>380</v>
      </c>
      <c r="DC291" s="159"/>
      <c r="DD291" s="159"/>
      <c r="DE291" s="159"/>
      <c r="DF291" s="159"/>
      <c r="DG291" s="180">
        <f t="shared" si="129"/>
        <v>0</v>
      </c>
      <c r="DH291" s="159"/>
      <c r="DI291" s="159"/>
      <c r="DJ291" s="159"/>
      <c r="DK291" s="180">
        <f t="shared" si="130"/>
        <v>0</v>
      </c>
      <c r="DL291" s="181">
        <f t="shared" si="116"/>
        <v>0</v>
      </c>
      <c r="DM291" s="159"/>
      <c r="DN291" s="181">
        <f t="shared" si="117"/>
        <v>0</v>
      </c>
      <c r="DO291" s="159"/>
      <c r="DP291" s="165"/>
      <c r="DQ291" s="159"/>
      <c r="DR291" s="159"/>
      <c r="DS291" s="159"/>
      <c r="DT291" s="181">
        <f t="shared" si="131"/>
        <v>0</v>
      </c>
      <c r="DU291" s="159"/>
      <c r="DV291" s="182">
        <v>0</v>
      </c>
      <c r="DW291" s="183"/>
      <c r="DX291" s="183"/>
      <c r="DY291" s="183"/>
      <c r="DZ291" s="180"/>
      <c r="EA291" s="184"/>
      <c r="EB291" s="185"/>
      <c r="EC291" s="186">
        <f t="shared" si="132"/>
        <v>0</v>
      </c>
      <c r="ED291" s="184"/>
      <c r="EE291" s="187">
        <v>282</v>
      </c>
      <c r="EF291" s="184"/>
      <c r="EG291" s="184"/>
      <c r="EH291" s="183"/>
      <c r="EI291" s="184"/>
      <c r="EJ291" s="184"/>
      <c r="EK291" s="184"/>
      <c r="EL291" s="184"/>
      <c r="EM291" s="184"/>
    </row>
    <row r="292" spans="1:143" s="42" customFormat="1" ht="12" x14ac:dyDescent="0.2">
      <c r="A292" s="157">
        <v>283</v>
      </c>
      <c r="B292" s="51">
        <v>283</v>
      </c>
      <c r="C292" s="42" t="s">
        <v>381</v>
      </c>
      <c r="D292" s="158">
        <f t="shared" si="118"/>
        <v>0</v>
      </c>
      <c r="E292" s="159">
        <f t="shared" si="107"/>
        <v>0</v>
      </c>
      <c r="F292" s="159">
        <f t="shared" si="107"/>
        <v>0</v>
      </c>
      <c r="G292" s="159">
        <f t="shared" si="107"/>
        <v>0</v>
      </c>
      <c r="H292" s="160">
        <f t="shared" si="119"/>
        <v>0</v>
      </c>
      <c r="I292" s="159"/>
      <c r="J292" s="161">
        <f t="shared" si="120"/>
        <v>0</v>
      </c>
      <c r="K292" s="162">
        <f t="shared" si="121"/>
        <v>0</v>
      </c>
      <c r="L292" s="163">
        <f t="shared" si="108"/>
        <v>0</v>
      </c>
      <c r="M292" s="159"/>
      <c r="N292" s="164">
        <f t="shared" si="109"/>
        <v>0</v>
      </c>
      <c r="O292" s="159"/>
      <c r="P292" s="165">
        <f t="shared" si="110"/>
        <v>0</v>
      </c>
      <c r="Q292" s="158">
        <f t="shared" si="122"/>
        <v>0</v>
      </c>
      <c r="R292" s="159">
        <f t="shared" si="111"/>
        <v>0</v>
      </c>
      <c r="S292" s="159">
        <f t="shared" si="112"/>
        <v>0</v>
      </c>
      <c r="T292" s="159">
        <f t="shared" si="113"/>
        <v>0</v>
      </c>
      <c r="U292" s="160">
        <f t="shared" si="123"/>
        <v>0</v>
      </c>
      <c r="V292" s="159"/>
      <c r="W292" s="164">
        <f t="shared" si="114"/>
        <v>0</v>
      </c>
      <c r="X292" s="166"/>
      <c r="AA292" s="169">
        <v>283</v>
      </c>
      <c r="AB292" s="170"/>
      <c r="AC292" s="170"/>
      <c r="AD292" s="170"/>
      <c r="AE292" s="170"/>
      <c r="AF292" s="170"/>
      <c r="AG292" s="105"/>
      <c r="AH292" s="105"/>
      <c r="AI292" s="105"/>
      <c r="AJ292" s="105"/>
      <c r="AK292" s="105"/>
      <c r="AL292" s="105"/>
      <c r="AM292" s="105"/>
      <c r="AN292" s="105"/>
      <c r="AO292" s="105"/>
      <c r="AP292" s="105"/>
      <c r="AQ292" s="105"/>
      <c r="AR292" s="171"/>
      <c r="AT292" s="169">
        <v>283</v>
      </c>
      <c r="AU292" s="170">
        <f t="shared" si="124"/>
        <v>0</v>
      </c>
      <c r="AV292" s="170">
        <f t="shared" si="124"/>
        <v>0</v>
      </c>
      <c r="AW292" s="105">
        <f t="shared" si="125"/>
        <v>0</v>
      </c>
      <c r="AX292" s="105">
        <f t="shared" si="125"/>
        <v>0</v>
      </c>
      <c r="AY292" s="105">
        <f t="shared" si="125"/>
        <v>0</v>
      </c>
      <c r="AZ292" s="171">
        <f t="shared" si="125"/>
        <v>0</v>
      </c>
      <c r="BB292" s="169"/>
      <c r="BC292" s="105"/>
      <c r="BD292" s="105"/>
      <c r="BE292" s="105"/>
      <c r="BF292" s="171"/>
      <c r="BH292" s="172"/>
      <c r="BI292" s="173"/>
      <c r="BJ292" s="174"/>
      <c r="BZ292" s="175"/>
      <c r="CA292" s="169">
        <v>283</v>
      </c>
      <c r="CB292" s="51">
        <v>283</v>
      </c>
      <c r="CC292" s="42" t="s">
        <v>381</v>
      </c>
      <c r="CD292" s="176">
        <f t="shared" si="115"/>
        <v>0</v>
      </c>
      <c r="CE292" s="177">
        <v>0</v>
      </c>
      <c r="CF292" s="159">
        <f t="shared" si="126"/>
        <v>0</v>
      </c>
      <c r="CG292" s="159">
        <v>0</v>
      </c>
      <c r="CH292" s="159">
        <v>0</v>
      </c>
      <c r="CI292" s="159">
        <f t="shared" si="127"/>
        <v>0</v>
      </c>
      <c r="CJ292" s="177">
        <f t="shared" si="128"/>
        <v>0</v>
      </c>
      <c r="CK292" s="178"/>
      <c r="CL292" s="179"/>
      <c r="CT292" s="105"/>
      <c r="CU292" s="105"/>
      <c r="CV292" s="105"/>
      <c r="CW292" s="105"/>
      <c r="CX292" s="105"/>
      <c r="CY292" s="105"/>
      <c r="CZ292" s="105"/>
      <c r="DA292" s="169">
        <v>283</v>
      </c>
      <c r="DB292" s="42" t="s">
        <v>381</v>
      </c>
      <c r="DC292" s="159"/>
      <c r="DD292" s="159"/>
      <c r="DE292" s="159"/>
      <c r="DF292" s="159"/>
      <c r="DG292" s="180">
        <f t="shared" si="129"/>
        <v>0</v>
      </c>
      <c r="DH292" s="159"/>
      <c r="DI292" s="159"/>
      <c r="DJ292" s="159"/>
      <c r="DK292" s="180">
        <f t="shared" si="130"/>
        <v>0</v>
      </c>
      <c r="DL292" s="181">
        <f t="shared" si="116"/>
        <v>0</v>
      </c>
      <c r="DM292" s="159"/>
      <c r="DN292" s="181">
        <f t="shared" si="117"/>
        <v>0</v>
      </c>
      <c r="DO292" s="159"/>
      <c r="DP292" s="165"/>
      <c r="DQ292" s="159"/>
      <c r="DR292" s="159"/>
      <c r="DS292" s="159"/>
      <c r="DT292" s="181">
        <f t="shared" si="131"/>
        <v>0</v>
      </c>
      <c r="DU292" s="159"/>
      <c r="DV292" s="182">
        <v>0</v>
      </c>
      <c r="DW292" s="183"/>
      <c r="DX292" s="183"/>
      <c r="DY292" s="183"/>
      <c r="DZ292" s="180"/>
      <c r="EA292" s="184"/>
      <c r="EB292" s="185"/>
      <c r="EC292" s="186">
        <f t="shared" si="132"/>
        <v>0</v>
      </c>
      <c r="ED292" s="184"/>
      <c r="EE292" s="187">
        <v>283</v>
      </c>
      <c r="EF292" s="184"/>
      <c r="EG292" s="184"/>
      <c r="EH292" s="183"/>
      <c r="EI292" s="184"/>
      <c r="EJ292" s="184"/>
      <c r="EK292" s="184"/>
      <c r="EL292" s="184"/>
      <c r="EM292" s="184"/>
    </row>
    <row r="293" spans="1:143" s="42" customFormat="1" ht="12" x14ac:dyDescent="0.2">
      <c r="A293" s="157">
        <v>284</v>
      </c>
      <c r="B293" s="51">
        <v>284</v>
      </c>
      <c r="C293" s="42" t="s">
        <v>382</v>
      </c>
      <c r="D293" s="158">
        <f t="shared" si="118"/>
        <v>166</v>
      </c>
      <c r="E293" s="159">
        <f t="shared" si="107"/>
        <v>2815225</v>
      </c>
      <c r="F293" s="159">
        <f t="shared" si="107"/>
        <v>0</v>
      </c>
      <c r="G293" s="159">
        <f t="shared" si="107"/>
        <v>180608</v>
      </c>
      <c r="H293" s="160">
        <f t="shared" si="119"/>
        <v>2995833</v>
      </c>
      <c r="I293" s="159"/>
      <c r="J293" s="161">
        <f t="shared" si="120"/>
        <v>180608</v>
      </c>
      <c r="K293" s="162">
        <f t="shared" si="121"/>
        <v>852624.34400000004</v>
      </c>
      <c r="L293" s="163">
        <f t="shared" si="108"/>
        <v>1033232.344</v>
      </c>
      <c r="M293" s="159"/>
      <c r="N293" s="164">
        <f t="shared" si="109"/>
        <v>1962600.656</v>
      </c>
      <c r="O293" s="159"/>
      <c r="P293" s="165">
        <f t="shared" si="110"/>
        <v>180608</v>
      </c>
      <c r="Q293" s="158">
        <f t="shared" si="122"/>
        <v>0</v>
      </c>
      <c r="R293" s="159">
        <f t="shared" si="111"/>
        <v>0</v>
      </c>
      <c r="S293" s="159">
        <f t="shared" si="112"/>
        <v>0</v>
      </c>
      <c r="T293" s="159">
        <f t="shared" si="113"/>
        <v>852624.34400000004</v>
      </c>
      <c r="U293" s="160">
        <f t="shared" si="123"/>
        <v>1033232.344</v>
      </c>
      <c r="V293" s="159"/>
      <c r="W293" s="164">
        <f t="shared" si="114"/>
        <v>1033232.344</v>
      </c>
      <c r="X293" s="166"/>
      <c r="AA293" s="169">
        <v>284</v>
      </c>
      <c r="AB293" s="170">
        <v>166</v>
      </c>
      <c r="AC293" s="170">
        <v>0</v>
      </c>
      <c r="AD293" s="170">
        <v>0</v>
      </c>
      <c r="AE293" s="170">
        <v>58.279487179487184</v>
      </c>
      <c r="AF293" s="170">
        <v>0</v>
      </c>
      <c r="AG293" s="105">
        <v>2815225</v>
      </c>
      <c r="AH293" s="105">
        <v>0</v>
      </c>
      <c r="AI293" s="105">
        <v>0</v>
      </c>
      <c r="AJ293" s="105">
        <v>2815225</v>
      </c>
      <c r="AK293" s="105">
        <v>0</v>
      </c>
      <c r="AL293" s="105">
        <v>180608</v>
      </c>
      <c r="AM293" s="105">
        <v>2995833</v>
      </c>
      <c r="AN293" s="105">
        <v>0</v>
      </c>
      <c r="AO293" s="105">
        <v>0</v>
      </c>
      <c r="AP293" s="105">
        <v>0</v>
      </c>
      <c r="AQ293" s="105">
        <v>0</v>
      </c>
      <c r="AR293" s="171">
        <v>2995833</v>
      </c>
      <c r="AT293" s="169">
        <v>284</v>
      </c>
      <c r="AU293" s="170">
        <f t="shared" si="124"/>
        <v>58.279487179487184</v>
      </c>
      <c r="AV293" s="170">
        <f t="shared" si="124"/>
        <v>0</v>
      </c>
      <c r="AW293" s="105">
        <f t="shared" si="125"/>
        <v>0</v>
      </c>
      <c r="AX293" s="105">
        <f t="shared" si="125"/>
        <v>0</v>
      </c>
      <c r="AY293" s="105">
        <f t="shared" si="125"/>
        <v>0</v>
      </c>
      <c r="AZ293" s="171">
        <f t="shared" si="125"/>
        <v>0</v>
      </c>
      <c r="BB293" s="169"/>
      <c r="BC293" s="105"/>
      <c r="BD293" s="105"/>
      <c r="BE293" s="105"/>
      <c r="BF293" s="171"/>
      <c r="BH293" s="172"/>
      <c r="BI293" s="173"/>
      <c r="BJ293" s="174"/>
      <c r="BZ293" s="175"/>
      <c r="CA293" s="169">
        <v>284</v>
      </c>
      <c r="CB293" s="51">
        <v>284</v>
      </c>
      <c r="CC293" s="42" t="s">
        <v>382</v>
      </c>
      <c r="CD293" s="176">
        <f t="shared" si="115"/>
        <v>2815225</v>
      </c>
      <c r="CE293" s="177">
        <v>2433530</v>
      </c>
      <c r="CF293" s="159">
        <f t="shared" si="126"/>
        <v>381695</v>
      </c>
      <c r="CG293" s="159">
        <v>406228.8</v>
      </c>
      <c r="CH293" s="159">
        <v>64700.543999999994</v>
      </c>
      <c r="CI293" s="159">
        <f t="shared" si="127"/>
        <v>0</v>
      </c>
      <c r="CJ293" s="177">
        <f t="shared" si="128"/>
        <v>852624.34400000004</v>
      </c>
      <c r="CK293" s="178"/>
      <c r="CL293" s="179"/>
      <c r="CT293" s="105"/>
      <c r="CU293" s="105"/>
      <c r="CV293" s="105"/>
      <c r="CW293" s="105"/>
      <c r="CX293" s="105"/>
      <c r="CY293" s="105"/>
      <c r="CZ293" s="105"/>
      <c r="DA293" s="169">
        <v>284</v>
      </c>
      <c r="DB293" s="42" t="s">
        <v>382</v>
      </c>
      <c r="DC293" s="159"/>
      <c r="DD293" s="159"/>
      <c r="DE293" s="159"/>
      <c r="DF293" s="159"/>
      <c r="DG293" s="180">
        <f t="shared" si="129"/>
        <v>0</v>
      </c>
      <c r="DH293" s="159"/>
      <c r="DI293" s="159"/>
      <c r="DJ293" s="159"/>
      <c r="DK293" s="180">
        <f t="shared" si="130"/>
        <v>0</v>
      </c>
      <c r="DL293" s="181">
        <f t="shared" si="116"/>
        <v>0</v>
      </c>
      <c r="DM293" s="159"/>
      <c r="DN293" s="181">
        <f t="shared" si="117"/>
        <v>0</v>
      </c>
      <c r="DO293" s="159"/>
      <c r="DP293" s="165"/>
      <c r="DQ293" s="159"/>
      <c r="DR293" s="159"/>
      <c r="DS293" s="159"/>
      <c r="DT293" s="181">
        <f t="shared" si="131"/>
        <v>0</v>
      </c>
      <c r="DU293" s="159"/>
      <c r="DV293" s="182">
        <v>0</v>
      </c>
      <c r="DW293" s="183"/>
      <c r="DX293" s="183"/>
      <c r="DY293" s="183"/>
      <c r="DZ293" s="180"/>
      <c r="EA293" s="184"/>
      <c r="EB293" s="185"/>
      <c r="EC293" s="186">
        <f t="shared" si="132"/>
        <v>0</v>
      </c>
      <c r="ED293" s="184"/>
      <c r="EE293" s="187">
        <v>284</v>
      </c>
      <c r="EF293" s="184"/>
      <c r="EG293" s="184"/>
      <c r="EH293" s="183"/>
      <c r="EI293" s="184"/>
      <c r="EJ293" s="184"/>
      <c r="EK293" s="184"/>
      <c r="EL293" s="184"/>
      <c r="EM293" s="184"/>
    </row>
    <row r="294" spans="1:143" s="42" customFormat="1" ht="12" x14ac:dyDescent="0.2">
      <c r="A294" s="157">
        <v>285</v>
      </c>
      <c r="B294" s="51">
        <v>285</v>
      </c>
      <c r="C294" s="42" t="s">
        <v>383</v>
      </c>
      <c r="D294" s="158">
        <f t="shared" si="118"/>
        <v>148</v>
      </c>
      <c r="E294" s="159">
        <f t="shared" si="107"/>
        <v>2580555</v>
      </c>
      <c r="F294" s="159">
        <f t="shared" si="107"/>
        <v>0</v>
      </c>
      <c r="G294" s="159">
        <f t="shared" si="107"/>
        <v>161024</v>
      </c>
      <c r="H294" s="160">
        <f t="shared" si="119"/>
        <v>2741579</v>
      </c>
      <c r="I294" s="159"/>
      <c r="J294" s="161">
        <f t="shared" si="120"/>
        <v>161024</v>
      </c>
      <c r="K294" s="162">
        <f t="shared" si="121"/>
        <v>453525.70400000003</v>
      </c>
      <c r="L294" s="163">
        <f t="shared" si="108"/>
        <v>614549.70400000003</v>
      </c>
      <c r="M294" s="159"/>
      <c r="N294" s="164">
        <f t="shared" si="109"/>
        <v>2127029.2960000001</v>
      </c>
      <c r="O294" s="159"/>
      <c r="P294" s="165">
        <f t="shared" si="110"/>
        <v>161024</v>
      </c>
      <c r="Q294" s="158">
        <f t="shared" si="122"/>
        <v>0</v>
      </c>
      <c r="R294" s="159">
        <f t="shared" si="111"/>
        <v>0</v>
      </c>
      <c r="S294" s="159">
        <f t="shared" si="112"/>
        <v>0</v>
      </c>
      <c r="T294" s="159">
        <f t="shared" si="113"/>
        <v>453525.70400000003</v>
      </c>
      <c r="U294" s="160">
        <f t="shared" si="123"/>
        <v>614549.70400000003</v>
      </c>
      <c r="V294" s="159"/>
      <c r="W294" s="164">
        <f t="shared" si="114"/>
        <v>614549.70400000003</v>
      </c>
      <c r="X294" s="166"/>
      <c r="AA294" s="169">
        <v>285</v>
      </c>
      <c r="AB294" s="170">
        <v>148</v>
      </c>
      <c r="AC294" s="170">
        <v>0</v>
      </c>
      <c r="AD294" s="170">
        <v>0</v>
      </c>
      <c r="AE294" s="170">
        <v>23.974969474969466</v>
      </c>
      <c r="AF294" s="170">
        <v>0</v>
      </c>
      <c r="AG294" s="105">
        <v>2580555</v>
      </c>
      <c r="AH294" s="105">
        <v>0</v>
      </c>
      <c r="AI294" s="105">
        <v>0</v>
      </c>
      <c r="AJ294" s="105">
        <v>2580555</v>
      </c>
      <c r="AK294" s="105">
        <v>0</v>
      </c>
      <c r="AL294" s="105">
        <v>161024</v>
      </c>
      <c r="AM294" s="105">
        <v>2741579</v>
      </c>
      <c r="AN294" s="105">
        <v>0</v>
      </c>
      <c r="AO294" s="105">
        <v>0</v>
      </c>
      <c r="AP294" s="105">
        <v>0</v>
      </c>
      <c r="AQ294" s="105">
        <v>0</v>
      </c>
      <c r="AR294" s="171">
        <v>2741579</v>
      </c>
      <c r="AT294" s="169">
        <v>285</v>
      </c>
      <c r="AU294" s="170">
        <f t="shared" si="124"/>
        <v>23.974969474969466</v>
      </c>
      <c r="AV294" s="170">
        <f t="shared" si="124"/>
        <v>0</v>
      </c>
      <c r="AW294" s="105">
        <f t="shared" si="125"/>
        <v>0</v>
      </c>
      <c r="AX294" s="105">
        <f t="shared" si="125"/>
        <v>0</v>
      </c>
      <c r="AY294" s="105">
        <f t="shared" si="125"/>
        <v>0</v>
      </c>
      <c r="AZ294" s="171">
        <f t="shared" si="125"/>
        <v>0</v>
      </c>
      <c r="BB294" s="169"/>
      <c r="BC294" s="105"/>
      <c r="BD294" s="105"/>
      <c r="BE294" s="105"/>
      <c r="BF294" s="171"/>
      <c r="BH294" s="172"/>
      <c r="BI294" s="173"/>
      <c r="BJ294" s="174"/>
      <c r="BZ294" s="175"/>
      <c r="CA294" s="169">
        <v>285</v>
      </c>
      <c r="CB294" s="51">
        <v>285</v>
      </c>
      <c r="CC294" s="42" t="s">
        <v>383</v>
      </c>
      <c r="CD294" s="176">
        <f t="shared" si="115"/>
        <v>2580555</v>
      </c>
      <c r="CE294" s="177">
        <v>2262517</v>
      </c>
      <c r="CF294" s="159">
        <f t="shared" si="126"/>
        <v>318038</v>
      </c>
      <c r="CG294" s="159">
        <v>89722.2</v>
      </c>
      <c r="CH294" s="159">
        <v>45765.504000000001</v>
      </c>
      <c r="CI294" s="159">
        <f t="shared" si="127"/>
        <v>0</v>
      </c>
      <c r="CJ294" s="177">
        <f t="shared" si="128"/>
        <v>453525.70400000003</v>
      </c>
      <c r="CK294" s="178"/>
      <c r="CL294" s="179"/>
      <c r="CT294" s="105"/>
      <c r="CU294" s="105"/>
      <c r="CV294" s="105"/>
      <c r="CW294" s="105"/>
      <c r="CX294" s="105"/>
      <c r="CY294" s="105"/>
      <c r="CZ294" s="105"/>
      <c r="DA294" s="169">
        <v>285</v>
      </c>
      <c r="DB294" s="42" t="s">
        <v>383</v>
      </c>
      <c r="DC294" s="159"/>
      <c r="DD294" s="159"/>
      <c r="DE294" s="159"/>
      <c r="DF294" s="159"/>
      <c r="DG294" s="180">
        <f t="shared" si="129"/>
        <v>0</v>
      </c>
      <c r="DH294" s="159"/>
      <c r="DI294" s="159"/>
      <c r="DJ294" s="159"/>
      <c r="DK294" s="180">
        <f t="shared" si="130"/>
        <v>0</v>
      </c>
      <c r="DL294" s="181">
        <f t="shared" si="116"/>
        <v>0</v>
      </c>
      <c r="DM294" s="159"/>
      <c r="DN294" s="181">
        <f t="shared" si="117"/>
        <v>0</v>
      </c>
      <c r="DO294" s="159"/>
      <c r="DP294" s="165"/>
      <c r="DQ294" s="159"/>
      <c r="DR294" s="159"/>
      <c r="DS294" s="159"/>
      <c r="DT294" s="181">
        <f t="shared" si="131"/>
        <v>0</v>
      </c>
      <c r="DU294" s="159"/>
      <c r="DV294" s="182">
        <v>0</v>
      </c>
      <c r="DW294" s="183"/>
      <c r="DX294" s="183"/>
      <c r="DY294" s="183"/>
      <c r="DZ294" s="180"/>
      <c r="EA294" s="184"/>
      <c r="EB294" s="185"/>
      <c r="EC294" s="186">
        <f t="shared" si="132"/>
        <v>0</v>
      </c>
      <c r="ED294" s="184"/>
      <c r="EE294" s="187">
        <v>285</v>
      </c>
      <c r="EF294" s="184"/>
      <c r="EG294" s="184"/>
      <c r="EH294" s="183"/>
      <c r="EI294" s="184"/>
      <c r="EJ294" s="184"/>
      <c r="EK294" s="184"/>
      <c r="EL294" s="184"/>
      <c r="EM294" s="184"/>
    </row>
    <row r="295" spans="1:143" s="42" customFormat="1" ht="12" x14ac:dyDescent="0.2">
      <c r="A295" s="157">
        <v>286</v>
      </c>
      <c r="B295" s="51">
        <v>286</v>
      </c>
      <c r="C295" s="42" t="s">
        <v>384</v>
      </c>
      <c r="D295" s="158">
        <f t="shared" si="118"/>
        <v>0</v>
      </c>
      <c r="E295" s="159">
        <f t="shared" si="107"/>
        <v>0</v>
      </c>
      <c r="F295" s="159">
        <f t="shared" si="107"/>
        <v>0</v>
      </c>
      <c r="G295" s="159">
        <f t="shared" si="107"/>
        <v>0</v>
      </c>
      <c r="H295" s="160">
        <f t="shared" si="119"/>
        <v>0</v>
      </c>
      <c r="I295" s="159"/>
      <c r="J295" s="161">
        <f t="shared" si="120"/>
        <v>0</v>
      </c>
      <c r="K295" s="162">
        <f t="shared" si="121"/>
        <v>0</v>
      </c>
      <c r="L295" s="163">
        <f t="shared" si="108"/>
        <v>0</v>
      </c>
      <c r="M295" s="159"/>
      <c r="N295" s="164">
        <f t="shared" si="109"/>
        <v>0</v>
      </c>
      <c r="O295" s="159"/>
      <c r="P295" s="165">
        <f t="shared" si="110"/>
        <v>0</v>
      </c>
      <c r="Q295" s="158">
        <f t="shared" si="122"/>
        <v>0</v>
      </c>
      <c r="R295" s="159">
        <f t="shared" si="111"/>
        <v>0</v>
      </c>
      <c r="S295" s="159">
        <f t="shared" si="112"/>
        <v>0</v>
      </c>
      <c r="T295" s="159">
        <f t="shared" si="113"/>
        <v>0</v>
      </c>
      <c r="U295" s="160">
        <f t="shared" si="123"/>
        <v>0</v>
      </c>
      <c r="V295" s="159"/>
      <c r="W295" s="164">
        <f t="shared" si="114"/>
        <v>0</v>
      </c>
      <c r="X295" s="166"/>
      <c r="AA295" s="169">
        <v>286</v>
      </c>
      <c r="AB295" s="170"/>
      <c r="AC295" s="170"/>
      <c r="AD295" s="170"/>
      <c r="AE295" s="170"/>
      <c r="AF295" s="170"/>
      <c r="AG295" s="105"/>
      <c r="AH295" s="105"/>
      <c r="AI295" s="105"/>
      <c r="AJ295" s="105"/>
      <c r="AK295" s="105"/>
      <c r="AL295" s="105"/>
      <c r="AM295" s="105"/>
      <c r="AN295" s="105"/>
      <c r="AO295" s="105"/>
      <c r="AP295" s="105"/>
      <c r="AQ295" s="105"/>
      <c r="AR295" s="171"/>
      <c r="AT295" s="169">
        <v>286</v>
      </c>
      <c r="AU295" s="170">
        <f t="shared" si="124"/>
        <v>0</v>
      </c>
      <c r="AV295" s="170">
        <f t="shared" si="124"/>
        <v>0</v>
      </c>
      <c r="AW295" s="105">
        <f t="shared" si="125"/>
        <v>0</v>
      </c>
      <c r="AX295" s="105">
        <f t="shared" si="125"/>
        <v>0</v>
      </c>
      <c r="AY295" s="105">
        <f t="shared" si="125"/>
        <v>0</v>
      </c>
      <c r="AZ295" s="171">
        <f t="shared" si="125"/>
        <v>0</v>
      </c>
      <c r="BB295" s="169"/>
      <c r="BC295" s="105"/>
      <c r="BD295" s="105"/>
      <c r="BE295" s="105"/>
      <c r="BF295" s="171"/>
      <c r="BH295" s="172"/>
      <c r="BI295" s="173"/>
      <c r="BJ295" s="174"/>
      <c r="BZ295" s="175"/>
      <c r="CA295" s="169">
        <v>286</v>
      </c>
      <c r="CB295" s="51">
        <v>286</v>
      </c>
      <c r="CC295" s="42" t="s">
        <v>384</v>
      </c>
      <c r="CD295" s="176">
        <f t="shared" si="115"/>
        <v>0</v>
      </c>
      <c r="CE295" s="177">
        <v>0</v>
      </c>
      <c r="CF295" s="159">
        <f t="shared" si="126"/>
        <v>0</v>
      </c>
      <c r="CG295" s="159">
        <v>0</v>
      </c>
      <c r="CH295" s="159">
        <v>0</v>
      </c>
      <c r="CI295" s="159">
        <f t="shared" si="127"/>
        <v>0</v>
      </c>
      <c r="CJ295" s="177">
        <f t="shared" si="128"/>
        <v>0</v>
      </c>
      <c r="CK295" s="178"/>
      <c r="CL295" s="179"/>
      <c r="CT295" s="105"/>
      <c r="CU295" s="105"/>
      <c r="CV295" s="105"/>
      <c r="CW295" s="105"/>
      <c r="CX295" s="105"/>
      <c r="CY295" s="105"/>
      <c r="CZ295" s="105"/>
      <c r="DA295" s="169">
        <v>286</v>
      </c>
      <c r="DB295" s="42" t="s">
        <v>384</v>
      </c>
      <c r="DC295" s="159"/>
      <c r="DD295" s="159"/>
      <c r="DE295" s="159"/>
      <c r="DF295" s="159"/>
      <c r="DG295" s="180">
        <f t="shared" si="129"/>
        <v>0</v>
      </c>
      <c r="DH295" s="159"/>
      <c r="DI295" s="159"/>
      <c r="DJ295" s="159"/>
      <c r="DK295" s="180">
        <f t="shared" si="130"/>
        <v>0</v>
      </c>
      <c r="DL295" s="181">
        <f t="shared" si="116"/>
        <v>0</v>
      </c>
      <c r="DM295" s="159"/>
      <c r="DN295" s="181">
        <f t="shared" si="117"/>
        <v>0</v>
      </c>
      <c r="DO295" s="159"/>
      <c r="DP295" s="165"/>
      <c r="DQ295" s="159"/>
      <c r="DR295" s="159"/>
      <c r="DS295" s="159"/>
      <c r="DT295" s="181">
        <f t="shared" si="131"/>
        <v>0</v>
      </c>
      <c r="DU295" s="159"/>
      <c r="DV295" s="182">
        <v>0</v>
      </c>
      <c r="DW295" s="183"/>
      <c r="DX295" s="183"/>
      <c r="DY295" s="183"/>
      <c r="DZ295" s="180"/>
      <c r="EA295" s="184"/>
      <c r="EB295" s="185"/>
      <c r="EC295" s="186">
        <f t="shared" si="132"/>
        <v>0</v>
      </c>
      <c r="ED295" s="184"/>
      <c r="EE295" s="187">
        <v>286</v>
      </c>
      <c r="EF295" s="184"/>
      <c r="EG295" s="184"/>
      <c r="EH295" s="183"/>
      <c r="EI295" s="184"/>
      <c r="EJ295" s="184"/>
      <c r="EK295" s="184"/>
      <c r="EL295" s="184"/>
      <c r="EM295" s="184"/>
    </row>
    <row r="296" spans="1:143" s="42" customFormat="1" ht="12" x14ac:dyDescent="0.2">
      <c r="A296" s="157">
        <v>287</v>
      </c>
      <c r="B296" s="51">
        <v>287</v>
      </c>
      <c r="C296" s="42" t="s">
        <v>385</v>
      </c>
      <c r="D296" s="158">
        <f t="shared" si="118"/>
        <v>22</v>
      </c>
      <c r="E296" s="159">
        <f t="shared" si="107"/>
        <v>383482</v>
      </c>
      <c r="F296" s="159">
        <f t="shared" si="107"/>
        <v>0</v>
      </c>
      <c r="G296" s="159">
        <f t="shared" si="107"/>
        <v>23936</v>
      </c>
      <c r="H296" s="160">
        <f t="shared" si="119"/>
        <v>407418</v>
      </c>
      <c r="I296" s="159"/>
      <c r="J296" s="161">
        <f t="shared" si="120"/>
        <v>23936</v>
      </c>
      <c r="K296" s="162">
        <f t="shared" si="121"/>
        <v>179523.68000000002</v>
      </c>
      <c r="L296" s="163">
        <f t="shared" si="108"/>
        <v>203459.68000000002</v>
      </c>
      <c r="M296" s="159"/>
      <c r="N296" s="164">
        <f t="shared" si="109"/>
        <v>203958.31999999998</v>
      </c>
      <c r="O296" s="159"/>
      <c r="P296" s="165">
        <f t="shared" si="110"/>
        <v>23936</v>
      </c>
      <c r="Q296" s="158">
        <f t="shared" si="122"/>
        <v>0</v>
      </c>
      <c r="R296" s="159">
        <f t="shared" si="111"/>
        <v>0</v>
      </c>
      <c r="S296" s="159">
        <f t="shared" si="112"/>
        <v>0</v>
      </c>
      <c r="T296" s="159">
        <f t="shared" si="113"/>
        <v>179523.68000000002</v>
      </c>
      <c r="U296" s="160">
        <f t="shared" si="123"/>
        <v>203459.68000000002</v>
      </c>
      <c r="V296" s="159"/>
      <c r="W296" s="164">
        <f t="shared" si="114"/>
        <v>203459.68000000002</v>
      </c>
      <c r="X296" s="166"/>
      <c r="AA296" s="169">
        <v>287</v>
      </c>
      <c r="AB296" s="170">
        <v>22</v>
      </c>
      <c r="AC296" s="170">
        <v>0</v>
      </c>
      <c r="AD296" s="170">
        <v>0</v>
      </c>
      <c r="AE296" s="170">
        <v>12.523809523809524</v>
      </c>
      <c r="AF296" s="170">
        <v>0</v>
      </c>
      <c r="AG296" s="105">
        <v>383482</v>
      </c>
      <c r="AH296" s="105">
        <v>0</v>
      </c>
      <c r="AI296" s="105">
        <v>0</v>
      </c>
      <c r="AJ296" s="105">
        <v>383482</v>
      </c>
      <c r="AK296" s="105">
        <v>0</v>
      </c>
      <c r="AL296" s="105">
        <v>23936</v>
      </c>
      <c r="AM296" s="105">
        <v>407418</v>
      </c>
      <c r="AN296" s="105">
        <v>0</v>
      </c>
      <c r="AO296" s="105">
        <v>0</v>
      </c>
      <c r="AP296" s="105">
        <v>0</v>
      </c>
      <c r="AQ296" s="105">
        <v>0</v>
      </c>
      <c r="AR296" s="171">
        <v>407418</v>
      </c>
      <c r="AT296" s="169">
        <v>287</v>
      </c>
      <c r="AU296" s="170">
        <f t="shared" si="124"/>
        <v>12.523809523809524</v>
      </c>
      <c r="AV296" s="170">
        <f t="shared" si="124"/>
        <v>0</v>
      </c>
      <c r="AW296" s="105">
        <f t="shared" si="125"/>
        <v>0</v>
      </c>
      <c r="AX296" s="105">
        <f t="shared" si="125"/>
        <v>0</v>
      </c>
      <c r="AY296" s="105">
        <f t="shared" si="125"/>
        <v>0</v>
      </c>
      <c r="AZ296" s="171">
        <f t="shared" si="125"/>
        <v>0</v>
      </c>
      <c r="BB296" s="169"/>
      <c r="BC296" s="105"/>
      <c r="BD296" s="105"/>
      <c r="BE296" s="105"/>
      <c r="BF296" s="171"/>
      <c r="BH296" s="172"/>
      <c r="BI296" s="173"/>
      <c r="BJ296" s="174"/>
      <c r="BZ296" s="175"/>
      <c r="CA296" s="169">
        <v>287</v>
      </c>
      <c r="CB296" s="51">
        <v>287</v>
      </c>
      <c r="CC296" s="42" t="s">
        <v>385</v>
      </c>
      <c r="CD296" s="176">
        <f t="shared" si="115"/>
        <v>383482</v>
      </c>
      <c r="CE296" s="177">
        <v>286577</v>
      </c>
      <c r="CF296" s="159">
        <f t="shared" si="126"/>
        <v>96905</v>
      </c>
      <c r="CG296" s="159">
        <v>69094.2</v>
      </c>
      <c r="CH296" s="159">
        <v>13524.480000000003</v>
      </c>
      <c r="CI296" s="159">
        <f t="shared" si="127"/>
        <v>0</v>
      </c>
      <c r="CJ296" s="177">
        <f t="shared" si="128"/>
        <v>179523.68000000002</v>
      </c>
      <c r="CK296" s="178"/>
      <c r="CL296" s="179"/>
      <c r="CT296" s="105"/>
      <c r="CU296" s="105"/>
      <c r="CV296" s="105"/>
      <c r="CW296" s="105"/>
      <c r="CX296" s="105"/>
      <c r="CY296" s="105"/>
      <c r="CZ296" s="105"/>
      <c r="DA296" s="169">
        <v>287</v>
      </c>
      <c r="DB296" s="42" t="s">
        <v>385</v>
      </c>
      <c r="DC296" s="159"/>
      <c r="DD296" s="159"/>
      <c r="DE296" s="159"/>
      <c r="DF296" s="159"/>
      <c r="DG296" s="180">
        <f t="shared" si="129"/>
        <v>0</v>
      </c>
      <c r="DH296" s="159"/>
      <c r="DI296" s="159"/>
      <c r="DJ296" s="159"/>
      <c r="DK296" s="180">
        <f t="shared" si="130"/>
        <v>0</v>
      </c>
      <c r="DL296" s="181">
        <f t="shared" si="116"/>
        <v>0</v>
      </c>
      <c r="DM296" s="159"/>
      <c r="DN296" s="181">
        <f t="shared" si="117"/>
        <v>0</v>
      </c>
      <c r="DO296" s="159"/>
      <c r="DP296" s="165"/>
      <c r="DQ296" s="159"/>
      <c r="DR296" s="159"/>
      <c r="DS296" s="159"/>
      <c r="DT296" s="181">
        <f t="shared" si="131"/>
        <v>0</v>
      </c>
      <c r="DU296" s="159"/>
      <c r="DV296" s="182">
        <v>0</v>
      </c>
      <c r="DW296" s="183"/>
      <c r="DX296" s="183"/>
      <c r="DY296" s="183"/>
      <c r="DZ296" s="180"/>
      <c r="EA296" s="184"/>
      <c r="EB296" s="185"/>
      <c r="EC296" s="186">
        <f t="shared" si="132"/>
        <v>0</v>
      </c>
      <c r="ED296" s="184"/>
      <c r="EE296" s="187">
        <v>287</v>
      </c>
      <c r="EF296" s="184"/>
      <c r="EG296" s="184"/>
      <c r="EH296" s="183"/>
      <c r="EI296" s="184"/>
      <c r="EJ296" s="184"/>
      <c r="EK296" s="184"/>
      <c r="EL296" s="184"/>
      <c r="EM296" s="184"/>
    </row>
    <row r="297" spans="1:143" s="42" customFormat="1" ht="12" x14ac:dyDescent="0.2">
      <c r="A297" s="157">
        <v>288</v>
      </c>
      <c r="B297" s="51">
        <v>288</v>
      </c>
      <c r="C297" s="42" t="s">
        <v>386</v>
      </c>
      <c r="D297" s="158">
        <f t="shared" si="118"/>
        <v>4</v>
      </c>
      <c r="E297" s="159">
        <f t="shared" si="107"/>
        <v>82128</v>
      </c>
      <c r="F297" s="159">
        <f t="shared" si="107"/>
        <v>0</v>
      </c>
      <c r="G297" s="159">
        <f t="shared" si="107"/>
        <v>4352</v>
      </c>
      <c r="H297" s="160">
        <f t="shared" si="119"/>
        <v>86480</v>
      </c>
      <c r="I297" s="159"/>
      <c r="J297" s="161">
        <f t="shared" si="120"/>
        <v>4352</v>
      </c>
      <c r="K297" s="162">
        <f t="shared" si="121"/>
        <v>31603.800000000003</v>
      </c>
      <c r="L297" s="163">
        <f t="shared" si="108"/>
        <v>35955.800000000003</v>
      </c>
      <c r="M297" s="159"/>
      <c r="N297" s="164">
        <f t="shared" si="109"/>
        <v>50524.2</v>
      </c>
      <c r="O297" s="159"/>
      <c r="P297" s="165">
        <f t="shared" si="110"/>
        <v>4352</v>
      </c>
      <c r="Q297" s="158">
        <f t="shared" si="122"/>
        <v>0</v>
      </c>
      <c r="R297" s="159">
        <f t="shared" si="111"/>
        <v>0</v>
      </c>
      <c r="S297" s="159">
        <f t="shared" si="112"/>
        <v>0</v>
      </c>
      <c r="T297" s="159">
        <f t="shared" si="113"/>
        <v>31603.800000000003</v>
      </c>
      <c r="U297" s="160">
        <f t="shared" si="123"/>
        <v>35955.800000000003</v>
      </c>
      <c r="V297" s="159"/>
      <c r="W297" s="164">
        <f t="shared" si="114"/>
        <v>35955.800000000003</v>
      </c>
      <c r="X297" s="166"/>
      <c r="AA297" s="169">
        <v>288</v>
      </c>
      <c r="AB297" s="170">
        <v>4</v>
      </c>
      <c r="AC297" s="170">
        <v>0</v>
      </c>
      <c r="AD297" s="170">
        <v>0</v>
      </c>
      <c r="AE297" s="170">
        <v>0.75</v>
      </c>
      <c r="AF297" s="170">
        <v>0</v>
      </c>
      <c r="AG297" s="105">
        <v>82128</v>
      </c>
      <c r="AH297" s="105">
        <v>0</v>
      </c>
      <c r="AI297" s="105">
        <v>0</v>
      </c>
      <c r="AJ297" s="105">
        <v>82128</v>
      </c>
      <c r="AK297" s="105">
        <v>0</v>
      </c>
      <c r="AL297" s="105">
        <v>4352</v>
      </c>
      <c r="AM297" s="105">
        <v>86480</v>
      </c>
      <c r="AN297" s="105">
        <v>0</v>
      </c>
      <c r="AO297" s="105">
        <v>0</v>
      </c>
      <c r="AP297" s="105">
        <v>0</v>
      </c>
      <c r="AQ297" s="105">
        <v>0</v>
      </c>
      <c r="AR297" s="171">
        <v>86480</v>
      </c>
      <c r="AT297" s="169">
        <v>288</v>
      </c>
      <c r="AU297" s="170">
        <f t="shared" si="124"/>
        <v>0.75</v>
      </c>
      <c r="AV297" s="170">
        <f t="shared" si="124"/>
        <v>0</v>
      </c>
      <c r="AW297" s="105">
        <f t="shared" si="125"/>
        <v>0</v>
      </c>
      <c r="AX297" s="105">
        <f t="shared" si="125"/>
        <v>0</v>
      </c>
      <c r="AY297" s="105">
        <f t="shared" si="125"/>
        <v>0</v>
      </c>
      <c r="AZ297" s="171">
        <f t="shared" si="125"/>
        <v>0</v>
      </c>
      <c r="BB297" s="169"/>
      <c r="BC297" s="105"/>
      <c r="BD297" s="105"/>
      <c r="BE297" s="105"/>
      <c r="BF297" s="171"/>
      <c r="BH297" s="172"/>
      <c r="BI297" s="173"/>
      <c r="BJ297" s="174"/>
      <c r="BZ297" s="175"/>
      <c r="CA297" s="169">
        <v>288</v>
      </c>
      <c r="CB297" s="51">
        <v>288</v>
      </c>
      <c r="CC297" s="42" t="s">
        <v>386</v>
      </c>
      <c r="CD297" s="176">
        <f t="shared" si="115"/>
        <v>82128</v>
      </c>
      <c r="CE297" s="177">
        <v>136026</v>
      </c>
      <c r="CF297" s="159">
        <f t="shared" si="126"/>
        <v>0</v>
      </c>
      <c r="CG297" s="159">
        <v>7047</v>
      </c>
      <c r="CH297" s="159">
        <v>24556.800000000003</v>
      </c>
      <c r="CI297" s="159">
        <f t="shared" si="127"/>
        <v>0</v>
      </c>
      <c r="CJ297" s="177">
        <f t="shared" si="128"/>
        <v>31603.800000000003</v>
      </c>
      <c r="CK297" s="178"/>
      <c r="CL297" s="179"/>
      <c r="CT297" s="105"/>
      <c r="CU297" s="105"/>
      <c r="CV297" s="105"/>
      <c r="CW297" s="105"/>
      <c r="CX297" s="105"/>
      <c r="CY297" s="105"/>
      <c r="CZ297" s="105"/>
      <c r="DA297" s="169">
        <v>288</v>
      </c>
      <c r="DB297" s="42" t="s">
        <v>386</v>
      </c>
      <c r="DC297" s="159"/>
      <c r="DD297" s="159"/>
      <c r="DE297" s="159"/>
      <c r="DF297" s="159"/>
      <c r="DG297" s="180">
        <f t="shared" si="129"/>
        <v>0</v>
      </c>
      <c r="DH297" s="159"/>
      <c r="DI297" s="159"/>
      <c r="DJ297" s="159"/>
      <c r="DK297" s="180">
        <f t="shared" si="130"/>
        <v>0</v>
      </c>
      <c r="DL297" s="181">
        <f t="shared" si="116"/>
        <v>0</v>
      </c>
      <c r="DM297" s="159"/>
      <c r="DN297" s="181">
        <f t="shared" si="117"/>
        <v>0</v>
      </c>
      <c r="DO297" s="159"/>
      <c r="DP297" s="165"/>
      <c r="DQ297" s="159"/>
      <c r="DR297" s="159"/>
      <c r="DS297" s="159"/>
      <c r="DT297" s="181">
        <f t="shared" si="131"/>
        <v>0</v>
      </c>
      <c r="DU297" s="159"/>
      <c r="DV297" s="182">
        <v>0</v>
      </c>
      <c r="DW297" s="183"/>
      <c r="DX297" s="183"/>
      <c r="DY297" s="183"/>
      <c r="DZ297" s="180"/>
      <c r="EA297" s="184"/>
      <c r="EB297" s="185"/>
      <c r="EC297" s="186">
        <f t="shared" si="132"/>
        <v>0</v>
      </c>
      <c r="ED297" s="184"/>
      <c r="EE297" s="187">
        <v>288</v>
      </c>
      <c r="EF297" s="184"/>
      <c r="EG297" s="184"/>
      <c r="EH297" s="183"/>
      <c r="EI297" s="184"/>
      <c r="EJ297" s="184"/>
      <c r="EK297" s="184"/>
      <c r="EL297" s="184"/>
      <c r="EM297" s="184"/>
    </row>
    <row r="298" spans="1:143" s="42" customFormat="1" ht="12" x14ac:dyDescent="0.2">
      <c r="A298" s="157">
        <v>289</v>
      </c>
      <c r="B298" s="51">
        <v>289</v>
      </c>
      <c r="C298" s="42" t="s">
        <v>387</v>
      </c>
      <c r="D298" s="158">
        <f t="shared" si="118"/>
        <v>0</v>
      </c>
      <c r="E298" s="159">
        <f t="shared" si="107"/>
        <v>0</v>
      </c>
      <c r="F298" s="159">
        <f t="shared" si="107"/>
        <v>0</v>
      </c>
      <c r="G298" s="159">
        <f t="shared" si="107"/>
        <v>0</v>
      </c>
      <c r="H298" s="160">
        <f t="shared" si="119"/>
        <v>0</v>
      </c>
      <c r="I298" s="159"/>
      <c r="J298" s="161">
        <f t="shared" si="120"/>
        <v>0</v>
      </c>
      <c r="K298" s="162">
        <f t="shared" si="121"/>
        <v>38280</v>
      </c>
      <c r="L298" s="163">
        <f t="shared" si="108"/>
        <v>38280</v>
      </c>
      <c r="M298" s="159"/>
      <c r="N298" s="164">
        <f t="shared" si="109"/>
        <v>-38280</v>
      </c>
      <c r="O298" s="159"/>
      <c r="P298" s="165">
        <f t="shared" si="110"/>
        <v>0</v>
      </c>
      <c r="Q298" s="158">
        <f t="shared" si="122"/>
        <v>0</v>
      </c>
      <c r="R298" s="159">
        <f t="shared" si="111"/>
        <v>0</v>
      </c>
      <c r="S298" s="159">
        <f t="shared" si="112"/>
        <v>0</v>
      </c>
      <c r="T298" s="159">
        <f t="shared" si="113"/>
        <v>38280</v>
      </c>
      <c r="U298" s="160">
        <f t="shared" si="123"/>
        <v>38280</v>
      </c>
      <c r="V298" s="159"/>
      <c r="W298" s="164">
        <f t="shared" si="114"/>
        <v>38280</v>
      </c>
      <c r="X298" s="166"/>
      <c r="AA298" s="169">
        <v>289</v>
      </c>
      <c r="AB298" s="170"/>
      <c r="AC298" s="170"/>
      <c r="AD298" s="170"/>
      <c r="AE298" s="170"/>
      <c r="AF298" s="170"/>
      <c r="AG298" s="105"/>
      <c r="AH298" s="105"/>
      <c r="AI298" s="105"/>
      <c r="AJ298" s="105"/>
      <c r="AK298" s="105"/>
      <c r="AL298" s="105"/>
      <c r="AM298" s="105"/>
      <c r="AN298" s="105"/>
      <c r="AO298" s="105"/>
      <c r="AP298" s="105"/>
      <c r="AQ298" s="105"/>
      <c r="AR298" s="171"/>
      <c r="AT298" s="169">
        <v>289</v>
      </c>
      <c r="AU298" s="170">
        <f t="shared" si="124"/>
        <v>0</v>
      </c>
      <c r="AV298" s="170">
        <f t="shared" si="124"/>
        <v>0</v>
      </c>
      <c r="AW298" s="105">
        <f t="shared" si="125"/>
        <v>0</v>
      </c>
      <c r="AX298" s="105">
        <f t="shared" si="125"/>
        <v>0</v>
      </c>
      <c r="AY298" s="105">
        <f t="shared" si="125"/>
        <v>0</v>
      </c>
      <c r="AZ298" s="171">
        <f t="shared" si="125"/>
        <v>0</v>
      </c>
      <c r="BB298" s="169"/>
      <c r="BC298" s="105"/>
      <c r="BD298" s="105"/>
      <c r="BE298" s="105"/>
      <c r="BF298" s="171"/>
      <c r="BH298" s="172"/>
      <c r="BI298" s="173"/>
      <c r="BJ298" s="174"/>
      <c r="BZ298" s="175"/>
      <c r="CA298" s="169">
        <v>289</v>
      </c>
      <c r="CB298" s="51">
        <v>289</v>
      </c>
      <c r="CC298" s="42" t="s">
        <v>387</v>
      </c>
      <c r="CD298" s="176">
        <f t="shared" si="115"/>
        <v>0</v>
      </c>
      <c r="CE298" s="177">
        <v>63800</v>
      </c>
      <c r="CF298" s="159">
        <f t="shared" si="126"/>
        <v>0</v>
      </c>
      <c r="CG298" s="159">
        <v>38280</v>
      </c>
      <c r="CH298" s="159">
        <v>0</v>
      </c>
      <c r="CI298" s="159">
        <f t="shared" si="127"/>
        <v>0</v>
      </c>
      <c r="CJ298" s="177">
        <f t="shared" si="128"/>
        <v>38280</v>
      </c>
      <c r="CK298" s="178"/>
      <c r="CL298" s="179"/>
      <c r="CT298" s="105"/>
      <c r="CU298" s="105"/>
      <c r="CV298" s="105"/>
      <c r="CW298" s="105"/>
      <c r="CX298" s="105"/>
      <c r="CY298" s="105"/>
      <c r="CZ298" s="105"/>
      <c r="DA298" s="169">
        <v>289</v>
      </c>
      <c r="DB298" s="42" t="s">
        <v>387</v>
      </c>
      <c r="DC298" s="159"/>
      <c r="DD298" s="159"/>
      <c r="DE298" s="159"/>
      <c r="DF298" s="159"/>
      <c r="DG298" s="180">
        <f t="shared" si="129"/>
        <v>0</v>
      </c>
      <c r="DH298" s="159"/>
      <c r="DI298" s="159"/>
      <c r="DJ298" s="159"/>
      <c r="DK298" s="180">
        <f t="shared" si="130"/>
        <v>0</v>
      </c>
      <c r="DL298" s="181">
        <f t="shared" si="116"/>
        <v>0</v>
      </c>
      <c r="DM298" s="159"/>
      <c r="DN298" s="181">
        <f t="shared" si="117"/>
        <v>0</v>
      </c>
      <c r="DO298" s="159"/>
      <c r="DP298" s="165"/>
      <c r="DQ298" s="159"/>
      <c r="DR298" s="159"/>
      <c r="DS298" s="159"/>
      <c r="DT298" s="181">
        <f t="shared" si="131"/>
        <v>0</v>
      </c>
      <c r="DU298" s="159"/>
      <c r="DV298" s="182">
        <v>0</v>
      </c>
      <c r="DW298" s="183"/>
      <c r="DX298" s="183"/>
      <c r="DY298" s="183"/>
      <c r="DZ298" s="180"/>
      <c r="EA298" s="184"/>
      <c r="EB298" s="185"/>
      <c r="EC298" s="186">
        <f t="shared" si="132"/>
        <v>0</v>
      </c>
      <c r="ED298" s="184"/>
      <c r="EE298" s="187">
        <v>289</v>
      </c>
      <c r="EF298" s="184"/>
      <c r="EG298" s="184"/>
      <c r="EH298" s="183"/>
      <c r="EI298" s="184"/>
      <c r="EJ298" s="184"/>
      <c r="EK298" s="184"/>
      <c r="EL298" s="184"/>
      <c r="EM298" s="184"/>
    </row>
    <row r="299" spans="1:143" s="42" customFormat="1" ht="12" x14ac:dyDescent="0.2">
      <c r="A299" s="157">
        <v>290</v>
      </c>
      <c r="B299" s="51">
        <v>290</v>
      </c>
      <c r="C299" s="42" t="s">
        <v>388</v>
      </c>
      <c r="D299" s="158">
        <f t="shared" si="118"/>
        <v>1</v>
      </c>
      <c r="E299" s="159">
        <f t="shared" si="107"/>
        <v>20708</v>
      </c>
      <c r="F299" s="159">
        <f t="shared" si="107"/>
        <v>0</v>
      </c>
      <c r="G299" s="159">
        <f t="shared" si="107"/>
        <v>1088</v>
      </c>
      <c r="H299" s="160">
        <f t="shared" si="119"/>
        <v>21796</v>
      </c>
      <c r="I299" s="159"/>
      <c r="J299" s="161">
        <f t="shared" si="120"/>
        <v>1088</v>
      </c>
      <c r="K299" s="162">
        <f t="shared" si="121"/>
        <v>8666.4959999999992</v>
      </c>
      <c r="L299" s="163">
        <f t="shared" si="108"/>
        <v>9754.4959999999992</v>
      </c>
      <c r="M299" s="159"/>
      <c r="N299" s="164">
        <f t="shared" si="109"/>
        <v>12041.504000000001</v>
      </c>
      <c r="O299" s="159"/>
      <c r="P299" s="165">
        <f t="shared" si="110"/>
        <v>1088</v>
      </c>
      <c r="Q299" s="158">
        <f t="shared" si="122"/>
        <v>0</v>
      </c>
      <c r="R299" s="159">
        <f t="shared" si="111"/>
        <v>0</v>
      </c>
      <c r="S299" s="159">
        <f t="shared" si="112"/>
        <v>0</v>
      </c>
      <c r="T299" s="159">
        <f t="shared" si="113"/>
        <v>8666.4959999999992</v>
      </c>
      <c r="U299" s="160">
        <f t="shared" si="123"/>
        <v>9754.4959999999992</v>
      </c>
      <c r="V299" s="159"/>
      <c r="W299" s="164">
        <f t="shared" si="114"/>
        <v>9754.4959999999992</v>
      </c>
      <c r="X299" s="166"/>
      <c r="AA299" s="169">
        <v>290</v>
      </c>
      <c r="AB299" s="170">
        <v>1</v>
      </c>
      <c r="AC299" s="170">
        <v>0</v>
      </c>
      <c r="AD299" s="170">
        <v>0</v>
      </c>
      <c r="AE299" s="170">
        <v>0</v>
      </c>
      <c r="AF299" s="170">
        <v>0</v>
      </c>
      <c r="AG299" s="105">
        <v>20708</v>
      </c>
      <c r="AH299" s="105">
        <v>0</v>
      </c>
      <c r="AI299" s="105">
        <v>0</v>
      </c>
      <c r="AJ299" s="105">
        <v>20708</v>
      </c>
      <c r="AK299" s="105">
        <v>0</v>
      </c>
      <c r="AL299" s="105">
        <v>1088</v>
      </c>
      <c r="AM299" s="105">
        <v>21796</v>
      </c>
      <c r="AN299" s="105">
        <v>0</v>
      </c>
      <c r="AO299" s="105">
        <v>0</v>
      </c>
      <c r="AP299" s="105">
        <v>0</v>
      </c>
      <c r="AQ299" s="105">
        <v>0</v>
      </c>
      <c r="AR299" s="171">
        <v>21796</v>
      </c>
      <c r="AT299" s="169">
        <v>290</v>
      </c>
      <c r="AU299" s="170">
        <f t="shared" si="124"/>
        <v>0</v>
      </c>
      <c r="AV299" s="170">
        <f t="shared" si="124"/>
        <v>0</v>
      </c>
      <c r="AW299" s="105">
        <f t="shared" si="125"/>
        <v>0</v>
      </c>
      <c r="AX299" s="105">
        <f t="shared" si="125"/>
        <v>0</v>
      </c>
      <c r="AY299" s="105">
        <f t="shared" si="125"/>
        <v>0</v>
      </c>
      <c r="AZ299" s="171">
        <f t="shared" si="125"/>
        <v>0</v>
      </c>
      <c r="BB299" s="169"/>
      <c r="BC299" s="105"/>
      <c r="BD299" s="105"/>
      <c r="BE299" s="105"/>
      <c r="BF299" s="171"/>
      <c r="BH299" s="172"/>
      <c r="BI299" s="173"/>
      <c r="BJ299" s="174"/>
      <c r="BZ299" s="175"/>
      <c r="CA299" s="169">
        <v>290</v>
      </c>
      <c r="CB299" s="51">
        <v>290</v>
      </c>
      <c r="CC299" s="42" t="s">
        <v>388</v>
      </c>
      <c r="CD299" s="176">
        <f t="shared" si="115"/>
        <v>20708</v>
      </c>
      <c r="CE299" s="177">
        <v>29629</v>
      </c>
      <c r="CF299" s="159">
        <f t="shared" si="126"/>
        <v>0</v>
      </c>
      <c r="CG299" s="159">
        <v>5702.4</v>
      </c>
      <c r="CH299" s="159">
        <v>2964.096</v>
      </c>
      <c r="CI299" s="159">
        <f t="shared" si="127"/>
        <v>0</v>
      </c>
      <c r="CJ299" s="177">
        <f t="shared" si="128"/>
        <v>8666.4959999999992</v>
      </c>
      <c r="CK299" s="178"/>
      <c r="CL299" s="179"/>
      <c r="CT299" s="105"/>
      <c r="CU299" s="105"/>
      <c r="CV299" s="105"/>
      <c r="CW299" s="105"/>
      <c r="CX299" s="105"/>
      <c r="CY299" s="105"/>
      <c r="CZ299" s="105"/>
      <c r="DA299" s="169">
        <v>290</v>
      </c>
      <c r="DB299" s="42" t="s">
        <v>388</v>
      </c>
      <c r="DC299" s="159"/>
      <c r="DD299" s="159"/>
      <c r="DE299" s="159"/>
      <c r="DF299" s="159"/>
      <c r="DG299" s="180">
        <f t="shared" si="129"/>
        <v>0</v>
      </c>
      <c r="DH299" s="159"/>
      <c r="DI299" s="159"/>
      <c r="DJ299" s="159"/>
      <c r="DK299" s="180">
        <f t="shared" si="130"/>
        <v>0</v>
      </c>
      <c r="DL299" s="181">
        <f t="shared" si="116"/>
        <v>0</v>
      </c>
      <c r="DM299" s="159"/>
      <c r="DN299" s="181">
        <f t="shared" si="117"/>
        <v>0</v>
      </c>
      <c r="DO299" s="159"/>
      <c r="DP299" s="165"/>
      <c r="DQ299" s="159"/>
      <c r="DR299" s="159"/>
      <c r="DS299" s="159"/>
      <c r="DT299" s="181">
        <f t="shared" si="131"/>
        <v>0</v>
      </c>
      <c r="DU299" s="159"/>
      <c r="DV299" s="182">
        <v>0</v>
      </c>
      <c r="DW299" s="183"/>
      <c r="DX299" s="183"/>
      <c r="DY299" s="183"/>
      <c r="DZ299" s="180"/>
      <c r="EA299" s="184"/>
      <c r="EB299" s="185"/>
      <c r="EC299" s="186">
        <f t="shared" si="132"/>
        <v>0</v>
      </c>
      <c r="ED299" s="184"/>
      <c r="EE299" s="187">
        <v>290</v>
      </c>
      <c r="EF299" s="184"/>
      <c r="EG299" s="184"/>
      <c r="EH299" s="183"/>
      <c r="EI299" s="184"/>
      <c r="EJ299" s="184"/>
      <c r="EK299" s="184"/>
      <c r="EL299" s="184"/>
      <c r="EM299" s="184"/>
    </row>
    <row r="300" spans="1:143" s="42" customFormat="1" ht="12" x14ac:dyDescent="0.2">
      <c r="A300" s="157">
        <v>291</v>
      </c>
      <c r="B300" s="51">
        <v>291</v>
      </c>
      <c r="C300" s="42" t="s">
        <v>389</v>
      </c>
      <c r="D300" s="158">
        <f t="shared" si="118"/>
        <v>77</v>
      </c>
      <c r="E300" s="159">
        <f t="shared" si="107"/>
        <v>1246368</v>
      </c>
      <c r="F300" s="159">
        <f t="shared" si="107"/>
        <v>0</v>
      </c>
      <c r="G300" s="159">
        <f t="shared" si="107"/>
        <v>83776</v>
      </c>
      <c r="H300" s="160">
        <f t="shared" si="119"/>
        <v>1330144</v>
      </c>
      <c r="I300" s="159"/>
      <c r="J300" s="161">
        <f t="shared" si="120"/>
        <v>83776</v>
      </c>
      <c r="K300" s="162">
        <f t="shared" si="121"/>
        <v>383881.32</v>
      </c>
      <c r="L300" s="163">
        <f t="shared" si="108"/>
        <v>467657.32</v>
      </c>
      <c r="M300" s="159"/>
      <c r="N300" s="164">
        <f t="shared" si="109"/>
        <v>862486.67999999993</v>
      </c>
      <c r="O300" s="159"/>
      <c r="P300" s="165">
        <f t="shared" si="110"/>
        <v>83776</v>
      </c>
      <c r="Q300" s="158">
        <f t="shared" si="122"/>
        <v>0</v>
      </c>
      <c r="R300" s="159">
        <f t="shared" si="111"/>
        <v>0</v>
      </c>
      <c r="S300" s="159">
        <f t="shared" si="112"/>
        <v>0</v>
      </c>
      <c r="T300" s="159">
        <f t="shared" si="113"/>
        <v>383881.32</v>
      </c>
      <c r="U300" s="160">
        <f t="shared" si="123"/>
        <v>467657.32</v>
      </c>
      <c r="V300" s="159"/>
      <c r="W300" s="164">
        <f t="shared" si="114"/>
        <v>467657.32</v>
      </c>
      <c r="X300" s="166"/>
      <c r="AA300" s="169">
        <v>291</v>
      </c>
      <c r="AB300" s="170">
        <v>77</v>
      </c>
      <c r="AC300" s="170">
        <v>0</v>
      </c>
      <c r="AD300" s="170">
        <v>0</v>
      </c>
      <c r="AE300" s="170">
        <v>18.633333333333333</v>
      </c>
      <c r="AF300" s="170">
        <v>0</v>
      </c>
      <c r="AG300" s="105">
        <v>1246368</v>
      </c>
      <c r="AH300" s="105">
        <v>0</v>
      </c>
      <c r="AI300" s="105">
        <v>0</v>
      </c>
      <c r="AJ300" s="105">
        <v>1246368</v>
      </c>
      <c r="AK300" s="105">
        <v>0</v>
      </c>
      <c r="AL300" s="105">
        <v>83776</v>
      </c>
      <c r="AM300" s="105">
        <v>1330144</v>
      </c>
      <c r="AN300" s="105">
        <v>0</v>
      </c>
      <c r="AO300" s="105">
        <v>0</v>
      </c>
      <c r="AP300" s="105">
        <v>0</v>
      </c>
      <c r="AQ300" s="105">
        <v>0</v>
      </c>
      <c r="AR300" s="171">
        <v>1330144</v>
      </c>
      <c r="AT300" s="169">
        <v>291</v>
      </c>
      <c r="AU300" s="170">
        <f t="shared" si="124"/>
        <v>18.633333333333333</v>
      </c>
      <c r="AV300" s="170">
        <f t="shared" si="124"/>
        <v>0</v>
      </c>
      <c r="AW300" s="105">
        <f t="shared" si="125"/>
        <v>0</v>
      </c>
      <c r="AX300" s="105">
        <f t="shared" si="125"/>
        <v>0</v>
      </c>
      <c r="AY300" s="105">
        <f t="shared" si="125"/>
        <v>0</v>
      </c>
      <c r="AZ300" s="171">
        <f t="shared" si="125"/>
        <v>0</v>
      </c>
      <c r="BB300" s="169"/>
      <c r="BC300" s="105"/>
      <c r="BD300" s="105"/>
      <c r="BE300" s="105"/>
      <c r="BF300" s="171"/>
      <c r="BH300" s="172"/>
      <c r="BI300" s="173"/>
      <c r="BJ300" s="174"/>
      <c r="BZ300" s="175"/>
      <c r="CA300" s="169">
        <v>291</v>
      </c>
      <c r="CB300" s="51">
        <v>291</v>
      </c>
      <c r="CC300" s="42" t="s">
        <v>389</v>
      </c>
      <c r="CD300" s="176">
        <f t="shared" si="115"/>
        <v>1246368</v>
      </c>
      <c r="CE300" s="177">
        <v>1131996</v>
      </c>
      <c r="CF300" s="159">
        <f t="shared" si="126"/>
        <v>114372</v>
      </c>
      <c r="CG300" s="159">
        <v>217773</v>
      </c>
      <c r="CH300" s="159">
        <v>51736.320000000007</v>
      </c>
      <c r="CI300" s="159">
        <f t="shared" si="127"/>
        <v>0</v>
      </c>
      <c r="CJ300" s="177">
        <f t="shared" si="128"/>
        <v>383881.32</v>
      </c>
      <c r="CK300" s="178"/>
      <c r="CL300" s="179"/>
      <c r="CT300" s="105"/>
      <c r="CU300" s="105"/>
      <c r="CV300" s="105"/>
      <c r="CW300" s="105"/>
      <c r="CX300" s="105"/>
      <c r="CY300" s="105"/>
      <c r="CZ300" s="105"/>
      <c r="DA300" s="169">
        <v>291</v>
      </c>
      <c r="DB300" s="42" t="s">
        <v>389</v>
      </c>
      <c r="DC300" s="159"/>
      <c r="DD300" s="159"/>
      <c r="DE300" s="159"/>
      <c r="DF300" s="159"/>
      <c r="DG300" s="180">
        <f t="shared" si="129"/>
        <v>0</v>
      </c>
      <c r="DH300" s="159"/>
      <c r="DI300" s="159"/>
      <c r="DJ300" s="159"/>
      <c r="DK300" s="180">
        <f t="shared" si="130"/>
        <v>0</v>
      </c>
      <c r="DL300" s="181">
        <f t="shared" si="116"/>
        <v>0</v>
      </c>
      <c r="DM300" s="159"/>
      <c r="DN300" s="181">
        <f t="shared" si="117"/>
        <v>0</v>
      </c>
      <c r="DO300" s="159"/>
      <c r="DP300" s="165"/>
      <c r="DQ300" s="159"/>
      <c r="DR300" s="159"/>
      <c r="DS300" s="159"/>
      <c r="DT300" s="181">
        <f t="shared" si="131"/>
        <v>0</v>
      </c>
      <c r="DU300" s="159"/>
      <c r="DV300" s="182">
        <v>0</v>
      </c>
      <c r="DW300" s="183"/>
      <c r="DX300" s="183"/>
      <c r="DY300" s="183"/>
      <c r="DZ300" s="180"/>
      <c r="EA300" s="184"/>
      <c r="EB300" s="185"/>
      <c r="EC300" s="186">
        <f t="shared" si="132"/>
        <v>0</v>
      </c>
      <c r="ED300" s="184"/>
      <c r="EE300" s="187">
        <v>291</v>
      </c>
      <c r="EF300" s="184"/>
      <c r="EG300" s="184"/>
      <c r="EH300" s="183"/>
      <c r="EI300" s="184"/>
      <c r="EJ300" s="184"/>
      <c r="EK300" s="184"/>
      <c r="EL300" s="184"/>
      <c r="EM300" s="184"/>
    </row>
    <row r="301" spans="1:143" s="42" customFormat="1" ht="12" x14ac:dyDescent="0.2">
      <c r="A301" s="157">
        <v>292</v>
      </c>
      <c r="B301" s="51">
        <v>292</v>
      </c>
      <c r="C301" s="42" t="s">
        <v>390</v>
      </c>
      <c r="D301" s="158">
        <f t="shared" si="118"/>
        <v>18</v>
      </c>
      <c r="E301" s="159">
        <f t="shared" si="107"/>
        <v>304190</v>
      </c>
      <c r="F301" s="159">
        <f t="shared" si="107"/>
        <v>0</v>
      </c>
      <c r="G301" s="159">
        <f t="shared" si="107"/>
        <v>19584</v>
      </c>
      <c r="H301" s="160">
        <f t="shared" si="119"/>
        <v>323774</v>
      </c>
      <c r="I301" s="159"/>
      <c r="J301" s="161">
        <f t="shared" si="120"/>
        <v>19584</v>
      </c>
      <c r="K301" s="162">
        <f t="shared" si="121"/>
        <v>133390.264</v>
      </c>
      <c r="L301" s="163">
        <f t="shared" si="108"/>
        <v>152974.264</v>
      </c>
      <c r="M301" s="159"/>
      <c r="N301" s="164">
        <f t="shared" si="109"/>
        <v>170799.736</v>
      </c>
      <c r="O301" s="159"/>
      <c r="P301" s="165">
        <f t="shared" si="110"/>
        <v>19584</v>
      </c>
      <c r="Q301" s="158">
        <f t="shared" si="122"/>
        <v>0</v>
      </c>
      <c r="R301" s="159">
        <f t="shared" si="111"/>
        <v>0</v>
      </c>
      <c r="S301" s="159">
        <f t="shared" si="112"/>
        <v>0</v>
      </c>
      <c r="T301" s="159">
        <f t="shared" si="113"/>
        <v>133390.264</v>
      </c>
      <c r="U301" s="160">
        <f t="shared" si="123"/>
        <v>152974.264</v>
      </c>
      <c r="V301" s="159"/>
      <c r="W301" s="164">
        <f t="shared" si="114"/>
        <v>152974.264</v>
      </c>
      <c r="X301" s="166"/>
      <c r="AA301" s="169">
        <v>292</v>
      </c>
      <c r="AB301" s="170">
        <v>18</v>
      </c>
      <c r="AC301" s="170">
        <v>0</v>
      </c>
      <c r="AD301" s="170">
        <v>0</v>
      </c>
      <c r="AE301" s="170">
        <v>0.4</v>
      </c>
      <c r="AF301" s="170">
        <v>0</v>
      </c>
      <c r="AG301" s="105">
        <v>304190</v>
      </c>
      <c r="AH301" s="105">
        <v>0</v>
      </c>
      <c r="AI301" s="105">
        <v>0</v>
      </c>
      <c r="AJ301" s="105">
        <v>304190</v>
      </c>
      <c r="AK301" s="105">
        <v>0</v>
      </c>
      <c r="AL301" s="105">
        <v>19584</v>
      </c>
      <c r="AM301" s="105">
        <v>323774</v>
      </c>
      <c r="AN301" s="105">
        <v>0</v>
      </c>
      <c r="AO301" s="105">
        <v>0</v>
      </c>
      <c r="AP301" s="105">
        <v>0</v>
      </c>
      <c r="AQ301" s="105">
        <v>0</v>
      </c>
      <c r="AR301" s="171">
        <v>323774</v>
      </c>
      <c r="AT301" s="169">
        <v>292</v>
      </c>
      <c r="AU301" s="170">
        <f t="shared" si="124"/>
        <v>0.4</v>
      </c>
      <c r="AV301" s="170">
        <f t="shared" si="124"/>
        <v>0</v>
      </c>
      <c r="AW301" s="105">
        <f t="shared" si="125"/>
        <v>0</v>
      </c>
      <c r="AX301" s="105">
        <f t="shared" si="125"/>
        <v>0</v>
      </c>
      <c r="AY301" s="105">
        <f t="shared" si="125"/>
        <v>0</v>
      </c>
      <c r="AZ301" s="171">
        <f t="shared" si="125"/>
        <v>0</v>
      </c>
      <c r="BB301" s="169"/>
      <c r="BC301" s="105"/>
      <c r="BD301" s="105"/>
      <c r="BE301" s="105"/>
      <c r="BF301" s="171"/>
      <c r="BH301" s="172"/>
      <c r="BI301" s="173"/>
      <c r="BJ301" s="174"/>
      <c r="BZ301" s="175"/>
      <c r="CA301" s="169">
        <v>292</v>
      </c>
      <c r="CB301" s="51">
        <v>292</v>
      </c>
      <c r="CC301" s="42" t="s">
        <v>390</v>
      </c>
      <c r="CD301" s="176">
        <f t="shared" si="115"/>
        <v>304190</v>
      </c>
      <c r="CE301" s="177">
        <v>237961</v>
      </c>
      <c r="CF301" s="159">
        <f t="shared" si="126"/>
        <v>66229</v>
      </c>
      <c r="CG301" s="159">
        <v>47895.6</v>
      </c>
      <c r="CH301" s="159">
        <v>19265.664000000001</v>
      </c>
      <c r="CI301" s="159">
        <f t="shared" si="127"/>
        <v>0</v>
      </c>
      <c r="CJ301" s="177">
        <f t="shared" si="128"/>
        <v>133390.264</v>
      </c>
      <c r="CK301" s="178"/>
      <c r="CL301" s="179"/>
      <c r="CT301" s="105"/>
      <c r="CU301" s="105"/>
      <c r="CV301" s="105"/>
      <c r="CW301" s="105"/>
      <c r="CX301" s="105"/>
      <c r="CY301" s="105"/>
      <c r="CZ301" s="105"/>
      <c r="DA301" s="169">
        <v>292</v>
      </c>
      <c r="DB301" s="42" t="s">
        <v>390</v>
      </c>
      <c r="DC301" s="159"/>
      <c r="DD301" s="159"/>
      <c r="DE301" s="159"/>
      <c r="DF301" s="159"/>
      <c r="DG301" s="180">
        <f t="shared" si="129"/>
        <v>0</v>
      </c>
      <c r="DH301" s="159"/>
      <c r="DI301" s="159"/>
      <c r="DJ301" s="159"/>
      <c r="DK301" s="180">
        <f t="shared" si="130"/>
        <v>0</v>
      </c>
      <c r="DL301" s="181">
        <f t="shared" si="116"/>
        <v>0</v>
      </c>
      <c r="DM301" s="159"/>
      <c r="DN301" s="181">
        <f t="shared" si="117"/>
        <v>0</v>
      </c>
      <c r="DO301" s="159"/>
      <c r="DP301" s="165"/>
      <c r="DQ301" s="159"/>
      <c r="DR301" s="159"/>
      <c r="DS301" s="159"/>
      <c r="DT301" s="181">
        <f t="shared" si="131"/>
        <v>0</v>
      </c>
      <c r="DU301" s="159"/>
      <c r="DV301" s="182">
        <v>0</v>
      </c>
      <c r="DW301" s="183"/>
      <c r="DX301" s="183"/>
      <c r="DY301" s="183"/>
      <c r="DZ301" s="180"/>
      <c r="EA301" s="184"/>
      <c r="EB301" s="185"/>
      <c r="EC301" s="186">
        <f t="shared" si="132"/>
        <v>0</v>
      </c>
      <c r="ED301" s="184"/>
      <c r="EE301" s="187">
        <v>292</v>
      </c>
      <c r="EF301" s="184"/>
      <c r="EG301" s="184"/>
      <c r="EH301" s="183"/>
      <c r="EI301" s="184"/>
      <c r="EJ301" s="184"/>
      <c r="EK301" s="184"/>
      <c r="EL301" s="184"/>
      <c r="EM301" s="184"/>
    </row>
    <row r="302" spans="1:143" s="42" customFormat="1" ht="12" x14ac:dyDescent="0.2">
      <c r="A302" s="157">
        <v>293</v>
      </c>
      <c r="B302" s="51">
        <v>293</v>
      </c>
      <c r="C302" s="42" t="s">
        <v>391</v>
      </c>
      <c r="D302" s="158">
        <f t="shared" si="118"/>
        <v>88</v>
      </c>
      <c r="E302" s="159">
        <f t="shared" si="107"/>
        <v>1472604</v>
      </c>
      <c r="F302" s="159">
        <f t="shared" si="107"/>
        <v>0</v>
      </c>
      <c r="G302" s="159">
        <f t="shared" si="107"/>
        <v>95744</v>
      </c>
      <c r="H302" s="160">
        <f t="shared" si="119"/>
        <v>1568348</v>
      </c>
      <c r="I302" s="159"/>
      <c r="J302" s="161">
        <f t="shared" si="120"/>
        <v>95744</v>
      </c>
      <c r="K302" s="162">
        <f t="shared" si="121"/>
        <v>415787.696</v>
      </c>
      <c r="L302" s="163">
        <f t="shared" si="108"/>
        <v>511531.696</v>
      </c>
      <c r="M302" s="159"/>
      <c r="N302" s="164">
        <f t="shared" si="109"/>
        <v>1056816.304</v>
      </c>
      <c r="O302" s="159"/>
      <c r="P302" s="165">
        <f t="shared" si="110"/>
        <v>95744</v>
      </c>
      <c r="Q302" s="158">
        <f t="shared" si="122"/>
        <v>0</v>
      </c>
      <c r="R302" s="159">
        <f t="shared" si="111"/>
        <v>0</v>
      </c>
      <c r="S302" s="159">
        <f t="shared" si="112"/>
        <v>0</v>
      </c>
      <c r="T302" s="159">
        <f t="shared" si="113"/>
        <v>415787.696</v>
      </c>
      <c r="U302" s="160">
        <f t="shared" si="123"/>
        <v>511531.696</v>
      </c>
      <c r="V302" s="159"/>
      <c r="W302" s="164">
        <f t="shared" si="114"/>
        <v>511531.696</v>
      </c>
      <c r="X302" s="166"/>
      <c r="AA302" s="169">
        <v>293</v>
      </c>
      <c r="AB302" s="170">
        <v>88</v>
      </c>
      <c r="AC302" s="170">
        <v>0</v>
      </c>
      <c r="AD302" s="170">
        <v>0</v>
      </c>
      <c r="AE302" s="170">
        <v>16.728998778998779</v>
      </c>
      <c r="AF302" s="170">
        <v>0</v>
      </c>
      <c r="AG302" s="105">
        <v>1472604</v>
      </c>
      <c r="AH302" s="105">
        <v>0</v>
      </c>
      <c r="AI302" s="105">
        <v>0</v>
      </c>
      <c r="AJ302" s="105">
        <v>1472604</v>
      </c>
      <c r="AK302" s="105">
        <v>0</v>
      </c>
      <c r="AL302" s="105">
        <v>95744</v>
      </c>
      <c r="AM302" s="105">
        <v>1568348</v>
      </c>
      <c r="AN302" s="105">
        <v>0</v>
      </c>
      <c r="AO302" s="105">
        <v>0</v>
      </c>
      <c r="AP302" s="105">
        <v>0</v>
      </c>
      <c r="AQ302" s="105">
        <v>0</v>
      </c>
      <c r="AR302" s="171">
        <v>1568348</v>
      </c>
      <c r="AT302" s="169">
        <v>293</v>
      </c>
      <c r="AU302" s="170">
        <f t="shared" si="124"/>
        <v>16.728998778998779</v>
      </c>
      <c r="AV302" s="170">
        <f t="shared" si="124"/>
        <v>0</v>
      </c>
      <c r="AW302" s="105">
        <f t="shared" si="125"/>
        <v>0</v>
      </c>
      <c r="AX302" s="105">
        <f t="shared" si="125"/>
        <v>0</v>
      </c>
      <c r="AY302" s="105">
        <f t="shared" si="125"/>
        <v>0</v>
      </c>
      <c r="AZ302" s="171">
        <f t="shared" si="125"/>
        <v>0</v>
      </c>
      <c r="BB302" s="169"/>
      <c r="BC302" s="105"/>
      <c r="BD302" s="105"/>
      <c r="BE302" s="105"/>
      <c r="BF302" s="171"/>
      <c r="BH302" s="172"/>
      <c r="BI302" s="173"/>
      <c r="BJ302" s="174"/>
      <c r="BZ302" s="175"/>
      <c r="CA302" s="169">
        <v>293</v>
      </c>
      <c r="CB302" s="51">
        <v>293</v>
      </c>
      <c r="CC302" s="42" t="s">
        <v>391</v>
      </c>
      <c r="CD302" s="176">
        <f t="shared" si="115"/>
        <v>1472604</v>
      </c>
      <c r="CE302" s="177">
        <v>1277077</v>
      </c>
      <c r="CF302" s="159">
        <f t="shared" si="126"/>
        <v>195527</v>
      </c>
      <c r="CG302" s="159">
        <v>147859.79999999999</v>
      </c>
      <c r="CH302" s="159">
        <v>72400.895999999993</v>
      </c>
      <c r="CI302" s="159">
        <f t="shared" si="127"/>
        <v>0</v>
      </c>
      <c r="CJ302" s="177">
        <f t="shared" si="128"/>
        <v>415787.696</v>
      </c>
      <c r="CK302" s="178"/>
      <c r="CL302" s="179"/>
      <c r="CT302" s="105"/>
      <c r="CU302" s="105"/>
      <c r="CV302" s="105"/>
      <c r="CW302" s="105"/>
      <c r="CX302" s="105"/>
      <c r="CY302" s="105"/>
      <c r="CZ302" s="105"/>
      <c r="DA302" s="169">
        <v>293</v>
      </c>
      <c r="DB302" s="42" t="s">
        <v>391</v>
      </c>
      <c r="DC302" s="159"/>
      <c r="DD302" s="159"/>
      <c r="DE302" s="159"/>
      <c r="DF302" s="159"/>
      <c r="DG302" s="180">
        <f t="shared" si="129"/>
        <v>0</v>
      </c>
      <c r="DH302" s="159"/>
      <c r="DI302" s="159"/>
      <c r="DJ302" s="159"/>
      <c r="DK302" s="180">
        <f t="shared" si="130"/>
        <v>0</v>
      </c>
      <c r="DL302" s="181">
        <f t="shared" si="116"/>
        <v>0</v>
      </c>
      <c r="DM302" s="159"/>
      <c r="DN302" s="181">
        <f t="shared" si="117"/>
        <v>0</v>
      </c>
      <c r="DO302" s="159"/>
      <c r="DP302" s="165"/>
      <c r="DQ302" s="159"/>
      <c r="DR302" s="159"/>
      <c r="DS302" s="159"/>
      <c r="DT302" s="181">
        <f t="shared" si="131"/>
        <v>0</v>
      </c>
      <c r="DU302" s="159"/>
      <c r="DV302" s="182">
        <v>0</v>
      </c>
      <c r="DW302" s="183"/>
      <c r="DX302" s="183"/>
      <c r="DY302" s="183"/>
      <c r="DZ302" s="180"/>
      <c r="EA302" s="184"/>
      <c r="EB302" s="185"/>
      <c r="EC302" s="186">
        <f t="shared" si="132"/>
        <v>0</v>
      </c>
      <c r="ED302" s="184"/>
      <c r="EE302" s="187">
        <v>293</v>
      </c>
      <c r="EF302" s="184"/>
      <c r="EG302" s="184"/>
      <c r="EH302" s="183"/>
      <c r="EI302" s="184"/>
      <c r="EJ302" s="184"/>
      <c r="EK302" s="184"/>
      <c r="EL302" s="184"/>
      <c r="EM302" s="184"/>
    </row>
    <row r="303" spans="1:143" s="42" customFormat="1" ht="12" x14ac:dyDescent="0.2">
      <c r="A303" s="157">
        <v>294</v>
      </c>
      <c r="B303" s="51">
        <v>294</v>
      </c>
      <c r="C303" s="42" t="s">
        <v>392</v>
      </c>
      <c r="D303" s="158">
        <f t="shared" si="118"/>
        <v>0</v>
      </c>
      <c r="E303" s="159">
        <f t="shared" si="107"/>
        <v>0</v>
      </c>
      <c r="F303" s="159">
        <f t="shared" si="107"/>
        <v>0</v>
      </c>
      <c r="G303" s="159">
        <f t="shared" si="107"/>
        <v>0</v>
      </c>
      <c r="H303" s="160">
        <f t="shared" si="119"/>
        <v>0</v>
      </c>
      <c r="I303" s="159"/>
      <c r="J303" s="161">
        <f t="shared" si="120"/>
        <v>0</v>
      </c>
      <c r="K303" s="162">
        <f t="shared" si="121"/>
        <v>0</v>
      </c>
      <c r="L303" s="163">
        <f t="shared" si="108"/>
        <v>0</v>
      </c>
      <c r="M303" s="159"/>
      <c r="N303" s="164">
        <f t="shared" si="109"/>
        <v>0</v>
      </c>
      <c r="O303" s="159"/>
      <c r="P303" s="165">
        <f t="shared" si="110"/>
        <v>0</v>
      </c>
      <c r="Q303" s="158">
        <f t="shared" si="122"/>
        <v>0</v>
      </c>
      <c r="R303" s="159">
        <f t="shared" si="111"/>
        <v>0</v>
      </c>
      <c r="S303" s="159">
        <f t="shared" si="112"/>
        <v>0</v>
      </c>
      <c r="T303" s="159">
        <f t="shared" si="113"/>
        <v>0</v>
      </c>
      <c r="U303" s="160">
        <f t="shared" si="123"/>
        <v>0</v>
      </c>
      <c r="V303" s="159"/>
      <c r="W303" s="164">
        <f t="shared" si="114"/>
        <v>0</v>
      </c>
      <c r="X303" s="166"/>
      <c r="AA303" s="169">
        <v>294</v>
      </c>
      <c r="AB303" s="170"/>
      <c r="AC303" s="170"/>
      <c r="AD303" s="170"/>
      <c r="AE303" s="170"/>
      <c r="AF303" s="170"/>
      <c r="AG303" s="105"/>
      <c r="AH303" s="105"/>
      <c r="AI303" s="105"/>
      <c r="AJ303" s="105"/>
      <c r="AK303" s="105"/>
      <c r="AL303" s="105"/>
      <c r="AM303" s="105"/>
      <c r="AN303" s="105"/>
      <c r="AO303" s="105"/>
      <c r="AP303" s="105"/>
      <c r="AQ303" s="105"/>
      <c r="AR303" s="171"/>
      <c r="AT303" s="169">
        <v>294</v>
      </c>
      <c r="AU303" s="170">
        <f t="shared" si="124"/>
        <v>0</v>
      </c>
      <c r="AV303" s="170">
        <f t="shared" si="124"/>
        <v>0</v>
      </c>
      <c r="AW303" s="105">
        <f t="shared" si="125"/>
        <v>0</v>
      </c>
      <c r="AX303" s="105">
        <f t="shared" si="125"/>
        <v>0</v>
      </c>
      <c r="AY303" s="105">
        <f t="shared" si="125"/>
        <v>0</v>
      </c>
      <c r="AZ303" s="171">
        <f t="shared" si="125"/>
        <v>0</v>
      </c>
      <c r="BB303" s="169"/>
      <c r="BC303" s="105"/>
      <c r="BD303" s="105"/>
      <c r="BE303" s="105"/>
      <c r="BF303" s="171"/>
      <c r="BH303" s="172"/>
      <c r="BI303" s="173"/>
      <c r="BJ303" s="174"/>
      <c r="BZ303" s="175"/>
      <c r="CA303" s="169">
        <v>294</v>
      </c>
      <c r="CB303" s="51">
        <v>294</v>
      </c>
      <c r="CC303" s="42" t="s">
        <v>392</v>
      </c>
      <c r="CD303" s="176">
        <f t="shared" si="115"/>
        <v>0</v>
      </c>
      <c r="CE303" s="177">
        <v>0</v>
      </c>
      <c r="CF303" s="159">
        <f t="shared" si="126"/>
        <v>0</v>
      </c>
      <c r="CG303" s="159">
        <v>0</v>
      </c>
      <c r="CH303" s="159">
        <v>0</v>
      </c>
      <c r="CI303" s="159">
        <f t="shared" si="127"/>
        <v>0</v>
      </c>
      <c r="CJ303" s="177">
        <f t="shared" si="128"/>
        <v>0</v>
      </c>
      <c r="CK303" s="178"/>
      <c r="CL303" s="179"/>
      <c r="CT303" s="105"/>
      <c r="CU303" s="105"/>
      <c r="CV303" s="105"/>
      <c r="CW303" s="105"/>
      <c r="CX303" s="105"/>
      <c r="CY303" s="105"/>
      <c r="CZ303" s="105"/>
      <c r="DA303" s="169">
        <v>294</v>
      </c>
      <c r="DB303" s="42" t="s">
        <v>392</v>
      </c>
      <c r="DC303" s="159"/>
      <c r="DD303" s="159"/>
      <c r="DE303" s="159"/>
      <c r="DF303" s="159"/>
      <c r="DG303" s="180">
        <f t="shared" si="129"/>
        <v>0</v>
      </c>
      <c r="DH303" s="159"/>
      <c r="DI303" s="159"/>
      <c r="DJ303" s="159"/>
      <c r="DK303" s="180">
        <f t="shared" si="130"/>
        <v>0</v>
      </c>
      <c r="DL303" s="181">
        <f t="shared" si="116"/>
        <v>0</v>
      </c>
      <c r="DM303" s="159"/>
      <c r="DN303" s="181">
        <f t="shared" si="117"/>
        <v>0</v>
      </c>
      <c r="DO303" s="159"/>
      <c r="DP303" s="165"/>
      <c r="DQ303" s="159"/>
      <c r="DR303" s="159"/>
      <c r="DS303" s="159"/>
      <c r="DT303" s="181">
        <f t="shared" si="131"/>
        <v>0</v>
      </c>
      <c r="DU303" s="159"/>
      <c r="DV303" s="182">
        <v>0</v>
      </c>
      <c r="DW303" s="183"/>
      <c r="DX303" s="183"/>
      <c r="DY303" s="183"/>
      <c r="DZ303" s="180"/>
      <c r="EA303" s="184"/>
      <c r="EB303" s="185"/>
      <c r="EC303" s="186">
        <f t="shared" si="132"/>
        <v>0</v>
      </c>
      <c r="ED303" s="184"/>
      <c r="EE303" s="187">
        <v>294</v>
      </c>
      <c r="EF303" s="184"/>
      <c r="EG303" s="184"/>
      <c r="EH303" s="183"/>
      <c r="EI303" s="184"/>
      <c r="EJ303" s="184"/>
      <c r="EK303" s="184"/>
      <c r="EL303" s="184"/>
      <c r="EM303" s="184"/>
    </row>
    <row r="304" spans="1:143" s="42" customFormat="1" ht="12" x14ac:dyDescent="0.2">
      <c r="A304" s="157">
        <v>295</v>
      </c>
      <c r="B304" s="51">
        <v>295</v>
      </c>
      <c r="C304" s="42" t="s">
        <v>393</v>
      </c>
      <c r="D304" s="158">
        <f t="shared" si="118"/>
        <v>60</v>
      </c>
      <c r="E304" s="159">
        <f t="shared" si="107"/>
        <v>1155702</v>
      </c>
      <c r="F304" s="159">
        <f t="shared" si="107"/>
        <v>0</v>
      </c>
      <c r="G304" s="159">
        <f t="shared" si="107"/>
        <v>65280</v>
      </c>
      <c r="H304" s="160">
        <f t="shared" si="119"/>
        <v>1220982</v>
      </c>
      <c r="I304" s="159"/>
      <c r="J304" s="161">
        <f t="shared" si="120"/>
        <v>65280</v>
      </c>
      <c r="K304" s="162">
        <f t="shared" si="121"/>
        <v>188410.8</v>
      </c>
      <c r="L304" s="163">
        <f t="shared" si="108"/>
        <v>253690.8</v>
      </c>
      <c r="M304" s="159"/>
      <c r="N304" s="164">
        <f t="shared" si="109"/>
        <v>967291.2</v>
      </c>
      <c r="O304" s="159"/>
      <c r="P304" s="165">
        <f t="shared" si="110"/>
        <v>65280</v>
      </c>
      <c r="Q304" s="158">
        <f t="shared" si="122"/>
        <v>0</v>
      </c>
      <c r="R304" s="159">
        <f t="shared" si="111"/>
        <v>0</v>
      </c>
      <c r="S304" s="159">
        <f t="shared" si="112"/>
        <v>0</v>
      </c>
      <c r="T304" s="159">
        <f t="shared" si="113"/>
        <v>188410.8</v>
      </c>
      <c r="U304" s="160">
        <f t="shared" si="123"/>
        <v>253690.8</v>
      </c>
      <c r="V304" s="159"/>
      <c r="W304" s="164">
        <f t="shared" si="114"/>
        <v>253690.8</v>
      </c>
      <c r="X304" s="166"/>
      <c r="AA304" s="169">
        <v>295</v>
      </c>
      <c r="AB304" s="170">
        <v>60</v>
      </c>
      <c r="AC304" s="170">
        <v>0</v>
      </c>
      <c r="AD304" s="170">
        <v>0</v>
      </c>
      <c r="AE304" s="170">
        <v>17.349999999999998</v>
      </c>
      <c r="AF304" s="170">
        <v>0</v>
      </c>
      <c r="AG304" s="105">
        <v>1155702</v>
      </c>
      <c r="AH304" s="105">
        <v>0</v>
      </c>
      <c r="AI304" s="105">
        <v>0</v>
      </c>
      <c r="AJ304" s="105">
        <v>1155702</v>
      </c>
      <c r="AK304" s="105">
        <v>0</v>
      </c>
      <c r="AL304" s="105">
        <v>65280</v>
      </c>
      <c r="AM304" s="105">
        <v>1220982</v>
      </c>
      <c r="AN304" s="105">
        <v>0</v>
      </c>
      <c r="AO304" s="105">
        <v>0</v>
      </c>
      <c r="AP304" s="105">
        <v>0</v>
      </c>
      <c r="AQ304" s="105">
        <v>0</v>
      </c>
      <c r="AR304" s="171">
        <v>1220982</v>
      </c>
      <c r="AT304" s="169">
        <v>295</v>
      </c>
      <c r="AU304" s="170">
        <f t="shared" si="124"/>
        <v>17.349999999999998</v>
      </c>
      <c r="AV304" s="170">
        <f t="shared" si="124"/>
        <v>0</v>
      </c>
      <c r="AW304" s="105">
        <f t="shared" si="125"/>
        <v>0</v>
      </c>
      <c r="AX304" s="105">
        <f t="shared" si="125"/>
        <v>0</v>
      </c>
      <c r="AY304" s="105">
        <f t="shared" si="125"/>
        <v>0</v>
      </c>
      <c r="AZ304" s="171">
        <f t="shared" si="125"/>
        <v>0</v>
      </c>
      <c r="BB304" s="169"/>
      <c r="BC304" s="105"/>
      <c r="BD304" s="105"/>
      <c r="BE304" s="105"/>
      <c r="BF304" s="171"/>
      <c r="BH304" s="172"/>
      <c r="BI304" s="173"/>
      <c r="BJ304" s="174"/>
      <c r="BZ304" s="175"/>
      <c r="CA304" s="169">
        <v>295</v>
      </c>
      <c r="CB304" s="51">
        <v>295</v>
      </c>
      <c r="CC304" s="42" t="s">
        <v>393</v>
      </c>
      <c r="CD304" s="176">
        <f t="shared" si="115"/>
        <v>1155702</v>
      </c>
      <c r="CE304" s="177">
        <v>1213637</v>
      </c>
      <c r="CF304" s="159">
        <f t="shared" si="126"/>
        <v>0</v>
      </c>
      <c r="CG304" s="159">
        <v>188410.8</v>
      </c>
      <c r="CH304" s="159">
        <v>0</v>
      </c>
      <c r="CI304" s="159">
        <f t="shared" si="127"/>
        <v>0</v>
      </c>
      <c r="CJ304" s="177">
        <f t="shared" si="128"/>
        <v>188410.8</v>
      </c>
      <c r="CK304" s="178"/>
      <c r="CL304" s="179"/>
      <c r="CT304" s="105"/>
      <c r="CU304" s="105"/>
      <c r="CV304" s="105"/>
      <c r="CW304" s="105"/>
      <c r="CX304" s="105"/>
      <c r="CY304" s="105"/>
      <c r="CZ304" s="105"/>
      <c r="DA304" s="169">
        <v>295</v>
      </c>
      <c r="DB304" s="42" t="s">
        <v>393</v>
      </c>
      <c r="DC304" s="159"/>
      <c r="DD304" s="159"/>
      <c r="DE304" s="159"/>
      <c r="DF304" s="159"/>
      <c r="DG304" s="180">
        <f t="shared" si="129"/>
        <v>0</v>
      </c>
      <c r="DH304" s="159"/>
      <c r="DI304" s="159"/>
      <c r="DJ304" s="159"/>
      <c r="DK304" s="180">
        <f t="shared" si="130"/>
        <v>0</v>
      </c>
      <c r="DL304" s="181">
        <f t="shared" si="116"/>
        <v>0</v>
      </c>
      <c r="DM304" s="159"/>
      <c r="DN304" s="181">
        <f t="shared" si="117"/>
        <v>0</v>
      </c>
      <c r="DO304" s="159"/>
      <c r="DP304" s="165"/>
      <c r="DQ304" s="159"/>
      <c r="DR304" s="159"/>
      <c r="DS304" s="159"/>
      <c r="DT304" s="181">
        <f t="shared" si="131"/>
        <v>0</v>
      </c>
      <c r="DU304" s="159"/>
      <c r="DV304" s="182">
        <v>0</v>
      </c>
      <c r="DW304" s="183"/>
      <c r="DX304" s="183"/>
      <c r="DY304" s="183"/>
      <c r="DZ304" s="180"/>
      <c r="EA304" s="184"/>
      <c r="EB304" s="185"/>
      <c r="EC304" s="186">
        <f t="shared" si="132"/>
        <v>0</v>
      </c>
      <c r="ED304" s="184"/>
      <c r="EE304" s="187">
        <v>295</v>
      </c>
      <c r="EF304" s="184"/>
      <c r="EG304" s="184"/>
      <c r="EH304" s="183"/>
      <c r="EI304" s="184"/>
      <c r="EJ304" s="184"/>
      <c r="EK304" s="184"/>
      <c r="EL304" s="184"/>
      <c r="EM304" s="184"/>
    </row>
    <row r="305" spans="1:143" s="42" customFormat="1" ht="12" x14ac:dyDescent="0.2">
      <c r="A305" s="157">
        <v>296</v>
      </c>
      <c r="B305" s="51">
        <v>296</v>
      </c>
      <c r="C305" s="42" t="s">
        <v>394</v>
      </c>
      <c r="D305" s="158">
        <f t="shared" si="118"/>
        <v>40</v>
      </c>
      <c r="E305" s="159">
        <f t="shared" si="107"/>
        <v>1005527.4317858409</v>
      </c>
      <c r="F305" s="159">
        <f t="shared" si="107"/>
        <v>0</v>
      </c>
      <c r="G305" s="159">
        <f t="shared" si="107"/>
        <v>34345</v>
      </c>
      <c r="H305" s="160">
        <f t="shared" si="119"/>
        <v>1039872.4317858409</v>
      </c>
      <c r="I305" s="159"/>
      <c r="J305" s="161">
        <f t="shared" si="120"/>
        <v>34345</v>
      </c>
      <c r="K305" s="162">
        <f t="shared" si="121"/>
        <v>137353.6317858409</v>
      </c>
      <c r="L305" s="163">
        <f t="shared" si="108"/>
        <v>171698.6317858409</v>
      </c>
      <c r="M305" s="159"/>
      <c r="N305" s="164">
        <f t="shared" si="109"/>
        <v>868173.8</v>
      </c>
      <c r="O305" s="159"/>
      <c r="P305" s="165">
        <f t="shared" si="110"/>
        <v>43520</v>
      </c>
      <c r="Q305" s="158">
        <f t="shared" si="122"/>
        <v>8.4302712070000663</v>
      </c>
      <c r="R305" s="159">
        <f t="shared" si="111"/>
        <v>277687.56821415911</v>
      </c>
      <c r="S305" s="159">
        <f t="shared" si="112"/>
        <v>9175</v>
      </c>
      <c r="T305" s="159">
        <f t="shared" si="113"/>
        <v>137353.6317858409</v>
      </c>
      <c r="U305" s="160">
        <f t="shared" si="123"/>
        <v>449386.2</v>
      </c>
      <c r="V305" s="159"/>
      <c r="W305" s="164">
        <f t="shared" si="114"/>
        <v>449386.2</v>
      </c>
      <c r="X305" s="166"/>
      <c r="AA305" s="169">
        <v>296</v>
      </c>
      <c r="AB305" s="170">
        <v>40</v>
      </c>
      <c r="AC305" s="170">
        <v>0</v>
      </c>
      <c r="AD305" s="170">
        <v>0</v>
      </c>
      <c r="AE305" s="170">
        <v>9.5555555555555554</v>
      </c>
      <c r="AF305" s="170">
        <v>8.4302712070000663</v>
      </c>
      <c r="AG305" s="105">
        <v>1274040</v>
      </c>
      <c r="AH305" s="105">
        <v>268512.56821415911</v>
      </c>
      <c r="AI305" s="105">
        <v>0</v>
      </c>
      <c r="AJ305" s="105">
        <v>1005527.4317858409</v>
      </c>
      <c r="AK305" s="105">
        <v>0</v>
      </c>
      <c r="AL305" s="105">
        <v>34345</v>
      </c>
      <c r="AM305" s="105">
        <v>1039872.4317858409</v>
      </c>
      <c r="AN305" s="105">
        <v>268512.56821415911</v>
      </c>
      <c r="AO305" s="105">
        <v>0</v>
      </c>
      <c r="AP305" s="105">
        <v>9175</v>
      </c>
      <c r="AQ305" s="105">
        <v>277687.56821415911</v>
      </c>
      <c r="AR305" s="171">
        <v>1317560</v>
      </c>
      <c r="AT305" s="169">
        <v>296</v>
      </c>
      <c r="AU305" s="170">
        <f t="shared" si="124"/>
        <v>9.5555555555555554</v>
      </c>
      <c r="AV305" s="170">
        <f t="shared" si="124"/>
        <v>8.4302712070000663</v>
      </c>
      <c r="AW305" s="105">
        <f t="shared" si="125"/>
        <v>268512.56821415911</v>
      </c>
      <c r="AX305" s="105">
        <f t="shared" si="125"/>
        <v>0</v>
      </c>
      <c r="AY305" s="105">
        <f t="shared" si="125"/>
        <v>9175</v>
      </c>
      <c r="AZ305" s="171">
        <f t="shared" si="125"/>
        <v>277687.56821415911</v>
      </c>
      <c r="BB305" s="169"/>
      <c r="BC305" s="105"/>
      <c r="BD305" s="105"/>
      <c r="BE305" s="105"/>
      <c r="BF305" s="171"/>
      <c r="BH305" s="172"/>
      <c r="BI305" s="173"/>
      <c r="BJ305" s="174"/>
      <c r="BZ305" s="175"/>
      <c r="CA305" s="169">
        <v>296</v>
      </c>
      <c r="CB305" s="51">
        <v>296</v>
      </c>
      <c r="CC305" s="42" t="s">
        <v>394</v>
      </c>
      <c r="CD305" s="176">
        <f t="shared" si="115"/>
        <v>1005527.4317858409</v>
      </c>
      <c r="CE305" s="177">
        <v>966167</v>
      </c>
      <c r="CF305" s="159">
        <f t="shared" si="126"/>
        <v>39360.43178584089</v>
      </c>
      <c r="CG305" s="159">
        <v>97993.2</v>
      </c>
      <c r="CH305" s="159">
        <v>0</v>
      </c>
      <c r="CI305" s="159">
        <f t="shared" si="127"/>
        <v>0</v>
      </c>
      <c r="CJ305" s="177">
        <f t="shared" si="128"/>
        <v>137353.6317858409</v>
      </c>
      <c r="CK305" s="178"/>
      <c r="CL305" s="179"/>
      <c r="CT305" s="105"/>
      <c r="CU305" s="105"/>
      <c r="CV305" s="105"/>
      <c r="CW305" s="105"/>
      <c r="CX305" s="105"/>
      <c r="CY305" s="105"/>
      <c r="CZ305" s="105"/>
      <c r="DA305" s="169">
        <v>296</v>
      </c>
      <c r="DB305" s="42" t="s">
        <v>394</v>
      </c>
      <c r="DC305" s="159"/>
      <c r="DD305" s="159"/>
      <c r="DE305" s="159"/>
      <c r="DF305" s="159"/>
      <c r="DG305" s="180">
        <f t="shared" si="129"/>
        <v>0</v>
      </c>
      <c r="DH305" s="159"/>
      <c r="DI305" s="159"/>
      <c r="DJ305" s="159"/>
      <c r="DK305" s="180">
        <f t="shared" si="130"/>
        <v>0</v>
      </c>
      <c r="DL305" s="181">
        <f t="shared" si="116"/>
        <v>0</v>
      </c>
      <c r="DM305" s="159"/>
      <c r="DN305" s="181">
        <f t="shared" si="117"/>
        <v>0</v>
      </c>
      <c r="DO305" s="159"/>
      <c r="DP305" s="165"/>
      <c r="DQ305" s="159"/>
      <c r="DR305" s="159"/>
      <c r="DS305" s="159"/>
      <c r="DT305" s="181">
        <f t="shared" si="131"/>
        <v>0</v>
      </c>
      <c r="DU305" s="159"/>
      <c r="DV305" s="182">
        <v>0</v>
      </c>
      <c r="DW305" s="183"/>
      <c r="DX305" s="183"/>
      <c r="DY305" s="183"/>
      <c r="DZ305" s="180"/>
      <c r="EA305" s="184"/>
      <c r="EB305" s="185"/>
      <c r="EC305" s="186">
        <f t="shared" si="132"/>
        <v>0</v>
      </c>
      <c r="ED305" s="184"/>
      <c r="EE305" s="187">
        <v>296</v>
      </c>
      <c r="EF305" s="184"/>
      <c r="EG305" s="184"/>
      <c r="EH305" s="183"/>
      <c r="EI305" s="184"/>
      <c r="EJ305" s="184"/>
      <c r="EK305" s="184"/>
      <c r="EL305" s="184"/>
      <c r="EM305" s="184"/>
    </row>
    <row r="306" spans="1:143" s="42" customFormat="1" ht="12" x14ac:dyDescent="0.2">
      <c r="A306" s="157">
        <v>297</v>
      </c>
      <c r="B306" s="51">
        <v>297</v>
      </c>
      <c r="C306" s="42" t="s">
        <v>395</v>
      </c>
      <c r="D306" s="158">
        <f t="shared" si="118"/>
        <v>0</v>
      </c>
      <c r="E306" s="159">
        <f t="shared" si="107"/>
        <v>0</v>
      </c>
      <c r="F306" s="159">
        <f t="shared" si="107"/>
        <v>0</v>
      </c>
      <c r="G306" s="159">
        <f t="shared" si="107"/>
        <v>0</v>
      </c>
      <c r="H306" s="160">
        <f t="shared" si="119"/>
        <v>0</v>
      </c>
      <c r="I306" s="159"/>
      <c r="J306" s="161">
        <f t="shared" si="120"/>
        <v>0</v>
      </c>
      <c r="K306" s="162">
        <f t="shared" si="121"/>
        <v>0</v>
      </c>
      <c r="L306" s="163">
        <f t="shared" si="108"/>
        <v>0</v>
      </c>
      <c r="M306" s="159"/>
      <c r="N306" s="164">
        <f t="shared" si="109"/>
        <v>0</v>
      </c>
      <c r="O306" s="159"/>
      <c r="P306" s="165">
        <f t="shared" si="110"/>
        <v>0</v>
      </c>
      <c r="Q306" s="158">
        <f t="shared" si="122"/>
        <v>0</v>
      </c>
      <c r="R306" s="159">
        <f t="shared" si="111"/>
        <v>0</v>
      </c>
      <c r="S306" s="159">
        <f t="shared" si="112"/>
        <v>0</v>
      </c>
      <c r="T306" s="159">
        <f t="shared" si="113"/>
        <v>0</v>
      </c>
      <c r="U306" s="160">
        <f t="shared" si="123"/>
        <v>0</v>
      </c>
      <c r="V306" s="159"/>
      <c r="W306" s="164">
        <f t="shared" si="114"/>
        <v>0</v>
      </c>
      <c r="X306" s="166"/>
      <c r="AA306" s="169">
        <v>297</v>
      </c>
      <c r="AB306" s="170"/>
      <c r="AC306" s="170"/>
      <c r="AD306" s="170"/>
      <c r="AE306" s="170"/>
      <c r="AF306" s="170"/>
      <c r="AG306" s="105"/>
      <c r="AH306" s="105"/>
      <c r="AI306" s="105"/>
      <c r="AJ306" s="105"/>
      <c r="AK306" s="105"/>
      <c r="AL306" s="105"/>
      <c r="AM306" s="105"/>
      <c r="AN306" s="105"/>
      <c r="AO306" s="105"/>
      <c r="AP306" s="105"/>
      <c r="AQ306" s="105"/>
      <c r="AR306" s="171"/>
      <c r="AT306" s="169">
        <v>297</v>
      </c>
      <c r="AU306" s="170">
        <f t="shared" si="124"/>
        <v>0</v>
      </c>
      <c r="AV306" s="170">
        <f t="shared" si="124"/>
        <v>0</v>
      </c>
      <c r="AW306" s="105">
        <f t="shared" si="125"/>
        <v>0</v>
      </c>
      <c r="AX306" s="105">
        <f t="shared" si="125"/>
        <v>0</v>
      </c>
      <c r="AY306" s="105">
        <f t="shared" si="125"/>
        <v>0</v>
      </c>
      <c r="AZ306" s="171">
        <f t="shared" si="125"/>
        <v>0</v>
      </c>
      <c r="BB306" s="169"/>
      <c r="BC306" s="105"/>
      <c r="BD306" s="105"/>
      <c r="BE306" s="105"/>
      <c r="BF306" s="171"/>
      <c r="BH306" s="172"/>
      <c r="BI306" s="173"/>
      <c r="BJ306" s="174"/>
      <c r="BZ306" s="175"/>
      <c r="CA306" s="169">
        <v>297</v>
      </c>
      <c r="CB306" s="51">
        <v>297</v>
      </c>
      <c r="CC306" s="42" t="s">
        <v>395</v>
      </c>
      <c r="CD306" s="176">
        <f t="shared" si="115"/>
        <v>0</v>
      </c>
      <c r="CE306" s="177">
        <v>0</v>
      </c>
      <c r="CF306" s="159">
        <f t="shared" si="126"/>
        <v>0</v>
      </c>
      <c r="CG306" s="159">
        <v>0</v>
      </c>
      <c r="CH306" s="159">
        <v>0</v>
      </c>
      <c r="CI306" s="159">
        <f t="shared" si="127"/>
        <v>0</v>
      </c>
      <c r="CJ306" s="177">
        <f t="shared" si="128"/>
        <v>0</v>
      </c>
      <c r="CK306" s="178"/>
      <c r="CL306" s="179"/>
      <c r="CT306" s="105"/>
      <c r="CU306" s="105"/>
      <c r="CV306" s="105"/>
      <c r="CW306" s="105"/>
      <c r="CX306" s="105"/>
      <c r="CY306" s="105"/>
      <c r="CZ306" s="105"/>
      <c r="DA306" s="169">
        <v>297</v>
      </c>
      <c r="DB306" s="42" t="s">
        <v>395</v>
      </c>
      <c r="DC306" s="159"/>
      <c r="DD306" s="159"/>
      <c r="DE306" s="159"/>
      <c r="DF306" s="159"/>
      <c r="DG306" s="180">
        <f t="shared" si="129"/>
        <v>0</v>
      </c>
      <c r="DH306" s="159"/>
      <c r="DI306" s="159"/>
      <c r="DJ306" s="159"/>
      <c r="DK306" s="180">
        <f t="shared" si="130"/>
        <v>0</v>
      </c>
      <c r="DL306" s="181">
        <f t="shared" si="116"/>
        <v>0</v>
      </c>
      <c r="DM306" s="159"/>
      <c r="DN306" s="181">
        <f t="shared" si="117"/>
        <v>0</v>
      </c>
      <c r="DO306" s="159"/>
      <c r="DP306" s="165"/>
      <c r="DQ306" s="159"/>
      <c r="DR306" s="159"/>
      <c r="DS306" s="159"/>
      <c r="DT306" s="181">
        <f t="shared" si="131"/>
        <v>0</v>
      </c>
      <c r="DU306" s="159"/>
      <c r="DV306" s="182">
        <v>0</v>
      </c>
      <c r="DW306" s="183"/>
      <c r="DX306" s="183"/>
      <c r="DY306" s="183"/>
      <c r="DZ306" s="180"/>
      <c r="EA306" s="184"/>
      <c r="EB306" s="185"/>
      <c r="EC306" s="186">
        <f t="shared" si="132"/>
        <v>0</v>
      </c>
      <c r="ED306" s="184"/>
      <c r="EE306" s="187">
        <v>297</v>
      </c>
      <c r="EF306" s="184"/>
      <c r="EG306" s="184"/>
      <c r="EH306" s="183"/>
      <c r="EI306" s="184"/>
      <c r="EJ306" s="184"/>
      <c r="EK306" s="184"/>
      <c r="EL306" s="184"/>
      <c r="EM306" s="184"/>
    </row>
    <row r="307" spans="1:143" s="42" customFormat="1" ht="12" x14ac:dyDescent="0.2">
      <c r="A307" s="157">
        <v>298</v>
      </c>
      <c r="B307" s="51">
        <v>298</v>
      </c>
      <c r="C307" s="42" t="s">
        <v>396</v>
      </c>
      <c r="D307" s="158">
        <f t="shared" si="118"/>
        <v>0</v>
      </c>
      <c r="E307" s="159">
        <f t="shared" si="107"/>
        <v>0</v>
      </c>
      <c r="F307" s="159">
        <f t="shared" si="107"/>
        <v>0</v>
      </c>
      <c r="G307" s="159">
        <f t="shared" si="107"/>
        <v>0</v>
      </c>
      <c r="H307" s="160">
        <f t="shared" si="119"/>
        <v>0</v>
      </c>
      <c r="I307" s="159"/>
      <c r="J307" s="161">
        <f t="shared" si="120"/>
        <v>0</v>
      </c>
      <c r="K307" s="162">
        <f t="shared" si="121"/>
        <v>0</v>
      </c>
      <c r="L307" s="163">
        <f t="shared" si="108"/>
        <v>0</v>
      </c>
      <c r="M307" s="159"/>
      <c r="N307" s="164">
        <f t="shared" si="109"/>
        <v>0</v>
      </c>
      <c r="O307" s="159"/>
      <c r="P307" s="165">
        <f t="shared" si="110"/>
        <v>0</v>
      </c>
      <c r="Q307" s="158">
        <f t="shared" si="122"/>
        <v>0</v>
      </c>
      <c r="R307" s="159">
        <f t="shared" si="111"/>
        <v>0</v>
      </c>
      <c r="S307" s="159">
        <f t="shared" si="112"/>
        <v>0</v>
      </c>
      <c r="T307" s="159">
        <f t="shared" si="113"/>
        <v>0</v>
      </c>
      <c r="U307" s="160">
        <f t="shared" si="123"/>
        <v>0</v>
      </c>
      <c r="V307" s="159"/>
      <c r="W307" s="164">
        <f t="shared" si="114"/>
        <v>0</v>
      </c>
      <c r="X307" s="166"/>
      <c r="AA307" s="169">
        <v>298</v>
      </c>
      <c r="AB307" s="170"/>
      <c r="AC307" s="170"/>
      <c r="AD307" s="170"/>
      <c r="AE307" s="170"/>
      <c r="AF307" s="170"/>
      <c r="AG307" s="105"/>
      <c r="AH307" s="105"/>
      <c r="AI307" s="105"/>
      <c r="AJ307" s="105"/>
      <c r="AK307" s="105"/>
      <c r="AL307" s="105"/>
      <c r="AM307" s="105"/>
      <c r="AN307" s="105"/>
      <c r="AO307" s="105"/>
      <c r="AP307" s="105"/>
      <c r="AQ307" s="105"/>
      <c r="AR307" s="171"/>
      <c r="AT307" s="169">
        <v>298</v>
      </c>
      <c r="AU307" s="170">
        <f t="shared" si="124"/>
        <v>0</v>
      </c>
      <c r="AV307" s="170">
        <f t="shared" si="124"/>
        <v>0</v>
      </c>
      <c r="AW307" s="105">
        <f t="shared" si="125"/>
        <v>0</v>
      </c>
      <c r="AX307" s="105">
        <f t="shared" si="125"/>
        <v>0</v>
      </c>
      <c r="AY307" s="105">
        <f t="shared" si="125"/>
        <v>0</v>
      </c>
      <c r="AZ307" s="171">
        <f t="shared" si="125"/>
        <v>0</v>
      </c>
      <c r="BB307" s="169"/>
      <c r="BC307" s="105"/>
      <c r="BD307" s="105"/>
      <c r="BE307" s="105"/>
      <c r="BF307" s="171"/>
      <c r="BH307" s="172"/>
      <c r="BI307" s="173"/>
      <c r="BJ307" s="174"/>
      <c r="BZ307" s="175"/>
      <c r="CA307" s="169">
        <v>298</v>
      </c>
      <c r="CB307" s="51">
        <v>298</v>
      </c>
      <c r="CC307" s="42" t="s">
        <v>396</v>
      </c>
      <c r="CD307" s="176">
        <f t="shared" si="115"/>
        <v>0</v>
      </c>
      <c r="CE307" s="177">
        <v>0</v>
      </c>
      <c r="CF307" s="159">
        <f t="shared" si="126"/>
        <v>0</v>
      </c>
      <c r="CG307" s="159">
        <v>0</v>
      </c>
      <c r="CH307" s="159">
        <v>0</v>
      </c>
      <c r="CI307" s="159">
        <f t="shared" si="127"/>
        <v>0</v>
      </c>
      <c r="CJ307" s="177">
        <f t="shared" si="128"/>
        <v>0</v>
      </c>
      <c r="CK307" s="178"/>
      <c r="CL307" s="179"/>
      <c r="CT307" s="105"/>
      <c r="CU307" s="105"/>
      <c r="CV307" s="105"/>
      <c r="CW307" s="105"/>
      <c r="CX307" s="105"/>
      <c r="CY307" s="105"/>
      <c r="CZ307" s="105"/>
      <c r="DA307" s="169">
        <v>298</v>
      </c>
      <c r="DB307" s="42" t="s">
        <v>396</v>
      </c>
      <c r="DC307" s="159"/>
      <c r="DD307" s="159"/>
      <c r="DE307" s="159"/>
      <c r="DF307" s="159"/>
      <c r="DG307" s="180">
        <f t="shared" si="129"/>
        <v>0</v>
      </c>
      <c r="DH307" s="159"/>
      <c r="DI307" s="159"/>
      <c r="DJ307" s="159"/>
      <c r="DK307" s="180">
        <f t="shared" si="130"/>
        <v>0</v>
      </c>
      <c r="DL307" s="181">
        <f t="shared" si="116"/>
        <v>0</v>
      </c>
      <c r="DM307" s="159"/>
      <c r="DN307" s="181">
        <f t="shared" si="117"/>
        <v>0</v>
      </c>
      <c r="DO307" s="159"/>
      <c r="DP307" s="165"/>
      <c r="DQ307" s="159"/>
      <c r="DR307" s="159"/>
      <c r="DS307" s="159"/>
      <c r="DT307" s="181">
        <f t="shared" si="131"/>
        <v>0</v>
      </c>
      <c r="DU307" s="159"/>
      <c r="DV307" s="182">
        <v>0</v>
      </c>
      <c r="DW307" s="183"/>
      <c r="DX307" s="183"/>
      <c r="DY307" s="183"/>
      <c r="DZ307" s="180"/>
      <c r="EA307" s="184"/>
      <c r="EB307" s="185"/>
      <c r="EC307" s="186">
        <f t="shared" si="132"/>
        <v>0</v>
      </c>
      <c r="ED307" s="184"/>
      <c r="EE307" s="187">
        <v>298</v>
      </c>
      <c r="EF307" s="184"/>
      <c r="EG307" s="184"/>
      <c r="EH307" s="183"/>
      <c r="EI307" s="184"/>
      <c r="EJ307" s="184"/>
      <c r="EK307" s="184"/>
      <c r="EL307" s="184"/>
      <c r="EM307" s="184"/>
    </row>
    <row r="308" spans="1:143" s="42" customFormat="1" ht="12" x14ac:dyDescent="0.2">
      <c r="A308" s="157">
        <v>299</v>
      </c>
      <c r="B308" s="51">
        <v>299</v>
      </c>
      <c r="C308" s="42" t="s">
        <v>397</v>
      </c>
      <c r="D308" s="158">
        <f t="shared" si="118"/>
        <v>0</v>
      </c>
      <c r="E308" s="159">
        <f t="shared" si="107"/>
        <v>0</v>
      </c>
      <c r="F308" s="159">
        <f t="shared" si="107"/>
        <v>0</v>
      </c>
      <c r="G308" s="159">
        <f t="shared" si="107"/>
        <v>0</v>
      </c>
      <c r="H308" s="160">
        <f t="shared" si="119"/>
        <v>0</v>
      </c>
      <c r="I308" s="159"/>
      <c r="J308" s="161">
        <f t="shared" si="120"/>
        <v>0</v>
      </c>
      <c r="K308" s="162">
        <f t="shared" si="121"/>
        <v>0</v>
      </c>
      <c r="L308" s="163">
        <f t="shared" si="108"/>
        <v>0</v>
      </c>
      <c r="M308" s="159"/>
      <c r="N308" s="164">
        <f t="shared" si="109"/>
        <v>0</v>
      </c>
      <c r="O308" s="159"/>
      <c r="P308" s="165">
        <f t="shared" si="110"/>
        <v>0</v>
      </c>
      <c r="Q308" s="158">
        <f t="shared" si="122"/>
        <v>0</v>
      </c>
      <c r="R308" s="159">
        <f t="shared" si="111"/>
        <v>0</v>
      </c>
      <c r="S308" s="159">
        <f t="shared" si="112"/>
        <v>0</v>
      </c>
      <c r="T308" s="159">
        <f t="shared" si="113"/>
        <v>0</v>
      </c>
      <c r="U308" s="160">
        <f t="shared" si="123"/>
        <v>0</v>
      </c>
      <c r="V308" s="159"/>
      <c r="W308" s="164">
        <f t="shared" si="114"/>
        <v>0</v>
      </c>
      <c r="X308" s="166"/>
      <c r="AA308" s="169">
        <v>299</v>
      </c>
      <c r="AB308" s="170"/>
      <c r="AC308" s="170"/>
      <c r="AD308" s="170"/>
      <c r="AE308" s="170"/>
      <c r="AF308" s="170"/>
      <c r="AG308" s="105"/>
      <c r="AH308" s="105"/>
      <c r="AI308" s="105"/>
      <c r="AJ308" s="105"/>
      <c r="AK308" s="105"/>
      <c r="AL308" s="105"/>
      <c r="AM308" s="105"/>
      <c r="AN308" s="105"/>
      <c r="AO308" s="105"/>
      <c r="AP308" s="105"/>
      <c r="AQ308" s="105"/>
      <c r="AR308" s="171"/>
      <c r="AT308" s="169">
        <v>299</v>
      </c>
      <c r="AU308" s="170">
        <f t="shared" si="124"/>
        <v>0</v>
      </c>
      <c r="AV308" s="170">
        <f t="shared" si="124"/>
        <v>0</v>
      </c>
      <c r="AW308" s="105">
        <f t="shared" si="125"/>
        <v>0</v>
      </c>
      <c r="AX308" s="105">
        <f t="shared" si="125"/>
        <v>0</v>
      </c>
      <c r="AY308" s="105">
        <f t="shared" si="125"/>
        <v>0</v>
      </c>
      <c r="AZ308" s="171">
        <f t="shared" si="125"/>
        <v>0</v>
      </c>
      <c r="BB308" s="169"/>
      <c r="BC308" s="105"/>
      <c r="BD308" s="105"/>
      <c r="BE308" s="105"/>
      <c r="BF308" s="171"/>
      <c r="BH308" s="172"/>
      <c r="BI308" s="173"/>
      <c r="BJ308" s="174"/>
      <c r="BZ308" s="175"/>
      <c r="CA308" s="169">
        <v>299</v>
      </c>
      <c r="CB308" s="51">
        <v>299</v>
      </c>
      <c r="CC308" s="42" t="s">
        <v>397</v>
      </c>
      <c r="CD308" s="176">
        <f t="shared" si="115"/>
        <v>0</v>
      </c>
      <c r="CE308" s="177">
        <v>0</v>
      </c>
      <c r="CF308" s="159">
        <f t="shared" si="126"/>
        <v>0</v>
      </c>
      <c r="CG308" s="159">
        <v>0</v>
      </c>
      <c r="CH308" s="159">
        <v>0</v>
      </c>
      <c r="CI308" s="159">
        <f t="shared" si="127"/>
        <v>0</v>
      </c>
      <c r="CJ308" s="177">
        <f t="shared" si="128"/>
        <v>0</v>
      </c>
      <c r="CK308" s="178"/>
      <c r="CL308" s="179"/>
      <c r="CT308" s="105"/>
      <c r="CU308" s="105"/>
      <c r="CV308" s="105"/>
      <c r="CW308" s="105"/>
      <c r="CX308" s="105"/>
      <c r="CY308" s="105"/>
      <c r="CZ308" s="105"/>
      <c r="DA308" s="169">
        <v>299</v>
      </c>
      <c r="DB308" s="42" t="s">
        <v>397</v>
      </c>
      <c r="DC308" s="159"/>
      <c r="DD308" s="159"/>
      <c r="DE308" s="159"/>
      <c r="DF308" s="159"/>
      <c r="DG308" s="180">
        <f t="shared" si="129"/>
        <v>0</v>
      </c>
      <c r="DH308" s="159"/>
      <c r="DI308" s="159"/>
      <c r="DJ308" s="159"/>
      <c r="DK308" s="180">
        <f t="shared" si="130"/>
        <v>0</v>
      </c>
      <c r="DL308" s="181">
        <f t="shared" si="116"/>
        <v>0</v>
      </c>
      <c r="DM308" s="159"/>
      <c r="DN308" s="181">
        <f t="shared" si="117"/>
        <v>0</v>
      </c>
      <c r="DO308" s="159"/>
      <c r="DP308" s="165"/>
      <c r="DQ308" s="159"/>
      <c r="DR308" s="159"/>
      <c r="DS308" s="159"/>
      <c r="DT308" s="181">
        <f t="shared" si="131"/>
        <v>0</v>
      </c>
      <c r="DU308" s="159"/>
      <c r="DV308" s="182">
        <v>0</v>
      </c>
      <c r="DW308" s="183"/>
      <c r="DX308" s="183"/>
      <c r="DY308" s="183"/>
      <c r="DZ308" s="180"/>
      <c r="EA308" s="184"/>
      <c r="EB308" s="185"/>
      <c r="EC308" s="186">
        <f t="shared" si="132"/>
        <v>0</v>
      </c>
      <c r="ED308" s="184"/>
      <c r="EE308" s="187">
        <v>299</v>
      </c>
      <c r="EF308" s="184"/>
      <c r="EG308" s="184"/>
      <c r="EH308" s="183"/>
      <c r="EI308" s="184"/>
      <c r="EJ308" s="184"/>
      <c r="EK308" s="184"/>
      <c r="EL308" s="184"/>
      <c r="EM308" s="184"/>
    </row>
    <row r="309" spans="1:143" s="42" customFormat="1" ht="12" x14ac:dyDescent="0.2">
      <c r="A309" s="157">
        <v>300</v>
      </c>
      <c r="B309" s="51">
        <v>300</v>
      </c>
      <c r="C309" s="42" t="s">
        <v>398</v>
      </c>
      <c r="D309" s="158">
        <f t="shared" si="118"/>
        <v>1</v>
      </c>
      <c r="E309" s="159">
        <f t="shared" si="107"/>
        <v>29288</v>
      </c>
      <c r="F309" s="159">
        <f t="shared" si="107"/>
        <v>0</v>
      </c>
      <c r="G309" s="159">
        <f t="shared" si="107"/>
        <v>1088</v>
      </c>
      <c r="H309" s="160">
        <f t="shared" si="119"/>
        <v>30376</v>
      </c>
      <c r="I309" s="159"/>
      <c r="J309" s="161">
        <f t="shared" si="120"/>
        <v>1088</v>
      </c>
      <c r="K309" s="162">
        <f t="shared" si="121"/>
        <v>0</v>
      </c>
      <c r="L309" s="163">
        <f t="shared" si="108"/>
        <v>1088</v>
      </c>
      <c r="M309" s="159"/>
      <c r="N309" s="164">
        <f t="shared" si="109"/>
        <v>29288</v>
      </c>
      <c r="O309" s="159"/>
      <c r="P309" s="165">
        <f t="shared" si="110"/>
        <v>1088</v>
      </c>
      <c r="Q309" s="158">
        <f t="shared" si="122"/>
        <v>0</v>
      </c>
      <c r="R309" s="159">
        <f t="shared" si="111"/>
        <v>0</v>
      </c>
      <c r="S309" s="159">
        <f t="shared" si="112"/>
        <v>0</v>
      </c>
      <c r="T309" s="159">
        <f t="shared" si="113"/>
        <v>0</v>
      </c>
      <c r="U309" s="160">
        <f t="shared" si="123"/>
        <v>1088</v>
      </c>
      <c r="V309" s="159"/>
      <c r="W309" s="164">
        <f t="shared" si="114"/>
        <v>1088</v>
      </c>
      <c r="X309" s="166"/>
      <c r="AA309" s="169">
        <v>300</v>
      </c>
      <c r="AB309" s="170">
        <v>1</v>
      </c>
      <c r="AC309" s="170">
        <v>0</v>
      </c>
      <c r="AD309" s="170">
        <v>0</v>
      </c>
      <c r="AE309" s="170">
        <v>0.33333333333333331</v>
      </c>
      <c r="AF309" s="170">
        <v>0</v>
      </c>
      <c r="AG309" s="105">
        <v>29288</v>
      </c>
      <c r="AH309" s="105">
        <v>0</v>
      </c>
      <c r="AI309" s="105">
        <v>0</v>
      </c>
      <c r="AJ309" s="105">
        <v>29288</v>
      </c>
      <c r="AK309" s="105">
        <v>0</v>
      </c>
      <c r="AL309" s="105">
        <v>1088</v>
      </c>
      <c r="AM309" s="105">
        <v>30376</v>
      </c>
      <c r="AN309" s="105">
        <v>0</v>
      </c>
      <c r="AO309" s="105">
        <v>0</v>
      </c>
      <c r="AP309" s="105">
        <v>0</v>
      </c>
      <c r="AQ309" s="105">
        <v>0</v>
      </c>
      <c r="AR309" s="171">
        <v>30376</v>
      </c>
      <c r="AT309" s="169">
        <v>300</v>
      </c>
      <c r="AU309" s="170">
        <f t="shared" si="124"/>
        <v>0.33333333333333331</v>
      </c>
      <c r="AV309" s="170">
        <f t="shared" si="124"/>
        <v>0</v>
      </c>
      <c r="AW309" s="105">
        <f t="shared" si="125"/>
        <v>0</v>
      </c>
      <c r="AX309" s="105">
        <f t="shared" si="125"/>
        <v>0</v>
      </c>
      <c r="AY309" s="105">
        <f t="shared" si="125"/>
        <v>0</v>
      </c>
      <c r="AZ309" s="171">
        <f t="shared" si="125"/>
        <v>0</v>
      </c>
      <c r="BB309" s="169"/>
      <c r="BC309" s="105"/>
      <c r="BD309" s="105"/>
      <c r="BE309" s="105"/>
      <c r="BF309" s="171"/>
      <c r="BH309" s="172"/>
      <c r="BI309" s="173"/>
      <c r="BJ309" s="174"/>
      <c r="BZ309" s="175"/>
      <c r="CA309" s="169">
        <v>300</v>
      </c>
      <c r="CB309" s="51">
        <v>300</v>
      </c>
      <c r="CC309" s="42" t="s">
        <v>398</v>
      </c>
      <c r="CD309" s="176">
        <f t="shared" si="115"/>
        <v>29288</v>
      </c>
      <c r="CE309" s="177">
        <v>42143</v>
      </c>
      <c r="CF309" s="159">
        <f t="shared" si="126"/>
        <v>0</v>
      </c>
      <c r="CG309" s="159">
        <v>0</v>
      </c>
      <c r="CH309" s="159">
        <v>0</v>
      </c>
      <c r="CI309" s="159">
        <f t="shared" si="127"/>
        <v>0</v>
      </c>
      <c r="CJ309" s="177">
        <f t="shared" si="128"/>
        <v>0</v>
      </c>
      <c r="CK309" s="178"/>
      <c r="CL309" s="179"/>
      <c r="CT309" s="105"/>
      <c r="CU309" s="105"/>
      <c r="CV309" s="105"/>
      <c r="CW309" s="105"/>
      <c r="CX309" s="105"/>
      <c r="CY309" s="105"/>
      <c r="CZ309" s="105"/>
      <c r="DA309" s="169">
        <v>300</v>
      </c>
      <c r="DB309" s="42" t="s">
        <v>398</v>
      </c>
      <c r="DC309" s="159"/>
      <c r="DD309" s="159"/>
      <c r="DE309" s="159"/>
      <c r="DF309" s="159"/>
      <c r="DG309" s="180">
        <f t="shared" si="129"/>
        <v>0</v>
      </c>
      <c r="DH309" s="159"/>
      <c r="DI309" s="159"/>
      <c r="DJ309" s="159"/>
      <c r="DK309" s="180">
        <f t="shared" si="130"/>
        <v>0</v>
      </c>
      <c r="DL309" s="181">
        <f t="shared" si="116"/>
        <v>0</v>
      </c>
      <c r="DM309" s="159"/>
      <c r="DN309" s="181">
        <f t="shared" si="117"/>
        <v>0</v>
      </c>
      <c r="DO309" s="159"/>
      <c r="DP309" s="165"/>
      <c r="DQ309" s="159"/>
      <c r="DR309" s="159"/>
      <c r="DS309" s="159"/>
      <c r="DT309" s="181">
        <f t="shared" si="131"/>
        <v>0</v>
      </c>
      <c r="DU309" s="159"/>
      <c r="DV309" s="182">
        <v>0</v>
      </c>
      <c r="DW309" s="183"/>
      <c r="DX309" s="183"/>
      <c r="DY309" s="183"/>
      <c r="DZ309" s="180"/>
      <c r="EA309" s="184"/>
      <c r="EB309" s="185"/>
      <c r="EC309" s="186">
        <f t="shared" si="132"/>
        <v>0</v>
      </c>
      <c r="ED309" s="184"/>
      <c r="EE309" s="187">
        <v>300</v>
      </c>
      <c r="EF309" s="184"/>
      <c r="EG309" s="184"/>
      <c r="EH309" s="183"/>
      <c r="EI309" s="184"/>
      <c r="EJ309" s="184"/>
      <c r="EK309" s="184"/>
      <c r="EL309" s="184"/>
      <c r="EM309" s="184"/>
    </row>
    <row r="310" spans="1:143" s="42" customFormat="1" ht="12" x14ac:dyDescent="0.2">
      <c r="A310" s="157">
        <v>301</v>
      </c>
      <c r="B310" s="51">
        <v>301</v>
      </c>
      <c r="C310" s="42" t="s">
        <v>399</v>
      </c>
      <c r="D310" s="158">
        <f t="shared" si="118"/>
        <v>89</v>
      </c>
      <c r="E310" s="159">
        <f t="shared" si="107"/>
        <v>1520689</v>
      </c>
      <c r="F310" s="159">
        <f t="shared" si="107"/>
        <v>0</v>
      </c>
      <c r="G310" s="159">
        <f t="shared" si="107"/>
        <v>96832</v>
      </c>
      <c r="H310" s="160">
        <f t="shared" si="119"/>
        <v>1617521</v>
      </c>
      <c r="I310" s="159"/>
      <c r="J310" s="161">
        <f t="shared" si="120"/>
        <v>96832</v>
      </c>
      <c r="K310" s="162">
        <f t="shared" si="121"/>
        <v>315911.94400000002</v>
      </c>
      <c r="L310" s="163">
        <f t="shared" si="108"/>
        <v>412743.94400000002</v>
      </c>
      <c r="M310" s="159"/>
      <c r="N310" s="164">
        <f t="shared" si="109"/>
        <v>1204777.0559999999</v>
      </c>
      <c r="O310" s="159"/>
      <c r="P310" s="165">
        <f t="shared" si="110"/>
        <v>96832</v>
      </c>
      <c r="Q310" s="158">
        <f t="shared" si="122"/>
        <v>0</v>
      </c>
      <c r="R310" s="159">
        <f t="shared" si="111"/>
        <v>0</v>
      </c>
      <c r="S310" s="159">
        <f t="shared" si="112"/>
        <v>0</v>
      </c>
      <c r="T310" s="159">
        <f t="shared" si="113"/>
        <v>315911.94400000002</v>
      </c>
      <c r="U310" s="160">
        <f t="shared" si="123"/>
        <v>412743.94400000002</v>
      </c>
      <c r="V310" s="159"/>
      <c r="W310" s="164">
        <f t="shared" si="114"/>
        <v>412743.94400000002</v>
      </c>
      <c r="X310" s="166"/>
      <c r="AA310" s="169">
        <v>301</v>
      </c>
      <c r="AB310" s="170">
        <v>89</v>
      </c>
      <c r="AC310" s="170">
        <v>0</v>
      </c>
      <c r="AD310" s="170">
        <v>0</v>
      </c>
      <c r="AE310" s="170">
        <v>4.3999999999999995</v>
      </c>
      <c r="AF310" s="170">
        <v>0</v>
      </c>
      <c r="AG310" s="105">
        <v>1520689</v>
      </c>
      <c r="AH310" s="105">
        <v>0</v>
      </c>
      <c r="AI310" s="105">
        <v>0</v>
      </c>
      <c r="AJ310" s="105">
        <v>1520689</v>
      </c>
      <c r="AK310" s="105">
        <v>0</v>
      </c>
      <c r="AL310" s="105">
        <v>96832</v>
      </c>
      <c r="AM310" s="105">
        <v>1617521</v>
      </c>
      <c r="AN310" s="105">
        <v>0</v>
      </c>
      <c r="AO310" s="105">
        <v>0</v>
      </c>
      <c r="AP310" s="105">
        <v>0</v>
      </c>
      <c r="AQ310" s="105">
        <v>0</v>
      </c>
      <c r="AR310" s="171">
        <v>1617521</v>
      </c>
      <c r="AT310" s="169">
        <v>301</v>
      </c>
      <c r="AU310" s="170">
        <f t="shared" si="124"/>
        <v>4.3999999999999995</v>
      </c>
      <c r="AV310" s="170">
        <f t="shared" si="124"/>
        <v>0</v>
      </c>
      <c r="AW310" s="105">
        <f t="shared" si="125"/>
        <v>0</v>
      </c>
      <c r="AX310" s="105">
        <f t="shared" si="125"/>
        <v>0</v>
      </c>
      <c r="AY310" s="105">
        <f t="shared" si="125"/>
        <v>0</v>
      </c>
      <c r="AZ310" s="171">
        <f t="shared" si="125"/>
        <v>0</v>
      </c>
      <c r="BB310" s="169"/>
      <c r="BC310" s="105"/>
      <c r="BD310" s="105"/>
      <c r="BE310" s="105"/>
      <c r="BF310" s="171"/>
      <c r="BH310" s="172"/>
      <c r="BI310" s="173"/>
      <c r="BJ310" s="174"/>
      <c r="BZ310" s="175"/>
      <c r="CA310" s="169">
        <v>301</v>
      </c>
      <c r="CB310" s="51">
        <v>301</v>
      </c>
      <c r="CC310" s="42" t="s">
        <v>399</v>
      </c>
      <c r="CD310" s="176">
        <f t="shared" si="115"/>
        <v>1520689</v>
      </c>
      <c r="CE310" s="177">
        <v>1291146</v>
      </c>
      <c r="CF310" s="159">
        <f t="shared" si="126"/>
        <v>229543</v>
      </c>
      <c r="CG310" s="159">
        <v>17300.399999999998</v>
      </c>
      <c r="CH310" s="159">
        <v>69068.543999999994</v>
      </c>
      <c r="CI310" s="159">
        <f t="shared" si="127"/>
        <v>0</v>
      </c>
      <c r="CJ310" s="177">
        <f t="shared" si="128"/>
        <v>315911.94400000002</v>
      </c>
      <c r="CK310" s="178"/>
      <c r="CL310" s="179"/>
      <c r="CT310" s="105"/>
      <c r="CU310" s="105"/>
      <c r="CV310" s="105"/>
      <c r="CW310" s="105"/>
      <c r="CX310" s="105"/>
      <c r="CY310" s="105"/>
      <c r="CZ310" s="105"/>
      <c r="DA310" s="169">
        <v>301</v>
      </c>
      <c r="DB310" s="42" t="s">
        <v>399</v>
      </c>
      <c r="DC310" s="159"/>
      <c r="DD310" s="159"/>
      <c r="DE310" s="159"/>
      <c r="DF310" s="159"/>
      <c r="DG310" s="180">
        <f t="shared" si="129"/>
        <v>0</v>
      </c>
      <c r="DH310" s="159"/>
      <c r="DI310" s="159"/>
      <c r="DJ310" s="159"/>
      <c r="DK310" s="180">
        <f t="shared" si="130"/>
        <v>0</v>
      </c>
      <c r="DL310" s="181">
        <f t="shared" si="116"/>
        <v>0</v>
      </c>
      <c r="DM310" s="159"/>
      <c r="DN310" s="181">
        <f t="shared" si="117"/>
        <v>0</v>
      </c>
      <c r="DO310" s="159"/>
      <c r="DP310" s="165"/>
      <c r="DQ310" s="159"/>
      <c r="DR310" s="159"/>
      <c r="DS310" s="159"/>
      <c r="DT310" s="181">
        <f t="shared" si="131"/>
        <v>0</v>
      </c>
      <c r="DU310" s="159"/>
      <c r="DV310" s="182">
        <v>0</v>
      </c>
      <c r="DW310" s="183"/>
      <c r="DX310" s="183"/>
      <c r="DY310" s="183"/>
      <c r="DZ310" s="180"/>
      <c r="EA310" s="184"/>
      <c r="EB310" s="185"/>
      <c r="EC310" s="186">
        <f t="shared" si="132"/>
        <v>0</v>
      </c>
      <c r="ED310" s="184"/>
      <c r="EE310" s="187">
        <v>301</v>
      </c>
      <c r="EF310" s="184"/>
      <c r="EG310" s="184"/>
      <c r="EH310" s="183"/>
      <c r="EI310" s="184"/>
      <c r="EJ310" s="184"/>
      <c r="EK310" s="184"/>
      <c r="EL310" s="184"/>
      <c r="EM310" s="184"/>
    </row>
    <row r="311" spans="1:143" s="42" customFormat="1" ht="12" x14ac:dyDescent="0.2">
      <c r="A311" s="157">
        <v>302</v>
      </c>
      <c r="B311" s="51">
        <v>302</v>
      </c>
      <c r="C311" s="42" t="s">
        <v>400</v>
      </c>
      <c r="D311" s="158">
        <f t="shared" si="118"/>
        <v>0</v>
      </c>
      <c r="E311" s="159">
        <f t="shared" si="107"/>
        <v>0</v>
      </c>
      <c r="F311" s="159">
        <f t="shared" si="107"/>
        <v>0</v>
      </c>
      <c r="G311" s="159">
        <f t="shared" si="107"/>
        <v>0</v>
      </c>
      <c r="H311" s="160">
        <f t="shared" si="119"/>
        <v>0</v>
      </c>
      <c r="I311" s="159"/>
      <c r="J311" s="161">
        <f t="shared" si="120"/>
        <v>0</v>
      </c>
      <c r="K311" s="162">
        <f t="shared" si="121"/>
        <v>0</v>
      </c>
      <c r="L311" s="163">
        <f t="shared" si="108"/>
        <v>0</v>
      </c>
      <c r="M311" s="159"/>
      <c r="N311" s="164">
        <f t="shared" si="109"/>
        <v>0</v>
      </c>
      <c r="O311" s="159"/>
      <c r="P311" s="165">
        <f t="shared" si="110"/>
        <v>0</v>
      </c>
      <c r="Q311" s="158">
        <f t="shared" si="122"/>
        <v>0</v>
      </c>
      <c r="R311" s="159">
        <f t="shared" si="111"/>
        <v>0</v>
      </c>
      <c r="S311" s="159">
        <f t="shared" si="112"/>
        <v>0</v>
      </c>
      <c r="T311" s="159">
        <f t="shared" si="113"/>
        <v>0</v>
      </c>
      <c r="U311" s="160">
        <f t="shared" si="123"/>
        <v>0</v>
      </c>
      <c r="V311" s="159"/>
      <c r="W311" s="164">
        <f t="shared" si="114"/>
        <v>0</v>
      </c>
      <c r="X311" s="166"/>
      <c r="AA311" s="169">
        <v>302</v>
      </c>
      <c r="AB311" s="170"/>
      <c r="AC311" s="170"/>
      <c r="AD311" s="170"/>
      <c r="AE311" s="170"/>
      <c r="AF311" s="170"/>
      <c r="AG311" s="105"/>
      <c r="AH311" s="105"/>
      <c r="AI311" s="105"/>
      <c r="AJ311" s="105"/>
      <c r="AK311" s="105"/>
      <c r="AL311" s="105"/>
      <c r="AM311" s="105"/>
      <c r="AN311" s="105"/>
      <c r="AO311" s="105"/>
      <c r="AP311" s="105"/>
      <c r="AQ311" s="105"/>
      <c r="AR311" s="171"/>
      <c r="AT311" s="169">
        <v>302</v>
      </c>
      <c r="AU311" s="170">
        <f t="shared" si="124"/>
        <v>0</v>
      </c>
      <c r="AV311" s="170">
        <f t="shared" si="124"/>
        <v>0</v>
      </c>
      <c r="AW311" s="105">
        <f t="shared" si="125"/>
        <v>0</v>
      </c>
      <c r="AX311" s="105">
        <f t="shared" si="125"/>
        <v>0</v>
      </c>
      <c r="AY311" s="105">
        <f t="shared" si="125"/>
        <v>0</v>
      </c>
      <c r="AZ311" s="171">
        <f t="shared" si="125"/>
        <v>0</v>
      </c>
      <c r="BB311" s="169"/>
      <c r="BC311" s="105"/>
      <c r="BD311" s="105"/>
      <c r="BE311" s="105"/>
      <c r="BF311" s="171"/>
      <c r="BH311" s="172"/>
      <c r="BI311" s="173"/>
      <c r="BJ311" s="174"/>
      <c r="BZ311" s="175"/>
      <c r="CA311" s="169">
        <v>302</v>
      </c>
      <c r="CB311" s="51">
        <v>302</v>
      </c>
      <c r="CC311" s="42" t="s">
        <v>400</v>
      </c>
      <c r="CD311" s="176">
        <f t="shared" si="115"/>
        <v>0</v>
      </c>
      <c r="CE311" s="177">
        <v>0</v>
      </c>
      <c r="CF311" s="159">
        <f t="shared" si="126"/>
        <v>0</v>
      </c>
      <c r="CG311" s="159">
        <v>0</v>
      </c>
      <c r="CH311" s="159">
        <v>0</v>
      </c>
      <c r="CI311" s="159">
        <f t="shared" si="127"/>
        <v>0</v>
      </c>
      <c r="CJ311" s="177">
        <f t="shared" si="128"/>
        <v>0</v>
      </c>
      <c r="CK311" s="178"/>
      <c r="CL311" s="179"/>
      <c r="CT311" s="105"/>
      <c r="CU311" s="105"/>
      <c r="CV311" s="105"/>
      <c r="CW311" s="105"/>
      <c r="CX311" s="105"/>
      <c r="CY311" s="105"/>
      <c r="CZ311" s="105"/>
      <c r="DA311" s="169">
        <v>302</v>
      </c>
      <c r="DB311" s="42" t="s">
        <v>400</v>
      </c>
      <c r="DC311" s="159"/>
      <c r="DD311" s="159"/>
      <c r="DE311" s="159"/>
      <c r="DF311" s="159"/>
      <c r="DG311" s="180">
        <f t="shared" si="129"/>
        <v>0</v>
      </c>
      <c r="DH311" s="159"/>
      <c r="DI311" s="159"/>
      <c r="DJ311" s="159"/>
      <c r="DK311" s="180">
        <f t="shared" si="130"/>
        <v>0</v>
      </c>
      <c r="DL311" s="181">
        <f t="shared" si="116"/>
        <v>0</v>
      </c>
      <c r="DM311" s="159"/>
      <c r="DN311" s="181">
        <f t="shared" si="117"/>
        <v>0</v>
      </c>
      <c r="DO311" s="159"/>
      <c r="DP311" s="165"/>
      <c r="DQ311" s="159"/>
      <c r="DR311" s="159"/>
      <c r="DS311" s="159"/>
      <c r="DT311" s="181">
        <f t="shared" si="131"/>
        <v>0</v>
      </c>
      <c r="DU311" s="159"/>
      <c r="DV311" s="182">
        <v>0</v>
      </c>
      <c r="DW311" s="183"/>
      <c r="DX311" s="183"/>
      <c r="DY311" s="183"/>
      <c r="DZ311" s="180"/>
      <c r="EA311" s="184"/>
      <c r="EB311" s="185"/>
      <c r="EC311" s="186">
        <f t="shared" si="132"/>
        <v>0</v>
      </c>
      <c r="ED311" s="184"/>
      <c r="EE311" s="187">
        <v>302</v>
      </c>
      <c r="EF311" s="184"/>
      <c r="EG311" s="184"/>
      <c r="EH311" s="183"/>
      <c r="EI311" s="184"/>
      <c r="EJ311" s="184"/>
      <c r="EK311" s="184"/>
      <c r="EL311" s="184"/>
      <c r="EM311" s="184"/>
    </row>
    <row r="312" spans="1:143" s="42" customFormat="1" ht="12" x14ac:dyDescent="0.2">
      <c r="A312" s="157">
        <v>303</v>
      </c>
      <c r="B312" s="51">
        <v>303</v>
      </c>
      <c r="C312" s="42" t="s">
        <v>401</v>
      </c>
      <c r="D312" s="158">
        <f t="shared" si="118"/>
        <v>0</v>
      </c>
      <c r="E312" s="159">
        <f t="shared" si="107"/>
        <v>0</v>
      </c>
      <c r="F312" s="159">
        <f t="shared" si="107"/>
        <v>0</v>
      </c>
      <c r="G312" s="159">
        <f t="shared" si="107"/>
        <v>0</v>
      </c>
      <c r="H312" s="160">
        <f t="shared" si="119"/>
        <v>0</v>
      </c>
      <c r="I312" s="159"/>
      <c r="J312" s="161">
        <f t="shared" si="120"/>
        <v>0</v>
      </c>
      <c r="K312" s="162">
        <f t="shared" si="121"/>
        <v>0</v>
      </c>
      <c r="L312" s="163">
        <f t="shared" si="108"/>
        <v>0</v>
      </c>
      <c r="M312" s="159"/>
      <c r="N312" s="164">
        <f t="shared" si="109"/>
        <v>0</v>
      </c>
      <c r="O312" s="159"/>
      <c r="P312" s="165">
        <f t="shared" si="110"/>
        <v>0</v>
      </c>
      <c r="Q312" s="158">
        <f t="shared" si="122"/>
        <v>0</v>
      </c>
      <c r="R312" s="159">
        <f t="shared" si="111"/>
        <v>0</v>
      </c>
      <c r="S312" s="159">
        <f t="shared" si="112"/>
        <v>0</v>
      </c>
      <c r="T312" s="159">
        <f t="shared" si="113"/>
        <v>0</v>
      </c>
      <c r="U312" s="160">
        <f t="shared" si="123"/>
        <v>0</v>
      </c>
      <c r="V312" s="159"/>
      <c r="W312" s="164">
        <f t="shared" si="114"/>
        <v>0</v>
      </c>
      <c r="X312" s="166"/>
      <c r="AA312" s="169">
        <v>303</v>
      </c>
      <c r="AB312" s="170"/>
      <c r="AC312" s="170"/>
      <c r="AD312" s="170"/>
      <c r="AE312" s="170"/>
      <c r="AF312" s="170"/>
      <c r="AG312" s="105"/>
      <c r="AH312" s="105"/>
      <c r="AI312" s="105"/>
      <c r="AJ312" s="105"/>
      <c r="AK312" s="105"/>
      <c r="AL312" s="105"/>
      <c r="AM312" s="105"/>
      <c r="AN312" s="105"/>
      <c r="AO312" s="105"/>
      <c r="AP312" s="105"/>
      <c r="AQ312" s="105"/>
      <c r="AR312" s="171"/>
      <c r="AT312" s="169">
        <v>303</v>
      </c>
      <c r="AU312" s="170">
        <f t="shared" si="124"/>
        <v>0</v>
      </c>
      <c r="AV312" s="170">
        <f t="shared" si="124"/>
        <v>0</v>
      </c>
      <c r="AW312" s="105">
        <f t="shared" si="125"/>
        <v>0</v>
      </c>
      <c r="AX312" s="105">
        <f t="shared" si="125"/>
        <v>0</v>
      </c>
      <c r="AY312" s="105">
        <f t="shared" si="125"/>
        <v>0</v>
      </c>
      <c r="AZ312" s="171">
        <f t="shared" si="125"/>
        <v>0</v>
      </c>
      <c r="BB312" s="169"/>
      <c r="BC312" s="105"/>
      <c r="BD312" s="105"/>
      <c r="BE312" s="105"/>
      <c r="BF312" s="171"/>
      <c r="BH312" s="172"/>
      <c r="BI312" s="173"/>
      <c r="BJ312" s="174"/>
      <c r="BZ312" s="175"/>
      <c r="CA312" s="169">
        <v>303</v>
      </c>
      <c r="CB312" s="51">
        <v>303</v>
      </c>
      <c r="CC312" s="42" t="s">
        <v>401</v>
      </c>
      <c r="CD312" s="176">
        <f t="shared" si="115"/>
        <v>0</v>
      </c>
      <c r="CE312" s="177">
        <v>0</v>
      </c>
      <c r="CF312" s="159">
        <f t="shared" si="126"/>
        <v>0</v>
      </c>
      <c r="CG312" s="159">
        <v>0</v>
      </c>
      <c r="CH312" s="159">
        <v>0</v>
      </c>
      <c r="CI312" s="159">
        <f t="shared" si="127"/>
        <v>0</v>
      </c>
      <c r="CJ312" s="177">
        <f t="shared" si="128"/>
        <v>0</v>
      </c>
      <c r="CK312" s="178"/>
      <c r="CL312" s="179"/>
      <c r="CT312" s="105"/>
      <c r="CU312" s="105"/>
      <c r="CV312" s="105"/>
      <c r="CW312" s="105"/>
      <c r="CX312" s="105"/>
      <c r="CY312" s="105"/>
      <c r="CZ312" s="105"/>
      <c r="DA312" s="169">
        <v>303</v>
      </c>
      <c r="DB312" s="42" t="s">
        <v>401</v>
      </c>
      <c r="DC312" s="159"/>
      <c r="DD312" s="159"/>
      <c r="DE312" s="159"/>
      <c r="DF312" s="159"/>
      <c r="DG312" s="180">
        <f t="shared" si="129"/>
        <v>0</v>
      </c>
      <c r="DH312" s="159"/>
      <c r="DI312" s="159"/>
      <c r="DJ312" s="159"/>
      <c r="DK312" s="180">
        <f t="shared" si="130"/>
        <v>0</v>
      </c>
      <c r="DL312" s="181">
        <f t="shared" si="116"/>
        <v>0</v>
      </c>
      <c r="DM312" s="159"/>
      <c r="DN312" s="181">
        <f t="shared" si="117"/>
        <v>0</v>
      </c>
      <c r="DO312" s="159"/>
      <c r="DP312" s="165"/>
      <c r="DQ312" s="159"/>
      <c r="DR312" s="159"/>
      <c r="DS312" s="159"/>
      <c r="DT312" s="181">
        <f t="shared" si="131"/>
        <v>0</v>
      </c>
      <c r="DU312" s="159"/>
      <c r="DV312" s="182">
        <v>0</v>
      </c>
      <c r="DW312" s="183"/>
      <c r="DX312" s="183"/>
      <c r="DY312" s="183"/>
      <c r="DZ312" s="180"/>
      <c r="EA312" s="184"/>
      <c r="EB312" s="185"/>
      <c r="EC312" s="186">
        <f t="shared" si="132"/>
        <v>0</v>
      </c>
      <c r="ED312" s="184"/>
      <c r="EE312" s="187">
        <v>303</v>
      </c>
      <c r="EF312" s="184"/>
      <c r="EG312" s="184"/>
      <c r="EH312" s="183"/>
      <c r="EI312" s="184"/>
      <c r="EJ312" s="184"/>
      <c r="EK312" s="184"/>
      <c r="EL312" s="184"/>
      <c r="EM312" s="184"/>
    </row>
    <row r="313" spans="1:143" s="42" customFormat="1" ht="12" x14ac:dyDescent="0.2">
      <c r="A313" s="157">
        <v>304</v>
      </c>
      <c r="B313" s="51">
        <v>304</v>
      </c>
      <c r="C313" s="42" t="s">
        <v>402</v>
      </c>
      <c r="D313" s="158">
        <f t="shared" si="118"/>
        <v>0</v>
      </c>
      <c r="E313" s="159">
        <f t="shared" si="107"/>
        <v>0</v>
      </c>
      <c r="F313" s="159">
        <f t="shared" si="107"/>
        <v>0</v>
      </c>
      <c r="G313" s="159">
        <f t="shared" si="107"/>
        <v>0</v>
      </c>
      <c r="H313" s="160">
        <f t="shared" si="119"/>
        <v>0</v>
      </c>
      <c r="I313" s="159"/>
      <c r="J313" s="161">
        <f t="shared" si="120"/>
        <v>0</v>
      </c>
      <c r="K313" s="162">
        <f t="shared" si="121"/>
        <v>0</v>
      </c>
      <c r="L313" s="163">
        <f t="shared" si="108"/>
        <v>0</v>
      </c>
      <c r="M313" s="159"/>
      <c r="N313" s="164">
        <f t="shared" si="109"/>
        <v>0</v>
      </c>
      <c r="O313" s="159"/>
      <c r="P313" s="165">
        <f t="shared" si="110"/>
        <v>0</v>
      </c>
      <c r="Q313" s="158">
        <f t="shared" si="122"/>
        <v>0</v>
      </c>
      <c r="R313" s="159">
        <f t="shared" si="111"/>
        <v>0</v>
      </c>
      <c r="S313" s="159">
        <f t="shared" si="112"/>
        <v>0</v>
      </c>
      <c r="T313" s="159">
        <f t="shared" si="113"/>
        <v>0</v>
      </c>
      <c r="U313" s="160">
        <f t="shared" si="123"/>
        <v>0</v>
      </c>
      <c r="V313" s="159"/>
      <c r="W313" s="164">
        <f t="shared" si="114"/>
        <v>0</v>
      </c>
      <c r="X313" s="166"/>
      <c r="AA313" s="169">
        <v>304</v>
      </c>
      <c r="AB313" s="170"/>
      <c r="AC313" s="170"/>
      <c r="AD313" s="170"/>
      <c r="AE313" s="170"/>
      <c r="AF313" s="170"/>
      <c r="AG313" s="105"/>
      <c r="AH313" s="105"/>
      <c r="AI313" s="105"/>
      <c r="AJ313" s="105"/>
      <c r="AK313" s="105"/>
      <c r="AL313" s="105"/>
      <c r="AM313" s="105"/>
      <c r="AN313" s="105"/>
      <c r="AO313" s="105"/>
      <c r="AP313" s="105"/>
      <c r="AQ313" s="105"/>
      <c r="AR313" s="171"/>
      <c r="AT313" s="169">
        <v>304</v>
      </c>
      <c r="AU313" s="170">
        <f t="shared" si="124"/>
        <v>0</v>
      </c>
      <c r="AV313" s="170">
        <f t="shared" si="124"/>
        <v>0</v>
      </c>
      <c r="AW313" s="105">
        <f t="shared" si="125"/>
        <v>0</v>
      </c>
      <c r="AX313" s="105">
        <f t="shared" si="125"/>
        <v>0</v>
      </c>
      <c r="AY313" s="105">
        <f t="shared" si="125"/>
        <v>0</v>
      </c>
      <c r="AZ313" s="171">
        <f t="shared" si="125"/>
        <v>0</v>
      </c>
      <c r="BB313" s="169"/>
      <c r="BC313" s="105"/>
      <c r="BD313" s="105"/>
      <c r="BE313" s="105"/>
      <c r="BF313" s="171"/>
      <c r="BH313" s="172"/>
      <c r="BI313" s="173"/>
      <c r="BJ313" s="174"/>
      <c r="BZ313" s="175"/>
      <c r="CA313" s="169">
        <v>304</v>
      </c>
      <c r="CB313" s="51">
        <v>304</v>
      </c>
      <c r="CC313" s="42" t="s">
        <v>402</v>
      </c>
      <c r="CD313" s="176">
        <f t="shared" si="115"/>
        <v>0</v>
      </c>
      <c r="CE313" s="177">
        <v>0</v>
      </c>
      <c r="CF313" s="159">
        <f t="shared" si="126"/>
        <v>0</v>
      </c>
      <c r="CG313" s="159">
        <v>0</v>
      </c>
      <c r="CH313" s="159">
        <v>0</v>
      </c>
      <c r="CI313" s="159">
        <f t="shared" si="127"/>
        <v>0</v>
      </c>
      <c r="CJ313" s="177">
        <f t="shared" si="128"/>
        <v>0</v>
      </c>
      <c r="CK313" s="178"/>
      <c r="CL313" s="179"/>
      <c r="CT313" s="105"/>
      <c r="CU313" s="105"/>
      <c r="CV313" s="105"/>
      <c r="CW313" s="105"/>
      <c r="CX313" s="105"/>
      <c r="CY313" s="105"/>
      <c r="CZ313" s="105"/>
      <c r="DA313" s="169">
        <v>304</v>
      </c>
      <c r="DB313" s="42" t="s">
        <v>402</v>
      </c>
      <c r="DC313" s="159"/>
      <c r="DD313" s="159"/>
      <c r="DE313" s="159"/>
      <c r="DF313" s="159"/>
      <c r="DG313" s="180">
        <f t="shared" si="129"/>
        <v>0</v>
      </c>
      <c r="DH313" s="159"/>
      <c r="DI313" s="159"/>
      <c r="DJ313" s="159"/>
      <c r="DK313" s="180">
        <f t="shared" si="130"/>
        <v>0</v>
      </c>
      <c r="DL313" s="181">
        <f t="shared" si="116"/>
        <v>0</v>
      </c>
      <c r="DM313" s="159"/>
      <c r="DN313" s="181">
        <f t="shared" si="117"/>
        <v>0</v>
      </c>
      <c r="DO313" s="159"/>
      <c r="DP313" s="165"/>
      <c r="DQ313" s="159"/>
      <c r="DR313" s="159"/>
      <c r="DS313" s="159"/>
      <c r="DT313" s="181">
        <f t="shared" si="131"/>
        <v>0</v>
      </c>
      <c r="DU313" s="159"/>
      <c r="DV313" s="182">
        <v>0</v>
      </c>
      <c r="DW313" s="183"/>
      <c r="DX313" s="183"/>
      <c r="DY313" s="183"/>
      <c r="DZ313" s="180"/>
      <c r="EA313" s="184"/>
      <c r="EB313" s="185"/>
      <c r="EC313" s="186">
        <f t="shared" si="132"/>
        <v>0</v>
      </c>
      <c r="ED313" s="184"/>
      <c r="EE313" s="187">
        <v>304</v>
      </c>
      <c r="EF313" s="184"/>
      <c r="EG313" s="184"/>
      <c r="EH313" s="183"/>
      <c r="EI313" s="184"/>
      <c r="EJ313" s="184"/>
      <c r="EK313" s="184"/>
      <c r="EL313" s="184"/>
      <c r="EM313" s="184"/>
    </row>
    <row r="314" spans="1:143" s="42" customFormat="1" ht="12" x14ac:dyDescent="0.2">
      <c r="A314" s="157">
        <v>305</v>
      </c>
      <c r="B314" s="51">
        <v>305</v>
      </c>
      <c r="C314" s="42" t="s">
        <v>403</v>
      </c>
      <c r="D314" s="158">
        <f t="shared" si="118"/>
        <v>83</v>
      </c>
      <c r="E314" s="159">
        <f t="shared" si="107"/>
        <v>1375115</v>
      </c>
      <c r="F314" s="159">
        <f t="shared" si="107"/>
        <v>0</v>
      </c>
      <c r="G314" s="159">
        <f t="shared" si="107"/>
        <v>90304</v>
      </c>
      <c r="H314" s="160">
        <f t="shared" si="119"/>
        <v>1465419</v>
      </c>
      <c r="I314" s="159"/>
      <c r="J314" s="161">
        <f t="shared" si="120"/>
        <v>90304</v>
      </c>
      <c r="K314" s="162">
        <f t="shared" si="121"/>
        <v>370187.94400000002</v>
      </c>
      <c r="L314" s="163">
        <f t="shared" si="108"/>
        <v>460491.94400000002</v>
      </c>
      <c r="M314" s="159"/>
      <c r="N314" s="164">
        <f t="shared" si="109"/>
        <v>1004927.056</v>
      </c>
      <c r="O314" s="159"/>
      <c r="P314" s="165">
        <f t="shared" si="110"/>
        <v>90304</v>
      </c>
      <c r="Q314" s="158">
        <f t="shared" si="122"/>
        <v>0</v>
      </c>
      <c r="R314" s="159">
        <f t="shared" si="111"/>
        <v>0</v>
      </c>
      <c r="S314" s="159">
        <f t="shared" si="112"/>
        <v>0</v>
      </c>
      <c r="T314" s="159">
        <f t="shared" si="113"/>
        <v>370187.94400000002</v>
      </c>
      <c r="U314" s="160">
        <f t="shared" si="123"/>
        <v>460491.94400000002</v>
      </c>
      <c r="V314" s="159"/>
      <c r="W314" s="164">
        <f t="shared" si="114"/>
        <v>460491.94400000002</v>
      </c>
      <c r="X314" s="166"/>
      <c r="AA314" s="169">
        <v>305</v>
      </c>
      <c r="AB314" s="170">
        <v>83</v>
      </c>
      <c r="AC314" s="170">
        <v>0</v>
      </c>
      <c r="AD314" s="170">
        <v>0</v>
      </c>
      <c r="AE314" s="170">
        <v>34.712820512820521</v>
      </c>
      <c r="AF314" s="170">
        <v>0</v>
      </c>
      <c r="AG314" s="105">
        <v>1375115</v>
      </c>
      <c r="AH314" s="105">
        <v>0</v>
      </c>
      <c r="AI314" s="105">
        <v>0</v>
      </c>
      <c r="AJ314" s="105">
        <v>1375115</v>
      </c>
      <c r="AK314" s="105">
        <v>0</v>
      </c>
      <c r="AL314" s="105">
        <v>90304</v>
      </c>
      <c r="AM314" s="105">
        <v>1465419</v>
      </c>
      <c r="AN314" s="105">
        <v>0</v>
      </c>
      <c r="AO314" s="105">
        <v>0</v>
      </c>
      <c r="AP314" s="105">
        <v>0</v>
      </c>
      <c r="AQ314" s="105">
        <v>0</v>
      </c>
      <c r="AR314" s="171">
        <v>1465419</v>
      </c>
      <c r="AT314" s="169">
        <v>305</v>
      </c>
      <c r="AU314" s="170">
        <f t="shared" si="124"/>
        <v>34.712820512820521</v>
      </c>
      <c r="AV314" s="170">
        <f t="shared" si="124"/>
        <v>0</v>
      </c>
      <c r="AW314" s="105">
        <f t="shared" si="125"/>
        <v>0</v>
      </c>
      <c r="AX314" s="105">
        <f t="shared" si="125"/>
        <v>0</v>
      </c>
      <c r="AY314" s="105">
        <f t="shared" si="125"/>
        <v>0</v>
      </c>
      <c r="AZ314" s="171">
        <f t="shared" si="125"/>
        <v>0</v>
      </c>
      <c r="BB314" s="169"/>
      <c r="BC314" s="105"/>
      <c r="BD314" s="105"/>
      <c r="BE314" s="105"/>
      <c r="BF314" s="171"/>
      <c r="BH314" s="172"/>
      <c r="BI314" s="173"/>
      <c r="BJ314" s="174"/>
      <c r="BZ314" s="175"/>
      <c r="CA314" s="169">
        <v>305</v>
      </c>
      <c r="CB314" s="51">
        <v>305</v>
      </c>
      <c r="CC314" s="42" t="s">
        <v>403</v>
      </c>
      <c r="CD314" s="176">
        <f t="shared" si="115"/>
        <v>1375115</v>
      </c>
      <c r="CE314" s="177">
        <v>1152712</v>
      </c>
      <c r="CF314" s="159">
        <f t="shared" si="126"/>
        <v>222403</v>
      </c>
      <c r="CG314" s="159">
        <v>120034.79999999999</v>
      </c>
      <c r="CH314" s="159">
        <v>27750.144</v>
      </c>
      <c r="CI314" s="159">
        <f t="shared" si="127"/>
        <v>0</v>
      </c>
      <c r="CJ314" s="177">
        <f t="shared" si="128"/>
        <v>370187.94400000002</v>
      </c>
      <c r="CK314" s="178"/>
      <c r="CL314" s="179"/>
      <c r="CT314" s="105"/>
      <c r="CU314" s="105"/>
      <c r="CV314" s="105"/>
      <c r="CW314" s="105"/>
      <c r="CX314" s="105"/>
      <c r="CY314" s="105"/>
      <c r="CZ314" s="105"/>
      <c r="DA314" s="169">
        <v>305</v>
      </c>
      <c r="DB314" s="42" t="s">
        <v>403</v>
      </c>
      <c r="DC314" s="159"/>
      <c r="DD314" s="159"/>
      <c r="DE314" s="159"/>
      <c r="DF314" s="159"/>
      <c r="DG314" s="180">
        <f t="shared" si="129"/>
        <v>0</v>
      </c>
      <c r="DH314" s="159"/>
      <c r="DI314" s="159"/>
      <c r="DJ314" s="159"/>
      <c r="DK314" s="180">
        <f t="shared" si="130"/>
        <v>0</v>
      </c>
      <c r="DL314" s="181">
        <f t="shared" si="116"/>
        <v>0</v>
      </c>
      <c r="DM314" s="159"/>
      <c r="DN314" s="181">
        <f t="shared" si="117"/>
        <v>0</v>
      </c>
      <c r="DO314" s="159"/>
      <c r="DP314" s="165"/>
      <c r="DQ314" s="159"/>
      <c r="DR314" s="159"/>
      <c r="DS314" s="159"/>
      <c r="DT314" s="181">
        <f t="shared" si="131"/>
        <v>0</v>
      </c>
      <c r="DU314" s="159"/>
      <c r="DV314" s="182">
        <v>0</v>
      </c>
      <c r="DW314" s="183"/>
      <c r="DX314" s="183"/>
      <c r="DY314" s="183"/>
      <c r="DZ314" s="180"/>
      <c r="EA314" s="184"/>
      <c r="EB314" s="185"/>
      <c r="EC314" s="186">
        <f t="shared" si="132"/>
        <v>0</v>
      </c>
      <c r="ED314" s="184"/>
      <c r="EE314" s="187">
        <v>305</v>
      </c>
      <c r="EF314" s="184"/>
      <c r="EG314" s="184"/>
      <c r="EH314" s="183"/>
      <c r="EI314" s="184"/>
      <c r="EJ314" s="184"/>
      <c r="EK314" s="184"/>
      <c r="EL314" s="184"/>
      <c r="EM314" s="184"/>
    </row>
    <row r="315" spans="1:143" s="42" customFormat="1" ht="12" x14ac:dyDescent="0.2">
      <c r="A315" s="157">
        <v>306</v>
      </c>
      <c r="B315" s="51">
        <v>306</v>
      </c>
      <c r="C315" s="42" t="s">
        <v>404</v>
      </c>
      <c r="D315" s="158">
        <f t="shared" si="118"/>
        <v>7</v>
      </c>
      <c r="E315" s="159">
        <f t="shared" si="107"/>
        <v>128926</v>
      </c>
      <c r="F315" s="159">
        <f t="shared" si="107"/>
        <v>0</v>
      </c>
      <c r="G315" s="159">
        <f t="shared" si="107"/>
        <v>7616</v>
      </c>
      <c r="H315" s="160">
        <f t="shared" si="119"/>
        <v>136542</v>
      </c>
      <c r="I315" s="159"/>
      <c r="J315" s="161">
        <f t="shared" si="120"/>
        <v>7616</v>
      </c>
      <c r="K315" s="162">
        <f t="shared" si="121"/>
        <v>20893.344000000001</v>
      </c>
      <c r="L315" s="163">
        <f t="shared" si="108"/>
        <v>28509.344000000001</v>
      </c>
      <c r="M315" s="159"/>
      <c r="N315" s="164">
        <f t="shared" si="109"/>
        <v>108032.656</v>
      </c>
      <c r="O315" s="159"/>
      <c r="P315" s="165">
        <f t="shared" si="110"/>
        <v>7616</v>
      </c>
      <c r="Q315" s="158">
        <f t="shared" si="122"/>
        <v>0</v>
      </c>
      <c r="R315" s="159">
        <f t="shared" si="111"/>
        <v>0</v>
      </c>
      <c r="S315" s="159">
        <f t="shared" si="112"/>
        <v>0</v>
      </c>
      <c r="T315" s="159">
        <f t="shared" si="113"/>
        <v>20893.344000000001</v>
      </c>
      <c r="U315" s="160">
        <f t="shared" si="123"/>
        <v>28509.344000000001</v>
      </c>
      <c r="V315" s="159"/>
      <c r="W315" s="164">
        <f t="shared" si="114"/>
        <v>28509.344000000001</v>
      </c>
      <c r="X315" s="166"/>
      <c r="AA315" s="169">
        <v>306</v>
      </c>
      <c r="AB315" s="170">
        <v>7</v>
      </c>
      <c r="AC315" s="170">
        <v>0</v>
      </c>
      <c r="AD315" s="170">
        <v>0</v>
      </c>
      <c r="AE315" s="170">
        <v>2.1428571428571428</v>
      </c>
      <c r="AF315" s="170">
        <v>0</v>
      </c>
      <c r="AG315" s="105">
        <v>128926</v>
      </c>
      <c r="AH315" s="105">
        <v>0</v>
      </c>
      <c r="AI315" s="105">
        <v>0</v>
      </c>
      <c r="AJ315" s="105">
        <v>128926</v>
      </c>
      <c r="AK315" s="105">
        <v>0</v>
      </c>
      <c r="AL315" s="105">
        <v>7616</v>
      </c>
      <c r="AM315" s="105">
        <v>136542</v>
      </c>
      <c r="AN315" s="105">
        <v>0</v>
      </c>
      <c r="AO315" s="105">
        <v>0</v>
      </c>
      <c r="AP315" s="105">
        <v>0</v>
      </c>
      <c r="AQ315" s="105">
        <v>0</v>
      </c>
      <c r="AR315" s="171">
        <v>136542</v>
      </c>
      <c r="AT315" s="169">
        <v>306</v>
      </c>
      <c r="AU315" s="170">
        <f t="shared" si="124"/>
        <v>2.1428571428571428</v>
      </c>
      <c r="AV315" s="170">
        <f t="shared" si="124"/>
        <v>0</v>
      </c>
      <c r="AW315" s="105">
        <f t="shared" si="125"/>
        <v>0</v>
      </c>
      <c r="AX315" s="105">
        <f t="shared" si="125"/>
        <v>0</v>
      </c>
      <c r="AY315" s="105">
        <f t="shared" si="125"/>
        <v>0</v>
      </c>
      <c r="AZ315" s="171">
        <f t="shared" si="125"/>
        <v>0</v>
      </c>
      <c r="BB315" s="169"/>
      <c r="BC315" s="105"/>
      <c r="BD315" s="105"/>
      <c r="BE315" s="105"/>
      <c r="BF315" s="171"/>
      <c r="BH315" s="172"/>
      <c r="BI315" s="173"/>
      <c r="BJ315" s="174"/>
      <c r="BZ315" s="175"/>
      <c r="CA315" s="169">
        <v>306</v>
      </c>
      <c r="CB315" s="51">
        <v>306</v>
      </c>
      <c r="CC315" s="42" t="s">
        <v>404</v>
      </c>
      <c r="CD315" s="176">
        <f t="shared" si="115"/>
        <v>128926</v>
      </c>
      <c r="CE315" s="177">
        <v>115546</v>
      </c>
      <c r="CF315" s="159">
        <f t="shared" si="126"/>
        <v>13380</v>
      </c>
      <c r="CG315" s="159">
        <v>0</v>
      </c>
      <c r="CH315" s="159">
        <v>7513.344000000001</v>
      </c>
      <c r="CI315" s="159">
        <f t="shared" si="127"/>
        <v>0</v>
      </c>
      <c r="CJ315" s="177">
        <f t="shared" si="128"/>
        <v>20893.344000000001</v>
      </c>
      <c r="CK315" s="178"/>
      <c r="CL315" s="179"/>
      <c r="CT315" s="105"/>
      <c r="CU315" s="105"/>
      <c r="CV315" s="105"/>
      <c r="CW315" s="105"/>
      <c r="CX315" s="105"/>
      <c r="CY315" s="105"/>
      <c r="CZ315" s="105"/>
      <c r="DA315" s="169">
        <v>306</v>
      </c>
      <c r="DB315" s="42" t="s">
        <v>404</v>
      </c>
      <c r="DC315" s="159"/>
      <c r="DD315" s="159"/>
      <c r="DE315" s="159"/>
      <c r="DF315" s="159"/>
      <c r="DG315" s="180">
        <f t="shared" si="129"/>
        <v>0</v>
      </c>
      <c r="DH315" s="159"/>
      <c r="DI315" s="159"/>
      <c r="DJ315" s="159"/>
      <c r="DK315" s="180">
        <f t="shared" si="130"/>
        <v>0</v>
      </c>
      <c r="DL315" s="181">
        <f t="shared" si="116"/>
        <v>0</v>
      </c>
      <c r="DM315" s="159"/>
      <c r="DN315" s="181">
        <f t="shared" si="117"/>
        <v>0</v>
      </c>
      <c r="DO315" s="159"/>
      <c r="DP315" s="165"/>
      <c r="DQ315" s="159"/>
      <c r="DR315" s="159"/>
      <c r="DS315" s="159"/>
      <c r="DT315" s="181">
        <f t="shared" si="131"/>
        <v>0</v>
      </c>
      <c r="DU315" s="159"/>
      <c r="DV315" s="182">
        <v>0</v>
      </c>
      <c r="DW315" s="183"/>
      <c r="DX315" s="183"/>
      <c r="DY315" s="183"/>
      <c r="DZ315" s="180"/>
      <c r="EA315" s="184"/>
      <c r="EB315" s="185"/>
      <c r="EC315" s="186">
        <f t="shared" si="132"/>
        <v>0</v>
      </c>
      <c r="ED315" s="184"/>
      <c r="EE315" s="187">
        <v>306</v>
      </c>
      <c r="EF315" s="184"/>
      <c r="EG315" s="184"/>
      <c r="EH315" s="183"/>
      <c r="EI315" s="184"/>
      <c r="EJ315" s="184"/>
      <c r="EK315" s="184"/>
      <c r="EL315" s="184"/>
      <c r="EM315" s="184"/>
    </row>
    <row r="316" spans="1:143" s="42" customFormat="1" ht="12" x14ac:dyDescent="0.2">
      <c r="A316" s="157">
        <v>307</v>
      </c>
      <c r="B316" s="51">
        <v>307</v>
      </c>
      <c r="C316" s="42" t="s">
        <v>405</v>
      </c>
      <c r="D316" s="158">
        <f t="shared" si="118"/>
        <v>37</v>
      </c>
      <c r="E316" s="159">
        <f t="shared" si="107"/>
        <v>694697</v>
      </c>
      <c r="F316" s="159">
        <f t="shared" si="107"/>
        <v>0</v>
      </c>
      <c r="G316" s="159">
        <f t="shared" si="107"/>
        <v>40256</v>
      </c>
      <c r="H316" s="160">
        <f t="shared" si="119"/>
        <v>734953</v>
      </c>
      <c r="I316" s="159"/>
      <c r="J316" s="161">
        <f t="shared" si="120"/>
        <v>40256</v>
      </c>
      <c r="K316" s="162">
        <f t="shared" si="121"/>
        <v>93886</v>
      </c>
      <c r="L316" s="163">
        <f t="shared" si="108"/>
        <v>134142</v>
      </c>
      <c r="M316" s="159"/>
      <c r="N316" s="164">
        <f t="shared" si="109"/>
        <v>600811</v>
      </c>
      <c r="O316" s="159"/>
      <c r="P316" s="165">
        <f t="shared" si="110"/>
        <v>40256</v>
      </c>
      <c r="Q316" s="158">
        <f t="shared" si="122"/>
        <v>0</v>
      </c>
      <c r="R316" s="159">
        <f t="shared" si="111"/>
        <v>0</v>
      </c>
      <c r="S316" s="159">
        <f t="shared" si="112"/>
        <v>0</v>
      </c>
      <c r="T316" s="159">
        <f t="shared" si="113"/>
        <v>93886</v>
      </c>
      <c r="U316" s="160">
        <f t="shared" si="123"/>
        <v>134142</v>
      </c>
      <c r="V316" s="159"/>
      <c r="W316" s="164">
        <f t="shared" si="114"/>
        <v>134142</v>
      </c>
      <c r="X316" s="166"/>
      <c r="AA316" s="169">
        <v>307</v>
      </c>
      <c r="AB316" s="170">
        <v>37</v>
      </c>
      <c r="AC316" s="170">
        <v>0</v>
      </c>
      <c r="AD316" s="170">
        <v>0</v>
      </c>
      <c r="AE316" s="170">
        <v>6.3008658008658003</v>
      </c>
      <c r="AF316" s="170">
        <v>0</v>
      </c>
      <c r="AG316" s="105">
        <v>694697</v>
      </c>
      <c r="AH316" s="105">
        <v>0</v>
      </c>
      <c r="AI316" s="105">
        <v>0</v>
      </c>
      <c r="AJ316" s="105">
        <v>694697</v>
      </c>
      <c r="AK316" s="105">
        <v>0</v>
      </c>
      <c r="AL316" s="105">
        <v>40256</v>
      </c>
      <c r="AM316" s="105">
        <v>734953</v>
      </c>
      <c r="AN316" s="105">
        <v>0</v>
      </c>
      <c r="AO316" s="105">
        <v>0</v>
      </c>
      <c r="AP316" s="105">
        <v>0</v>
      </c>
      <c r="AQ316" s="105">
        <v>0</v>
      </c>
      <c r="AR316" s="171">
        <v>734953</v>
      </c>
      <c r="AT316" s="169">
        <v>307</v>
      </c>
      <c r="AU316" s="170">
        <f t="shared" si="124"/>
        <v>6.3008658008658003</v>
      </c>
      <c r="AV316" s="170">
        <f t="shared" si="124"/>
        <v>0</v>
      </c>
      <c r="AW316" s="105">
        <f t="shared" si="125"/>
        <v>0</v>
      </c>
      <c r="AX316" s="105">
        <f t="shared" si="125"/>
        <v>0</v>
      </c>
      <c r="AY316" s="105">
        <f t="shared" si="125"/>
        <v>0</v>
      </c>
      <c r="AZ316" s="171">
        <f t="shared" si="125"/>
        <v>0</v>
      </c>
      <c r="BB316" s="169"/>
      <c r="BC316" s="105"/>
      <c r="BD316" s="105"/>
      <c r="BE316" s="105"/>
      <c r="BF316" s="171"/>
      <c r="BH316" s="172"/>
      <c r="BI316" s="173"/>
      <c r="BJ316" s="174"/>
      <c r="BZ316" s="175"/>
      <c r="CA316" s="169">
        <v>307</v>
      </c>
      <c r="CB316" s="51">
        <v>307</v>
      </c>
      <c r="CC316" s="42" t="s">
        <v>405</v>
      </c>
      <c r="CD316" s="176">
        <f t="shared" si="115"/>
        <v>694697</v>
      </c>
      <c r="CE316" s="177">
        <v>600811</v>
      </c>
      <c r="CF316" s="159">
        <f t="shared" si="126"/>
        <v>93886</v>
      </c>
      <c r="CG316" s="159">
        <v>0</v>
      </c>
      <c r="CH316" s="159">
        <v>0</v>
      </c>
      <c r="CI316" s="159">
        <f t="shared" si="127"/>
        <v>0</v>
      </c>
      <c r="CJ316" s="177">
        <f t="shared" si="128"/>
        <v>93886</v>
      </c>
      <c r="CK316" s="178"/>
      <c r="CL316" s="179"/>
      <c r="CT316" s="105"/>
      <c r="CU316" s="105"/>
      <c r="CV316" s="105"/>
      <c r="CW316" s="105"/>
      <c r="CX316" s="105"/>
      <c r="CY316" s="105"/>
      <c r="CZ316" s="105"/>
      <c r="DA316" s="169">
        <v>307</v>
      </c>
      <c r="DB316" s="42" t="s">
        <v>405</v>
      </c>
      <c r="DC316" s="159"/>
      <c r="DD316" s="159"/>
      <c r="DE316" s="159"/>
      <c r="DF316" s="159"/>
      <c r="DG316" s="180">
        <f t="shared" si="129"/>
        <v>0</v>
      </c>
      <c r="DH316" s="159"/>
      <c r="DI316" s="159"/>
      <c r="DJ316" s="159"/>
      <c r="DK316" s="180">
        <f t="shared" si="130"/>
        <v>0</v>
      </c>
      <c r="DL316" s="181">
        <f t="shared" si="116"/>
        <v>0</v>
      </c>
      <c r="DM316" s="159"/>
      <c r="DN316" s="181">
        <f t="shared" si="117"/>
        <v>0</v>
      </c>
      <c r="DO316" s="159"/>
      <c r="DP316" s="165"/>
      <c r="DQ316" s="159"/>
      <c r="DR316" s="159"/>
      <c r="DS316" s="159"/>
      <c r="DT316" s="181">
        <f t="shared" si="131"/>
        <v>0</v>
      </c>
      <c r="DU316" s="159"/>
      <c r="DV316" s="182">
        <v>0</v>
      </c>
      <c r="DW316" s="183"/>
      <c r="DX316" s="183"/>
      <c r="DY316" s="183"/>
      <c r="DZ316" s="180"/>
      <c r="EA316" s="184"/>
      <c r="EB316" s="185"/>
      <c r="EC316" s="186">
        <f t="shared" si="132"/>
        <v>0</v>
      </c>
      <c r="ED316" s="184"/>
      <c r="EE316" s="187">
        <v>307</v>
      </c>
      <c r="EF316" s="184"/>
      <c r="EG316" s="184"/>
      <c r="EH316" s="183"/>
      <c r="EI316" s="184"/>
      <c r="EJ316" s="184"/>
      <c r="EK316" s="184"/>
      <c r="EL316" s="184"/>
      <c r="EM316" s="184"/>
    </row>
    <row r="317" spans="1:143" s="42" customFormat="1" ht="12" x14ac:dyDescent="0.2">
      <c r="A317" s="157">
        <v>308</v>
      </c>
      <c r="B317" s="51">
        <v>308</v>
      </c>
      <c r="C317" s="42" t="s">
        <v>406</v>
      </c>
      <c r="D317" s="158">
        <f t="shared" si="118"/>
        <v>17</v>
      </c>
      <c r="E317" s="159">
        <f t="shared" si="107"/>
        <v>373720</v>
      </c>
      <c r="F317" s="159">
        <f t="shared" si="107"/>
        <v>0</v>
      </c>
      <c r="G317" s="159">
        <f t="shared" si="107"/>
        <v>18496</v>
      </c>
      <c r="H317" s="160">
        <f t="shared" si="119"/>
        <v>392216</v>
      </c>
      <c r="I317" s="159"/>
      <c r="J317" s="161">
        <f t="shared" si="120"/>
        <v>18496</v>
      </c>
      <c r="K317" s="162">
        <f t="shared" si="121"/>
        <v>80433</v>
      </c>
      <c r="L317" s="163">
        <f t="shared" si="108"/>
        <v>98929</v>
      </c>
      <c r="M317" s="159"/>
      <c r="N317" s="164">
        <f t="shared" si="109"/>
        <v>293287</v>
      </c>
      <c r="O317" s="159"/>
      <c r="P317" s="165">
        <f t="shared" si="110"/>
        <v>18496</v>
      </c>
      <c r="Q317" s="158">
        <f t="shared" si="122"/>
        <v>0</v>
      </c>
      <c r="R317" s="159">
        <f t="shared" si="111"/>
        <v>0</v>
      </c>
      <c r="S317" s="159">
        <f t="shared" si="112"/>
        <v>0</v>
      </c>
      <c r="T317" s="159">
        <f t="shared" si="113"/>
        <v>80433</v>
      </c>
      <c r="U317" s="160">
        <f t="shared" si="123"/>
        <v>98929</v>
      </c>
      <c r="V317" s="159"/>
      <c r="W317" s="164">
        <f t="shared" si="114"/>
        <v>98929</v>
      </c>
      <c r="X317" s="166"/>
      <c r="AA317" s="169">
        <v>308</v>
      </c>
      <c r="AB317" s="170">
        <v>17</v>
      </c>
      <c r="AC317" s="170">
        <v>0</v>
      </c>
      <c r="AD317" s="170">
        <v>0</v>
      </c>
      <c r="AE317" s="170">
        <v>1.6666666666666665</v>
      </c>
      <c r="AF317" s="170">
        <v>0</v>
      </c>
      <c r="AG317" s="105">
        <v>373720</v>
      </c>
      <c r="AH317" s="105">
        <v>0</v>
      </c>
      <c r="AI317" s="105">
        <v>0</v>
      </c>
      <c r="AJ317" s="105">
        <v>373720</v>
      </c>
      <c r="AK317" s="105">
        <v>0</v>
      </c>
      <c r="AL317" s="105">
        <v>18496</v>
      </c>
      <c r="AM317" s="105">
        <v>392216</v>
      </c>
      <c r="AN317" s="105">
        <v>0</v>
      </c>
      <c r="AO317" s="105">
        <v>0</v>
      </c>
      <c r="AP317" s="105">
        <v>0</v>
      </c>
      <c r="AQ317" s="105">
        <v>0</v>
      </c>
      <c r="AR317" s="171">
        <v>392216</v>
      </c>
      <c r="AT317" s="169">
        <v>308</v>
      </c>
      <c r="AU317" s="170">
        <f t="shared" si="124"/>
        <v>1.6666666666666665</v>
      </c>
      <c r="AV317" s="170">
        <f t="shared" si="124"/>
        <v>0</v>
      </c>
      <c r="AW317" s="105">
        <f t="shared" si="125"/>
        <v>0</v>
      </c>
      <c r="AX317" s="105">
        <f t="shared" si="125"/>
        <v>0</v>
      </c>
      <c r="AY317" s="105">
        <f t="shared" si="125"/>
        <v>0</v>
      </c>
      <c r="AZ317" s="171">
        <f t="shared" si="125"/>
        <v>0</v>
      </c>
      <c r="BB317" s="169"/>
      <c r="BC317" s="105"/>
      <c r="BD317" s="105"/>
      <c r="BE317" s="105"/>
      <c r="BF317" s="171"/>
      <c r="BH317" s="172"/>
      <c r="BI317" s="173"/>
      <c r="BJ317" s="174"/>
      <c r="BZ317" s="175"/>
      <c r="CA317" s="169">
        <v>308</v>
      </c>
      <c r="CB317" s="51">
        <v>308</v>
      </c>
      <c r="CC317" s="42" t="s">
        <v>406</v>
      </c>
      <c r="CD317" s="176">
        <f t="shared" si="115"/>
        <v>373720</v>
      </c>
      <c r="CE317" s="177">
        <v>296710</v>
      </c>
      <c r="CF317" s="159">
        <f t="shared" si="126"/>
        <v>77010</v>
      </c>
      <c r="CG317" s="159">
        <v>3423</v>
      </c>
      <c r="CH317" s="159">
        <v>0</v>
      </c>
      <c r="CI317" s="159">
        <f t="shared" si="127"/>
        <v>0</v>
      </c>
      <c r="CJ317" s="177">
        <f t="shared" si="128"/>
        <v>80433</v>
      </c>
      <c r="CK317" s="178"/>
      <c r="CL317" s="179"/>
      <c r="CT317" s="105"/>
      <c r="CU317" s="105"/>
      <c r="CV317" s="105"/>
      <c r="CW317" s="105"/>
      <c r="CX317" s="105"/>
      <c r="CY317" s="105"/>
      <c r="CZ317" s="105"/>
      <c r="DA317" s="169">
        <v>308</v>
      </c>
      <c r="DB317" s="42" t="s">
        <v>406</v>
      </c>
      <c r="DC317" s="159"/>
      <c r="DD317" s="159"/>
      <c r="DE317" s="159"/>
      <c r="DF317" s="159"/>
      <c r="DG317" s="180">
        <f t="shared" si="129"/>
        <v>0</v>
      </c>
      <c r="DH317" s="159"/>
      <c r="DI317" s="159"/>
      <c r="DJ317" s="159"/>
      <c r="DK317" s="180">
        <f t="shared" si="130"/>
        <v>0</v>
      </c>
      <c r="DL317" s="181">
        <f t="shared" si="116"/>
        <v>0</v>
      </c>
      <c r="DM317" s="159"/>
      <c r="DN317" s="181">
        <f t="shared" si="117"/>
        <v>0</v>
      </c>
      <c r="DO317" s="159"/>
      <c r="DP317" s="165"/>
      <c r="DQ317" s="159"/>
      <c r="DR317" s="159"/>
      <c r="DS317" s="159"/>
      <c r="DT317" s="181">
        <f t="shared" si="131"/>
        <v>0</v>
      </c>
      <c r="DU317" s="159"/>
      <c r="DV317" s="182">
        <v>0</v>
      </c>
      <c r="DW317" s="183"/>
      <c r="DX317" s="183"/>
      <c r="DY317" s="183"/>
      <c r="DZ317" s="180"/>
      <c r="EA317" s="184"/>
      <c r="EB317" s="185"/>
      <c r="EC317" s="186">
        <f t="shared" si="132"/>
        <v>0</v>
      </c>
      <c r="ED317" s="184"/>
      <c r="EE317" s="187">
        <v>308</v>
      </c>
      <c r="EF317" s="184"/>
      <c r="EG317" s="184"/>
      <c r="EH317" s="183"/>
      <c r="EI317" s="184"/>
      <c r="EJ317" s="184"/>
      <c r="EK317" s="184"/>
      <c r="EL317" s="184"/>
      <c r="EM317" s="184"/>
    </row>
    <row r="318" spans="1:143" s="42" customFormat="1" ht="12" x14ac:dyDescent="0.2">
      <c r="A318" s="157">
        <v>309</v>
      </c>
      <c r="B318" s="51">
        <v>309</v>
      </c>
      <c r="C318" s="42" t="s">
        <v>407</v>
      </c>
      <c r="D318" s="158">
        <f t="shared" si="118"/>
        <v>5</v>
      </c>
      <c r="E318" s="159">
        <f t="shared" si="107"/>
        <v>66430</v>
      </c>
      <c r="F318" s="159">
        <f t="shared" si="107"/>
        <v>0</v>
      </c>
      <c r="G318" s="159">
        <f t="shared" si="107"/>
        <v>5440</v>
      </c>
      <c r="H318" s="160">
        <f t="shared" si="119"/>
        <v>71870</v>
      </c>
      <c r="I318" s="159"/>
      <c r="J318" s="161">
        <f t="shared" si="120"/>
        <v>5440</v>
      </c>
      <c r="K318" s="162">
        <f t="shared" si="121"/>
        <v>22072.144</v>
      </c>
      <c r="L318" s="163">
        <f t="shared" si="108"/>
        <v>27512.144</v>
      </c>
      <c r="M318" s="159"/>
      <c r="N318" s="164">
        <f t="shared" si="109"/>
        <v>44357.856</v>
      </c>
      <c r="O318" s="159"/>
      <c r="P318" s="165">
        <f t="shared" si="110"/>
        <v>5440</v>
      </c>
      <c r="Q318" s="158">
        <f t="shared" si="122"/>
        <v>0</v>
      </c>
      <c r="R318" s="159">
        <f t="shared" si="111"/>
        <v>0</v>
      </c>
      <c r="S318" s="159">
        <f t="shared" si="112"/>
        <v>0</v>
      </c>
      <c r="T318" s="159">
        <f t="shared" si="113"/>
        <v>22072.144</v>
      </c>
      <c r="U318" s="160">
        <f t="shared" si="123"/>
        <v>27512.144</v>
      </c>
      <c r="V318" s="159"/>
      <c r="W318" s="164">
        <f t="shared" si="114"/>
        <v>27512.144</v>
      </c>
      <c r="X318" s="166"/>
      <c r="AA318" s="169">
        <v>309</v>
      </c>
      <c r="AB318" s="170">
        <v>5</v>
      </c>
      <c r="AC318" s="170">
        <v>0</v>
      </c>
      <c r="AD318" s="170">
        <v>0</v>
      </c>
      <c r="AE318" s="170">
        <v>3.3333333333333335</v>
      </c>
      <c r="AF318" s="170">
        <v>0</v>
      </c>
      <c r="AG318" s="105">
        <v>66430</v>
      </c>
      <c r="AH318" s="105">
        <v>0</v>
      </c>
      <c r="AI318" s="105">
        <v>0</v>
      </c>
      <c r="AJ318" s="105">
        <v>66430</v>
      </c>
      <c r="AK318" s="105">
        <v>0</v>
      </c>
      <c r="AL318" s="105">
        <v>5440</v>
      </c>
      <c r="AM318" s="105">
        <v>71870</v>
      </c>
      <c r="AN318" s="105">
        <v>0</v>
      </c>
      <c r="AO318" s="105">
        <v>0</v>
      </c>
      <c r="AP318" s="105">
        <v>0</v>
      </c>
      <c r="AQ318" s="105">
        <v>0</v>
      </c>
      <c r="AR318" s="171">
        <v>71870</v>
      </c>
      <c r="AT318" s="169">
        <v>309</v>
      </c>
      <c r="AU318" s="170">
        <f t="shared" si="124"/>
        <v>3.3333333333333335</v>
      </c>
      <c r="AV318" s="170">
        <f t="shared" si="124"/>
        <v>0</v>
      </c>
      <c r="AW318" s="105">
        <f t="shared" si="125"/>
        <v>0</v>
      </c>
      <c r="AX318" s="105">
        <f t="shared" si="125"/>
        <v>0</v>
      </c>
      <c r="AY318" s="105">
        <f t="shared" si="125"/>
        <v>0</v>
      </c>
      <c r="AZ318" s="171">
        <f t="shared" si="125"/>
        <v>0</v>
      </c>
      <c r="BB318" s="169"/>
      <c r="BC318" s="105"/>
      <c r="BD318" s="105"/>
      <c r="BE318" s="105"/>
      <c r="BF318" s="171"/>
      <c r="BH318" s="172"/>
      <c r="BI318" s="173"/>
      <c r="BJ318" s="174"/>
      <c r="BZ318" s="175"/>
      <c r="CA318" s="169">
        <v>309</v>
      </c>
      <c r="CB318" s="51">
        <v>309</v>
      </c>
      <c r="CC318" s="42" t="s">
        <v>407</v>
      </c>
      <c r="CD318" s="176">
        <f t="shared" si="115"/>
        <v>66430</v>
      </c>
      <c r="CE318" s="177">
        <v>55500</v>
      </c>
      <c r="CF318" s="159">
        <f t="shared" si="126"/>
        <v>10930</v>
      </c>
      <c r="CG318" s="159">
        <v>0</v>
      </c>
      <c r="CH318" s="159">
        <v>11142.144</v>
      </c>
      <c r="CI318" s="159">
        <f t="shared" si="127"/>
        <v>0</v>
      </c>
      <c r="CJ318" s="177">
        <f t="shared" si="128"/>
        <v>22072.144</v>
      </c>
      <c r="CK318" s="178"/>
      <c r="CL318" s="179"/>
      <c r="CT318" s="105"/>
      <c r="CU318" s="105"/>
      <c r="CV318" s="105"/>
      <c r="CW318" s="105"/>
      <c r="CX318" s="105"/>
      <c r="CY318" s="105"/>
      <c r="CZ318" s="105"/>
      <c r="DA318" s="169">
        <v>309</v>
      </c>
      <c r="DB318" s="42" t="s">
        <v>407</v>
      </c>
      <c r="DC318" s="159"/>
      <c r="DD318" s="159"/>
      <c r="DE318" s="159"/>
      <c r="DF318" s="159"/>
      <c r="DG318" s="180">
        <f t="shared" si="129"/>
        <v>0</v>
      </c>
      <c r="DH318" s="159"/>
      <c r="DI318" s="159"/>
      <c r="DJ318" s="159"/>
      <c r="DK318" s="180">
        <f t="shared" si="130"/>
        <v>0</v>
      </c>
      <c r="DL318" s="181">
        <f t="shared" si="116"/>
        <v>0</v>
      </c>
      <c r="DM318" s="159"/>
      <c r="DN318" s="181">
        <f t="shared" si="117"/>
        <v>0</v>
      </c>
      <c r="DO318" s="159"/>
      <c r="DP318" s="165"/>
      <c r="DQ318" s="159"/>
      <c r="DR318" s="159"/>
      <c r="DS318" s="159"/>
      <c r="DT318" s="181">
        <f t="shared" si="131"/>
        <v>0</v>
      </c>
      <c r="DU318" s="159"/>
      <c r="DV318" s="182">
        <v>0</v>
      </c>
      <c r="DW318" s="183"/>
      <c r="DX318" s="183"/>
      <c r="DY318" s="183"/>
      <c r="DZ318" s="180"/>
      <c r="EA318" s="184"/>
      <c r="EB318" s="185"/>
      <c r="EC318" s="186">
        <f t="shared" si="132"/>
        <v>0</v>
      </c>
      <c r="ED318" s="184"/>
      <c r="EE318" s="187">
        <v>309</v>
      </c>
      <c r="EF318" s="184"/>
      <c r="EG318" s="184"/>
      <c r="EH318" s="183"/>
      <c r="EI318" s="184"/>
      <c r="EJ318" s="184"/>
      <c r="EK318" s="184"/>
      <c r="EL318" s="184"/>
      <c r="EM318" s="184"/>
    </row>
    <row r="319" spans="1:143" s="42" customFormat="1" ht="12" x14ac:dyDescent="0.2">
      <c r="A319" s="157">
        <v>310</v>
      </c>
      <c r="B319" s="51">
        <v>310</v>
      </c>
      <c r="C319" s="42" t="s">
        <v>408</v>
      </c>
      <c r="D319" s="158">
        <f t="shared" si="118"/>
        <v>139</v>
      </c>
      <c r="E319" s="159">
        <f t="shared" si="107"/>
        <v>2708247</v>
      </c>
      <c r="F319" s="159">
        <f t="shared" si="107"/>
        <v>0</v>
      </c>
      <c r="G319" s="159">
        <f t="shared" si="107"/>
        <v>151232</v>
      </c>
      <c r="H319" s="160">
        <f t="shared" si="119"/>
        <v>2859479</v>
      </c>
      <c r="I319" s="159"/>
      <c r="J319" s="161">
        <f t="shared" si="120"/>
        <v>151232</v>
      </c>
      <c r="K319" s="162">
        <f t="shared" si="121"/>
        <v>1162128.784</v>
      </c>
      <c r="L319" s="163">
        <f t="shared" si="108"/>
        <v>1313360.784</v>
      </c>
      <c r="M319" s="159"/>
      <c r="N319" s="164">
        <f t="shared" si="109"/>
        <v>1546118.216</v>
      </c>
      <c r="O319" s="159"/>
      <c r="P319" s="165">
        <f t="shared" si="110"/>
        <v>151232</v>
      </c>
      <c r="Q319" s="158">
        <f t="shared" si="122"/>
        <v>0</v>
      </c>
      <c r="R319" s="159">
        <f t="shared" si="111"/>
        <v>0</v>
      </c>
      <c r="S319" s="159">
        <f t="shared" si="112"/>
        <v>0</v>
      </c>
      <c r="T319" s="159">
        <f t="shared" si="113"/>
        <v>1162128.784</v>
      </c>
      <c r="U319" s="160">
        <f t="shared" si="123"/>
        <v>1313360.784</v>
      </c>
      <c r="V319" s="159"/>
      <c r="W319" s="164">
        <f t="shared" si="114"/>
        <v>1313360.784</v>
      </c>
      <c r="X319" s="166"/>
      <c r="AA319" s="169">
        <v>310</v>
      </c>
      <c r="AB319" s="170">
        <v>139</v>
      </c>
      <c r="AC319" s="170">
        <v>0</v>
      </c>
      <c r="AD319" s="170">
        <v>0</v>
      </c>
      <c r="AE319" s="170">
        <v>17.827922077922079</v>
      </c>
      <c r="AF319" s="170">
        <v>0</v>
      </c>
      <c r="AG319" s="105">
        <v>2708247</v>
      </c>
      <c r="AH319" s="105">
        <v>0</v>
      </c>
      <c r="AI319" s="105">
        <v>0</v>
      </c>
      <c r="AJ319" s="105">
        <v>2708247</v>
      </c>
      <c r="AK319" s="105">
        <v>0</v>
      </c>
      <c r="AL319" s="105">
        <v>151232</v>
      </c>
      <c r="AM319" s="105">
        <v>2859479</v>
      </c>
      <c r="AN319" s="105">
        <v>0</v>
      </c>
      <c r="AO319" s="105">
        <v>0</v>
      </c>
      <c r="AP319" s="105">
        <v>0</v>
      </c>
      <c r="AQ319" s="105">
        <v>0</v>
      </c>
      <c r="AR319" s="171">
        <v>2859479</v>
      </c>
      <c r="AT319" s="169">
        <v>310</v>
      </c>
      <c r="AU319" s="170">
        <f t="shared" si="124"/>
        <v>17.827922077922079</v>
      </c>
      <c r="AV319" s="170">
        <f t="shared" si="124"/>
        <v>0</v>
      </c>
      <c r="AW319" s="105">
        <f t="shared" si="125"/>
        <v>0</v>
      </c>
      <c r="AX319" s="105">
        <f t="shared" si="125"/>
        <v>0</v>
      </c>
      <c r="AY319" s="105">
        <f t="shared" si="125"/>
        <v>0</v>
      </c>
      <c r="AZ319" s="171">
        <f t="shared" si="125"/>
        <v>0</v>
      </c>
      <c r="BB319" s="169"/>
      <c r="BC319" s="105"/>
      <c r="BD319" s="105"/>
      <c r="BE319" s="105"/>
      <c r="BF319" s="171"/>
      <c r="BH319" s="172"/>
      <c r="BI319" s="173"/>
      <c r="BJ319" s="174"/>
      <c r="BZ319" s="175"/>
      <c r="CA319" s="169">
        <v>310</v>
      </c>
      <c r="CB319" s="51">
        <v>310</v>
      </c>
      <c r="CC319" s="42" t="s">
        <v>408</v>
      </c>
      <c r="CD319" s="176">
        <f t="shared" si="115"/>
        <v>2708247</v>
      </c>
      <c r="CE319" s="177">
        <v>1931768</v>
      </c>
      <c r="CF319" s="159">
        <f t="shared" si="126"/>
        <v>776479</v>
      </c>
      <c r="CG319" s="159">
        <v>257921.4</v>
      </c>
      <c r="CH319" s="159">
        <v>127728.38400000002</v>
      </c>
      <c r="CI319" s="159">
        <f t="shared" si="127"/>
        <v>0</v>
      </c>
      <c r="CJ319" s="177">
        <f t="shared" si="128"/>
        <v>1162128.784</v>
      </c>
      <c r="CK319" s="178"/>
      <c r="CL319" s="179"/>
      <c r="CT319" s="105"/>
      <c r="CU319" s="105"/>
      <c r="CV319" s="105"/>
      <c r="CW319" s="105"/>
      <c r="CX319" s="105"/>
      <c r="CY319" s="105"/>
      <c r="CZ319" s="105"/>
      <c r="DA319" s="169">
        <v>310</v>
      </c>
      <c r="DB319" s="42" t="s">
        <v>408</v>
      </c>
      <c r="DC319" s="159"/>
      <c r="DD319" s="159"/>
      <c r="DE319" s="159"/>
      <c r="DF319" s="159"/>
      <c r="DG319" s="180">
        <f t="shared" si="129"/>
        <v>0</v>
      </c>
      <c r="DH319" s="159"/>
      <c r="DI319" s="159"/>
      <c r="DJ319" s="159"/>
      <c r="DK319" s="180">
        <f t="shared" si="130"/>
        <v>0</v>
      </c>
      <c r="DL319" s="181">
        <f t="shared" si="116"/>
        <v>0</v>
      </c>
      <c r="DM319" s="159"/>
      <c r="DN319" s="181">
        <f t="shared" si="117"/>
        <v>0</v>
      </c>
      <c r="DO319" s="159"/>
      <c r="DP319" s="165"/>
      <c r="DQ319" s="159"/>
      <c r="DR319" s="159"/>
      <c r="DS319" s="159"/>
      <c r="DT319" s="181">
        <f t="shared" si="131"/>
        <v>0</v>
      </c>
      <c r="DU319" s="159"/>
      <c r="DV319" s="182">
        <v>0</v>
      </c>
      <c r="DW319" s="183"/>
      <c r="DX319" s="183"/>
      <c r="DY319" s="183"/>
      <c r="DZ319" s="180"/>
      <c r="EA319" s="184"/>
      <c r="EB319" s="185"/>
      <c r="EC319" s="186">
        <f t="shared" si="132"/>
        <v>0</v>
      </c>
      <c r="ED319" s="184"/>
      <c r="EE319" s="187">
        <v>310</v>
      </c>
      <c r="EF319" s="184"/>
      <c r="EG319" s="184"/>
      <c r="EH319" s="183"/>
      <c r="EI319" s="184"/>
      <c r="EJ319" s="184"/>
      <c r="EK319" s="184"/>
      <c r="EL319" s="184"/>
      <c r="EM319" s="184"/>
    </row>
    <row r="320" spans="1:143" s="42" customFormat="1" ht="12" x14ac:dyDescent="0.2">
      <c r="A320" s="157">
        <v>311</v>
      </c>
      <c r="B320" s="51">
        <v>311</v>
      </c>
      <c r="C320" s="42" t="s">
        <v>409</v>
      </c>
      <c r="D320" s="158">
        <f t="shared" si="118"/>
        <v>0</v>
      </c>
      <c r="E320" s="159">
        <f t="shared" si="107"/>
        <v>0</v>
      </c>
      <c r="F320" s="159">
        <f t="shared" si="107"/>
        <v>0</v>
      </c>
      <c r="G320" s="159">
        <f t="shared" si="107"/>
        <v>0</v>
      </c>
      <c r="H320" s="160">
        <f t="shared" si="119"/>
        <v>0</v>
      </c>
      <c r="I320" s="159"/>
      <c r="J320" s="161">
        <f t="shared" si="120"/>
        <v>0</v>
      </c>
      <c r="K320" s="162">
        <f t="shared" si="121"/>
        <v>0</v>
      </c>
      <c r="L320" s="163">
        <f t="shared" si="108"/>
        <v>0</v>
      </c>
      <c r="M320" s="159"/>
      <c r="N320" s="164">
        <f t="shared" si="109"/>
        <v>0</v>
      </c>
      <c r="O320" s="159"/>
      <c r="P320" s="165">
        <f t="shared" si="110"/>
        <v>0</v>
      </c>
      <c r="Q320" s="158">
        <f t="shared" si="122"/>
        <v>0</v>
      </c>
      <c r="R320" s="159">
        <f t="shared" si="111"/>
        <v>0</v>
      </c>
      <c r="S320" s="159">
        <f t="shared" si="112"/>
        <v>0</v>
      </c>
      <c r="T320" s="159">
        <f t="shared" si="113"/>
        <v>0</v>
      </c>
      <c r="U320" s="160">
        <f t="shared" si="123"/>
        <v>0</v>
      </c>
      <c r="V320" s="159"/>
      <c r="W320" s="164">
        <f t="shared" si="114"/>
        <v>0</v>
      </c>
      <c r="X320" s="166"/>
      <c r="AA320" s="169">
        <v>311</v>
      </c>
      <c r="AB320" s="170"/>
      <c r="AC320" s="170"/>
      <c r="AD320" s="170"/>
      <c r="AE320" s="170"/>
      <c r="AF320" s="170"/>
      <c r="AG320" s="105"/>
      <c r="AH320" s="105"/>
      <c r="AI320" s="105"/>
      <c r="AJ320" s="105"/>
      <c r="AK320" s="105"/>
      <c r="AL320" s="105"/>
      <c r="AM320" s="105"/>
      <c r="AN320" s="105"/>
      <c r="AO320" s="105"/>
      <c r="AP320" s="105"/>
      <c r="AQ320" s="105"/>
      <c r="AR320" s="171"/>
      <c r="AT320" s="169">
        <v>311</v>
      </c>
      <c r="AU320" s="170">
        <f t="shared" si="124"/>
        <v>0</v>
      </c>
      <c r="AV320" s="170">
        <f t="shared" si="124"/>
        <v>0</v>
      </c>
      <c r="AW320" s="105">
        <f t="shared" si="125"/>
        <v>0</v>
      </c>
      <c r="AX320" s="105">
        <f t="shared" si="125"/>
        <v>0</v>
      </c>
      <c r="AY320" s="105">
        <f t="shared" si="125"/>
        <v>0</v>
      </c>
      <c r="AZ320" s="171">
        <f t="shared" si="125"/>
        <v>0</v>
      </c>
      <c r="BB320" s="169"/>
      <c r="BC320" s="105"/>
      <c r="BD320" s="105"/>
      <c r="BE320" s="105"/>
      <c r="BF320" s="171"/>
      <c r="BH320" s="172"/>
      <c r="BI320" s="173"/>
      <c r="BJ320" s="174"/>
      <c r="BZ320" s="175"/>
      <c r="CA320" s="169">
        <v>311</v>
      </c>
      <c r="CB320" s="51">
        <v>311</v>
      </c>
      <c r="CC320" s="42" t="s">
        <v>409</v>
      </c>
      <c r="CD320" s="176">
        <f t="shared" si="115"/>
        <v>0</v>
      </c>
      <c r="CE320" s="177">
        <v>0</v>
      </c>
      <c r="CF320" s="159">
        <f t="shared" si="126"/>
        <v>0</v>
      </c>
      <c r="CG320" s="159">
        <v>0</v>
      </c>
      <c r="CH320" s="159">
        <v>0</v>
      </c>
      <c r="CI320" s="159">
        <f t="shared" si="127"/>
        <v>0</v>
      </c>
      <c r="CJ320" s="177">
        <f t="shared" si="128"/>
        <v>0</v>
      </c>
      <c r="CK320" s="178"/>
      <c r="CL320" s="179"/>
      <c r="CT320" s="105"/>
      <c r="CU320" s="105"/>
      <c r="CV320" s="105"/>
      <c r="CW320" s="105"/>
      <c r="CX320" s="105"/>
      <c r="CY320" s="105"/>
      <c r="CZ320" s="105"/>
      <c r="DA320" s="169">
        <v>311</v>
      </c>
      <c r="DB320" s="42" t="s">
        <v>409</v>
      </c>
      <c r="DC320" s="159"/>
      <c r="DD320" s="159"/>
      <c r="DE320" s="159"/>
      <c r="DF320" s="159"/>
      <c r="DG320" s="180">
        <f t="shared" si="129"/>
        <v>0</v>
      </c>
      <c r="DH320" s="159"/>
      <c r="DI320" s="159"/>
      <c r="DJ320" s="159"/>
      <c r="DK320" s="180">
        <f t="shared" si="130"/>
        <v>0</v>
      </c>
      <c r="DL320" s="181">
        <f t="shared" si="116"/>
        <v>0</v>
      </c>
      <c r="DM320" s="159"/>
      <c r="DN320" s="181">
        <f t="shared" si="117"/>
        <v>0</v>
      </c>
      <c r="DO320" s="159"/>
      <c r="DP320" s="165"/>
      <c r="DQ320" s="159"/>
      <c r="DR320" s="159"/>
      <c r="DS320" s="159"/>
      <c r="DT320" s="181">
        <f t="shared" si="131"/>
        <v>0</v>
      </c>
      <c r="DU320" s="159"/>
      <c r="DV320" s="182">
        <v>0</v>
      </c>
      <c r="DW320" s="183"/>
      <c r="DX320" s="183"/>
      <c r="DY320" s="183"/>
      <c r="DZ320" s="180"/>
      <c r="EA320" s="184"/>
      <c r="EB320" s="185"/>
      <c r="EC320" s="186">
        <f t="shared" si="132"/>
        <v>0</v>
      </c>
      <c r="ED320" s="184"/>
      <c r="EE320" s="187">
        <v>311</v>
      </c>
      <c r="EF320" s="184"/>
      <c r="EG320" s="184"/>
      <c r="EH320" s="183"/>
      <c r="EI320" s="184"/>
      <c r="EJ320" s="184"/>
      <c r="EK320" s="184"/>
      <c r="EL320" s="184"/>
      <c r="EM320" s="184"/>
    </row>
    <row r="321" spans="1:143" s="42" customFormat="1" ht="12" x14ac:dyDescent="0.2">
      <c r="A321" s="157">
        <v>312</v>
      </c>
      <c r="B321" s="51">
        <v>312</v>
      </c>
      <c r="C321" s="42" t="s">
        <v>410</v>
      </c>
      <c r="D321" s="158">
        <f t="shared" si="118"/>
        <v>0</v>
      </c>
      <c r="E321" s="159">
        <f t="shared" si="107"/>
        <v>0</v>
      </c>
      <c r="F321" s="159">
        <f t="shared" si="107"/>
        <v>0</v>
      </c>
      <c r="G321" s="159">
        <f t="shared" si="107"/>
        <v>0</v>
      </c>
      <c r="H321" s="160">
        <f t="shared" si="119"/>
        <v>0</v>
      </c>
      <c r="I321" s="159"/>
      <c r="J321" s="161">
        <f t="shared" si="120"/>
        <v>0</v>
      </c>
      <c r="K321" s="162">
        <f t="shared" si="121"/>
        <v>0</v>
      </c>
      <c r="L321" s="163">
        <f t="shared" si="108"/>
        <v>0</v>
      </c>
      <c r="M321" s="159"/>
      <c r="N321" s="164">
        <f t="shared" si="109"/>
        <v>0</v>
      </c>
      <c r="O321" s="159"/>
      <c r="P321" s="165">
        <f t="shared" si="110"/>
        <v>0</v>
      </c>
      <c r="Q321" s="158">
        <f t="shared" si="122"/>
        <v>0</v>
      </c>
      <c r="R321" s="159">
        <f t="shared" si="111"/>
        <v>0</v>
      </c>
      <c r="S321" s="159">
        <f t="shared" si="112"/>
        <v>0</v>
      </c>
      <c r="T321" s="159">
        <f t="shared" si="113"/>
        <v>0</v>
      </c>
      <c r="U321" s="160">
        <f t="shared" si="123"/>
        <v>0</v>
      </c>
      <c r="V321" s="159"/>
      <c r="W321" s="164">
        <f t="shared" si="114"/>
        <v>0</v>
      </c>
      <c r="X321" s="166"/>
      <c r="AA321" s="169">
        <v>312</v>
      </c>
      <c r="AB321" s="170"/>
      <c r="AC321" s="170"/>
      <c r="AD321" s="170"/>
      <c r="AE321" s="170"/>
      <c r="AF321" s="170"/>
      <c r="AG321" s="105"/>
      <c r="AH321" s="105"/>
      <c r="AI321" s="105"/>
      <c r="AJ321" s="105"/>
      <c r="AK321" s="105"/>
      <c r="AL321" s="105"/>
      <c r="AM321" s="105"/>
      <c r="AN321" s="105"/>
      <c r="AO321" s="105"/>
      <c r="AP321" s="105"/>
      <c r="AQ321" s="105"/>
      <c r="AR321" s="171"/>
      <c r="AT321" s="169">
        <v>312</v>
      </c>
      <c r="AU321" s="170">
        <f t="shared" si="124"/>
        <v>0</v>
      </c>
      <c r="AV321" s="170">
        <f t="shared" si="124"/>
        <v>0</v>
      </c>
      <c r="AW321" s="105">
        <f t="shared" si="125"/>
        <v>0</v>
      </c>
      <c r="AX321" s="105">
        <f t="shared" si="125"/>
        <v>0</v>
      </c>
      <c r="AY321" s="105">
        <f t="shared" si="125"/>
        <v>0</v>
      </c>
      <c r="AZ321" s="171">
        <f t="shared" si="125"/>
        <v>0</v>
      </c>
      <c r="BB321" s="169"/>
      <c r="BC321" s="105"/>
      <c r="BD321" s="105"/>
      <c r="BE321" s="105"/>
      <c r="BF321" s="171"/>
      <c r="BH321" s="172"/>
      <c r="BI321" s="173"/>
      <c r="BJ321" s="174"/>
      <c r="BZ321" s="175"/>
      <c r="CA321" s="169">
        <v>312</v>
      </c>
      <c r="CB321" s="51">
        <v>312</v>
      </c>
      <c r="CC321" s="42" t="s">
        <v>410</v>
      </c>
      <c r="CD321" s="176">
        <f t="shared" si="115"/>
        <v>0</v>
      </c>
      <c r="CE321" s="177">
        <v>0</v>
      </c>
      <c r="CF321" s="159">
        <f t="shared" si="126"/>
        <v>0</v>
      </c>
      <c r="CG321" s="159">
        <v>0</v>
      </c>
      <c r="CH321" s="159">
        <v>0</v>
      </c>
      <c r="CI321" s="159">
        <f t="shared" si="127"/>
        <v>0</v>
      </c>
      <c r="CJ321" s="177">
        <f t="shared" si="128"/>
        <v>0</v>
      </c>
      <c r="CK321" s="178"/>
      <c r="CL321" s="179"/>
      <c r="CT321" s="105"/>
      <c r="CU321" s="105"/>
      <c r="CV321" s="105"/>
      <c r="CW321" s="105"/>
      <c r="CX321" s="105"/>
      <c r="CY321" s="105"/>
      <c r="CZ321" s="105"/>
      <c r="DA321" s="169">
        <v>312</v>
      </c>
      <c r="DB321" s="42" t="s">
        <v>410</v>
      </c>
      <c r="DC321" s="159"/>
      <c r="DD321" s="159"/>
      <c r="DE321" s="159"/>
      <c r="DF321" s="159"/>
      <c r="DG321" s="180">
        <f t="shared" si="129"/>
        <v>0</v>
      </c>
      <c r="DH321" s="159"/>
      <c r="DI321" s="159"/>
      <c r="DJ321" s="159"/>
      <c r="DK321" s="180">
        <f t="shared" si="130"/>
        <v>0</v>
      </c>
      <c r="DL321" s="181">
        <f t="shared" si="116"/>
        <v>0</v>
      </c>
      <c r="DM321" s="159"/>
      <c r="DN321" s="181">
        <f t="shared" si="117"/>
        <v>0</v>
      </c>
      <c r="DO321" s="159"/>
      <c r="DP321" s="165"/>
      <c r="DQ321" s="159"/>
      <c r="DR321" s="159"/>
      <c r="DS321" s="159"/>
      <c r="DT321" s="181">
        <f t="shared" si="131"/>
        <v>0</v>
      </c>
      <c r="DU321" s="159"/>
      <c r="DV321" s="182">
        <v>0</v>
      </c>
      <c r="DW321" s="183"/>
      <c r="DX321" s="183"/>
      <c r="DY321" s="183"/>
      <c r="DZ321" s="180"/>
      <c r="EA321" s="184"/>
      <c r="EB321" s="185"/>
      <c r="EC321" s="186">
        <f t="shared" si="132"/>
        <v>0</v>
      </c>
      <c r="ED321" s="184"/>
      <c r="EE321" s="187">
        <v>312</v>
      </c>
      <c r="EF321" s="184"/>
      <c r="EG321" s="184"/>
      <c r="EH321" s="183"/>
      <c r="EI321" s="184"/>
      <c r="EJ321" s="184"/>
      <c r="EK321" s="184"/>
      <c r="EL321" s="184"/>
      <c r="EM321" s="184"/>
    </row>
    <row r="322" spans="1:143" s="42" customFormat="1" ht="12" x14ac:dyDescent="0.2">
      <c r="A322" s="157">
        <v>313</v>
      </c>
      <c r="B322" s="51">
        <v>313</v>
      </c>
      <c r="C322" s="42" t="s">
        <v>411</v>
      </c>
      <c r="D322" s="158">
        <f t="shared" si="118"/>
        <v>0</v>
      </c>
      <c r="E322" s="159">
        <f t="shared" si="107"/>
        <v>0</v>
      </c>
      <c r="F322" s="159">
        <f t="shared" si="107"/>
        <v>0</v>
      </c>
      <c r="G322" s="159">
        <f t="shared" si="107"/>
        <v>0</v>
      </c>
      <c r="H322" s="160">
        <f t="shared" si="119"/>
        <v>0</v>
      </c>
      <c r="I322" s="159"/>
      <c r="J322" s="161">
        <f t="shared" si="120"/>
        <v>0</v>
      </c>
      <c r="K322" s="162">
        <f t="shared" si="121"/>
        <v>0</v>
      </c>
      <c r="L322" s="163">
        <f t="shared" si="108"/>
        <v>0</v>
      </c>
      <c r="M322" s="159"/>
      <c r="N322" s="164">
        <f t="shared" si="109"/>
        <v>0</v>
      </c>
      <c r="O322" s="159"/>
      <c r="P322" s="165">
        <f t="shared" si="110"/>
        <v>0</v>
      </c>
      <c r="Q322" s="158">
        <f t="shared" si="122"/>
        <v>0</v>
      </c>
      <c r="R322" s="159">
        <f t="shared" si="111"/>
        <v>0</v>
      </c>
      <c r="S322" s="159">
        <f t="shared" si="112"/>
        <v>0</v>
      </c>
      <c r="T322" s="159">
        <f t="shared" si="113"/>
        <v>0</v>
      </c>
      <c r="U322" s="160">
        <f t="shared" si="123"/>
        <v>0</v>
      </c>
      <c r="V322" s="159"/>
      <c r="W322" s="164">
        <f t="shared" si="114"/>
        <v>0</v>
      </c>
      <c r="X322" s="166"/>
      <c r="AA322" s="169">
        <v>313</v>
      </c>
      <c r="AB322" s="170"/>
      <c r="AC322" s="170"/>
      <c r="AD322" s="170"/>
      <c r="AE322" s="170"/>
      <c r="AF322" s="170"/>
      <c r="AG322" s="105"/>
      <c r="AH322" s="105"/>
      <c r="AI322" s="105"/>
      <c r="AJ322" s="105"/>
      <c r="AK322" s="105"/>
      <c r="AL322" s="105"/>
      <c r="AM322" s="105"/>
      <c r="AN322" s="105"/>
      <c r="AO322" s="105"/>
      <c r="AP322" s="105"/>
      <c r="AQ322" s="105"/>
      <c r="AR322" s="171"/>
      <c r="AT322" s="169">
        <v>313</v>
      </c>
      <c r="AU322" s="170">
        <f t="shared" si="124"/>
        <v>0</v>
      </c>
      <c r="AV322" s="170">
        <f t="shared" si="124"/>
        <v>0</v>
      </c>
      <c r="AW322" s="105">
        <f t="shared" si="125"/>
        <v>0</v>
      </c>
      <c r="AX322" s="105">
        <f t="shared" si="125"/>
        <v>0</v>
      </c>
      <c r="AY322" s="105">
        <f t="shared" si="125"/>
        <v>0</v>
      </c>
      <c r="AZ322" s="171">
        <f t="shared" si="125"/>
        <v>0</v>
      </c>
      <c r="BB322" s="169"/>
      <c r="BC322" s="105"/>
      <c r="BD322" s="105"/>
      <c r="BE322" s="105"/>
      <c r="BF322" s="171"/>
      <c r="BH322" s="172"/>
      <c r="BI322" s="173"/>
      <c r="BJ322" s="174"/>
      <c r="BZ322" s="175"/>
      <c r="CA322" s="169">
        <v>313</v>
      </c>
      <c r="CB322" s="51">
        <v>313</v>
      </c>
      <c r="CC322" s="42" t="s">
        <v>411</v>
      </c>
      <c r="CD322" s="176">
        <f t="shared" si="115"/>
        <v>0</v>
      </c>
      <c r="CE322" s="177">
        <v>0</v>
      </c>
      <c r="CF322" s="159">
        <f t="shared" si="126"/>
        <v>0</v>
      </c>
      <c r="CG322" s="159">
        <v>0</v>
      </c>
      <c r="CH322" s="159">
        <v>0</v>
      </c>
      <c r="CI322" s="159">
        <f t="shared" si="127"/>
        <v>0</v>
      </c>
      <c r="CJ322" s="177">
        <f t="shared" si="128"/>
        <v>0</v>
      </c>
      <c r="CK322" s="178"/>
      <c r="CL322" s="179"/>
      <c r="CT322" s="105"/>
      <c r="CU322" s="105"/>
      <c r="CV322" s="105"/>
      <c r="CW322" s="105"/>
      <c r="CX322" s="105"/>
      <c r="CY322" s="105"/>
      <c r="CZ322" s="105"/>
      <c r="DA322" s="169">
        <v>313</v>
      </c>
      <c r="DB322" s="42" t="s">
        <v>411</v>
      </c>
      <c r="DC322" s="159"/>
      <c r="DD322" s="159"/>
      <c r="DE322" s="159"/>
      <c r="DF322" s="159"/>
      <c r="DG322" s="180">
        <f t="shared" si="129"/>
        <v>0</v>
      </c>
      <c r="DH322" s="159"/>
      <c r="DI322" s="159"/>
      <c r="DJ322" s="159"/>
      <c r="DK322" s="180">
        <f t="shared" si="130"/>
        <v>0</v>
      </c>
      <c r="DL322" s="181">
        <f t="shared" si="116"/>
        <v>0</v>
      </c>
      <c r="DM322" s="159"/>
      <c r="DN322" s="181">
        <f t="shared" si="117"/>
        <v>0</v>
      </c>
      <c r="DO322" s="159"/>
      <c r="DP322" s="165"/>
      <c r="DQ322" s="159"/>
      <c r="DR322" s="159"/>
      <c r="DS322" s="159"/>
      <c r="DT322" s="181">
        <f t="shared" si="131"/>
        <v>0</v>
      </c>
      <c r="DU322" s="159"/>
      <c r="DV322" s="182">
        <v>0</v>
      </c>
      <c r="DW322" s="183"/>
      <c r="DX322" s="183"/>
      <c r="DY322" s="183"/>
      <c r="DZ322" s="180"/>
      <c r="EA322" s="184"/>
      <c r="EB322" s="185"/>
      <c r="EC322" s="186">
        <f t="shared" si="132"/>
        <v>0</v>
      </c>
      <c r="ED322" s="184"/>
      <c r="EE322" s="187">
        <v>313</v>
      </c>
      <c r="EF322" s="184"/>
      <c r="EG322" s="184"/>
      <c r="EH322" s="183"/>
      <c r="EI322" s="184"/>
      <c r="EJ322" s="184"/>
      <c r="EK322" s="184"/>
      <c r="EL322" s="184"/>
      <c r="EM322" s="184"/>
    </row>
    <row r="323" spans="1:143" s="42" customFormat="1" ht="12" x14ac:dyDescent="0.2">
      <c r="A323" s="157">
        <v>314</v>
      </c>
      <c r="B323" s="51">
        <v>314</v>
      </c>
      <c r="C323" s="42" t="s">
        <v>412</v>
      </c>
      <c r="D323" s="158">
        <f t="shared" si="118"/>
        <v>14</v>
      </c>
      <c r="E323" s="159">
        <f t="shared" si="107"/>
        <v>396289</v>
      </c>
      <c r="F323" s="159">
        <f t="shared" si="107"/>
        <v>0</v>
      </c>
      <c r="G323" s="159">
        <f t="shared" si="107"/>
        <v>15232</v>
      </c>
      <c r="H323" s="160">
        <f t="shared" si="119"/>
        <v>411521</v>
      </c>
      <c r="I323" s="159"/>
      <c r="J323" s="161">
        <f t="shared" si="120"/>
        <v>15232</v>
      </c>
      <c r="K323" s="162">
        <f t="shared" si="121"/>
        <v>167384.424</v>
      </c>
      <c r="L323" s="163">
        <f t="shared" si="108"/>
        <v>182616.424</v>
      </c>
      <c r="M323" s="159"/>
      <c r="N323" s="164">
        <f t="shared" si="109"/>
        <v>228904.576</v>
      </c>
      <c r="O323" s="159"/>
      <c r="P323" s="165">
        <f t="shared" si="110"/>
        <v>15232</v>
      </c>
      <c r="Q323" s="158">
        <f t="shared" si="122"/>
        <v>0</v>
      </c>
      <c r="R323" s="159">
        <f t="shared" si="111"/>
        <v>0</v>
      </c>
      <c r="S323" s="159">
        <f t="shared" si="112"/>
        <v>0</v>
      </c>
      <c r="T323" s="159">
        <f t="shared" si="113"/>
        <v>167384.424</v>
      </c>
      <c r="U323" s="160">
        <f t="shared" si="123"/>
        <v>182616.424</v>
      </c>
      <c r="V323" s="159"/>
      <c r="W323" s="164">
        <f t="shared" si="114"/>
        <v>182616.424</v>
      </c>
      <c r="X323" s="166"/>
      <c r="AA323" s="169">
        <v>314</v>
      </c>
      <c r="AB323" s="170">
        <v>14</v>
      </c>
      <c r="AC323" s="170">
        <v>0</v>
      </c>
      <c r="AD323" s="170">
        <v>0</v>
      </c>
      <c r="AE323" s="170">
        <v>3.0761904761904755</v>
      </c>
      <c r="AF323" s="170">
        <v>0</v>
      </c>
      <c r="AG323" s="105">
        <v>396289</v>
      </c>
      <c r="AH323" s="105">
        <v>0</v>
      </c>
      <c r="AI323" s="105">
        <v>0</v>
      </c>
      <c r="AJ323" s="105">
        <v>396289</v>
      </c>
      <c r="AK323" s="105">
        <v>0</v>
      </c>
      <c r="AL323" s="105">
        <v>15232</v>
      </c>
      <c r="AM323" s="105">
        <v>411521</v>
      </c>
      <c r="AN323" s="105">
        <v>0</v>
      </c>
      <c r="AO323" s="105">
        <v>0</v>
      </c>
      <c r="AP323" s="105">
        <v>0</v>
      </c>
      <c r="AQ323" s="105">
        <v>0</v>
      </c>
      <c r="AR323" s="171">
        <v>411521</v>
      </c>
      <c r="AT323" s="169">
        <v>314</v>
      </c>
      <c r="AU323" s="170">
        <f t="shared" si="124"/>
        <v>3.0761904761904755</v>
      </c>
      <c r="AV323" s="170">
        <f t="shared" si="124"/>
        <v>0</v>
      </c>
      <c r="AW323" s="105">
        <f t="shared" si="125"/>
        <v>0</v>
      </c>
      <c r="AX323" s="105">
        <f t="shared" si="125"/>
        <v>0</v>
      </c>
      <c r="AY323" s="105">
        <f t="shared" si="125"/>
        <v>0</v>
      </c>
      <c r="AZ323" s="171">
        <f t="shared" si="125"/>
        <v>0</v>
      </c>
      <c r="BB323" s="169"/>
      <c r="BC323" s="105"/>
      <c r="BD323" s="105"/>
      <c r="BE323" s="105"/>
      <c r="BF323" s="171"/>
      <c r="BH323" s="172"/>
      <c r="BI323" s="173"/>
      <c r="BJ323" s="174"/>
      <c r="BZ323" s="175"/>
      <c r="CA323" s="169">
        <v>314</v>
      </c>
      <c r="CB323" s="51">
        <v>314</v>
      </c>
      <c r="CC323" s="42" t="s">
        <v>412</v>
      </c>
      <c r="CD323" s="176">
        <f t="shared" si="115"/>
        <v>396289</v>
      </c>
      <c r="CE323" s="177">
        <v>317548</v>
      </c>
      <c r="CF323" s="159">
        <f t="shared" si="126"/>
        <v>78741</v>
      </c>
      <c r="CG323" s="159">
        <v>57410.400000000001</v>
      </c>
      <c r="CH323" s="159">
        <v>31233.024000000001</v>
      </c>
      <c r="CI323" s="159">
        <f t="shared" si="127"/>
        <v>0</v>
      </c>
      <c r="CJ323" s="177">
        <f t="shared" si="128"/>
        <v>167384.424</v>
      </c>
      <c r="CK323" s="178"/>
      <c r="CL323" s="179"/>
      <c r="CT323" s="105"/>
      <c r="CU323" s="105"/>
      <c r="CV323" s="105"/>
      <c r="CW323" s="105"/>
      <c r="CX323" s="105"/>
      <c r="CY323" s="105"/>
      <c r="CZ323" s="105"/>
      <c r="DA323" s="169">
        <v>314</v>
      </c>
      <c r="DB323" s="42" t="s">
        <v>412</v>
      </c>
      <c r="DC323" s="159"/>
      <c r="DD323" s="159"/>
      <c r="DE323" s="159"/>
      <c r="DF323" s="159"/>
      <c r="DG323" s="180">
        <f t="shared" si="129"/>
        <v>0</v>
      </c>
      <c r="DH323" s="159"/>
      <c r="DI323" s="159"/>
      <c r="DJ323" s="159"/>
      <c r="DK323" s="180">
        <f t="shared" si="130"/>
        <v>0</v>
      </c>
      <c r="DL323" s="181">
        <f t="shared" si="116"/>
        <v>0</v>
      </c>
      <c r="DM323" s="159"/>
      <c r="DN323" s="181">
        <f t="shared" si="117"/>
        <v>0</v>
      </c>
      <c r="DO323" s="159"/>
      <c r="DP323" s="165"/>
      <c r="DQ323" s="159"/>
      <c r="DR323" s="159"/>
      <c r="DS323" s="159"/>
      <c r="DT323" s="181">
        <f t="shared" si="131"/>
        <v>0</v>
      </c>
      <c r="DU323" s="159"/>
      <c r="DV323" s="182">
        <v>0</v>
      </c>
      <c r="DW323" s="183"/>
      <c r="DX323" s="183"/>
      <c r="DY323" s="183"/>
      <c r="DZ323" s="180"/>
      <c r="EA323" s="184"/>
      <c r="EB323" s="185"/>
      <c r="EC323" s="186">
        <f t="shared" si="132"/>
        <v>0</v>
      </c>
      <c r="ED323" s="184"/>
      <c r="EE323" s="187">
        <v>314</v>
      </c>
      <c r="EF323" s="184"/>
      <c r="EG323" s="184"/>
      <c r="EH323" s="183"/>
      <c r="EI323" s="184"/>
      <c r="EJ323" s="184"/>
      <c r="EK323" s="184"/>
      <c r="EL323" s="184"/>
      <c r="EM323" s="184"/>
    </row>
    <row r="324" spans="1:143" s="42" customFormat="1" ht="12" x14ac:dyDescent="0.2">
      <c r="A324" s="157">
        <v>315</v>
      </c>
      <c r="B324" s="51">
        <v>315</v>
      </c>
      <c r="C324" s="42" t="s">
        <v>413</v>
      </c>
      <c r="D324" s="158">
        <f t="shared" si="118"/>
        <v>1</v>
      </c>
      <c r="E324" s="159">
        <f t="shared" si="107"/>
        <v>17289</v>
      </c>
      <c r="F324" s="159">
        <f t="shared" si="107"/>
        <v>0</v>
      </c>
      <c r="G324" s="159">
        <f t="shared" si="107"/>
        <v>1088</v>
      </c>
      <c r="H324" s="160">
        <f t="shared" si="119"/>
        <v>18377</v>
      </c>
      <c r="I324" s="159"/>
      <c r="J324" s="161">
        <f t="shared" si="120"/>
        <v>1088</v>
      </c>
      <c r="K324" s="162">
        <f t="shared" si="121"/>
        <v>10541.4</v>
      </c>
      <c r="L324" s="163">
        <f t="shared" si="108"/>
        <v>11629.4</v>
      </c>
      <c r="M324" s="159"/>
      <c r="N324" s="164">
        <f t="shared" si="109"/>
        <v>6747.6</v>
      </c>
      <c r="O324" s="159"/>
      <c r="P324" s="165">
        <f t="shared" si="110"/>
        <v>1088</v>
      </c>
      <c r="Q324" s="158">
        <f t="shared" si="122"/>
        <v>0</v>
      </c>
      <c r="R324" s="159">
        <f t="shared" si="111"/>
        <v>0</v>
      </c>
      <c r="S324" s="159">
        <f t="shared" si="112"/>
        <v>0</v>
      </c>
      <c r="T324" s="159">
        <f t="shared" si="113"/>
        <v>10541.4</v>
      </c>
      <c r="U324" s="160">
        <f t="shared" si="123"/>
        <v>11629.4</v>
      </c>
      <c r="V324" s="159"/>
      <c r="W324" s="164">
        <f t="shared" si="114"/>
        <v>11629.4</v>
      </c>
      <c r="X324" s="166"/>
      <c r="AA324" s="169">
        <v>315</v>
      </c>
      <c r="AB324" s="170">
        <v>1</v>
      </c>
      <c r="AC324" s="170">
        <v>0</v>
      </c>
      <c r="AD324" s="170">
        <v>0</v>
      </c>
      <c r="AE324" s="170">
        <v>0</v>
      </c>
      <c r="AF324" s="170">
        <v>0</v>
      </c>
      <c r="AG324" s="105">
        <v>17289</v>
      </c>
      <c r="AH324" s="105">
        <v>0</v>
      </c>
      <c r="AI324" s="105">
        <v>0</v>
      </c>
      <c r="AJ324" s="105">
        <v>17289</v>
      </c>
      <c r="AK324" s="105">
        <v>0</v>
      </c>
      <c r="AL324" s="105">
        <v>1088</v>
      </c>
      <c r="AM324" s="105">
        <v>18377</v>
      </c>
      <c r="AN324" s="105">
        <v>0</v>
      </c>
      <c r="AO324" s="105">
        <v>0</v>
      </c>
      <c r="AP324" s="105">
        <v>0</v>
      </c>
      <c r="AQ324" s="105">
        <v>0</v>
      </c>
      <c r="AR324" s="171">
        <v>18377</v>
      </c>
      <c r="AT324" s="169">
        <v>315</v>
      </c>
      <c r="AU324" s="170">
        <f t="shared" si="124"/>
        <v>0</v>
      </c>
      <c r="AV324" s="170">
        <f t="shared" si="124"/>
        <v>0</v>
      </c>
      <c r="AW324" s="105">
        <f t="shared" si="125"/>
        <v>0</v>
      </c>
      <c r="AX324" s="105">
        <f t="shared" si="125"/>
        <v>0</v>
      </c>
      <c r="AY324" s="105">
        <f t="shared" si="125"/>
        <v>0</v>
      </c>
      <c r="AZ324" s="171">
        <f t="shared" si="125"/>
        <v>0</v>
      </c>
      <c r="BB324" s="169"/>
      <c r="BC324" s="105"/>
      <c r="BD324" s="105"/>
      <c r="BE324" s="105"/>
      <c r="BF324" s="171"/>
      <c r="BH324" s="172"/>
      <c r="BI324" s="173"/>
      <c r="BJ324" s="174"/>
      <c r="BZ324" s="175"/>
      <c r="CA324" s="169">
        <v>315</v>
      </c>
      <c r="CB324" s="51">
        <v>315</v>
      </c>
      <c r="CC324" s="42" t="s">
        <v>413</v>
      </c>
      <c r="CD324" s="176">
        <f t="shared" si="115"/>
        <v>17289</v>
      </c>
      <c r="CE324" s="177">
        <v>17569</v>
      </c>
      <c r="CF324" s="159">
        <f t="shared" si="126"/>
        <v>0</v>
      </c>
      <c r="CG324" s="159">
        <v>10541.4</v>
      </c>
      <c r="CH324" s="159">
        <v>0</v>
      </c>
      <c r="CI324" s="159">
        <f t="shared" si="127"/>
        <v>0</v>
      </c>
      <c r="CJ324" s="177">
        <f t="shared" si="128"/>
        <v>10541.4</v>
      </c>
      <c r="CK324" s="178"/>
      <c r="CL324" s="179"/>
      <c r="CT324" s="105"/>
      <c r="CU324" s="105"/>
      <c r="CV324" s="105"/>
      <c r="CW324" s="105"/>
      <c r="CX324" s="105"/>
      <c r="CY324" s="105"/>
      <c r="CZ324" s="105"/>
      <c r="DA324" s="169">
        <v>315</v>
      </c>
      <c r="DB324" s="42" t="s">
        <v>413</v>
      </c>
      <c r="DC324" s="159"/>
      <c r="DD324" s="159"/>
      <c r="DE324" s="159"/>
      <c r="DF324" s="159"/>
      <c r="DG324" s="180">
        <f t="shared" si="129"/>
        <v>0</v>
      </c>
      <c r="DH324" s="159"/>
      <c r="DI324" s="159"/>
      <c r="DJ324" s="159"/>
      <c r="DK324" s="180">
        <f t="shared" si="130"/>
        <v>0</v>
      </c>
      <c r="DL324" s="181">
        <f t="shared" si="116"/>
        <v>0</v>
      </c>
      <c r="DM324" s="159"/>
      <c r="DN324" s="181">
        <f t="shared" si="117"/>
        <v>0</v>
      </c>
      <c r="DO324" s="159"/>
      <c r="DP324" s="165"/>
      <c r="DQ324" s="159"/>
      <c r="DR324" s="159"/>
      <c r="DS324" s="159"/>
      <c r="DT324" s="181">
        <f t="shared" si="131"/>
        <v>0</v>
      </c>
      <c r="DU324" s="159"/>
      <c r="DV324" s="182">
        <v>0</v>
      </c>
      <c r="DW324" s="183"/>
      <c r="DX324" s="183"/>
      <c r="DY324" s="183"/>
      <c r="DZ324" s="180"/>
      <c r="EA324" s="184"/>
      <c r="EB324" s="185"/>
      <c r="EC324" s="186">
        <f t="shared" si="132"/>
        <v>0</v>
      </c>
      <c r="ED324" s="184"/>
      <c r="EE324" s="187">
        <v>315</v>
      </c>
      <c r="EF324" s="184"/>
      <c r="EG324" s="184"/>
      <c r="EH324" s="183"/>
      <c r="EI324" s="184"/>
      <c r="EJ324" s="184"/>
      <c r="EK324" s="184"/>
      <c r="EL324" s="184"/>
      <c r="EM324" s="184"/>
    </row>
    <row r="325" spans="1:143" s="42" customFormat="1" ht="12" x14ac:dyDescent="0.2">
      <c r="A325" s="157">
        <v>316</v>
      </c>
      <c r="B325" s="51">
        <v>316</v>
      </c>
      <c r="C325" s="42" t="s">
        <v>414</v>
      </c>
      <c r="D325" s="158">
        <f t="shared" si="118"/>
        <v>34</v>
      </c>
      <c r="E325" s="159">
        <f t="shared" si="107"/>
        <v>587041</v>
      </c>
      <c r="F325" s="159">
        <f t="shared" si="107"/>
        <v>0</v>
      </c>
      <c r="G325" s="159">
        <f t="shared" si="107"/>
        <v>36992</v>
      </c>
      <c r="H325" s="160">
        <f t="shared" si="119"/>
        <v>624033</v>
      </c>
      <c r="I325" s="159"/>
      <c r="J325" s="161">
        <f t="shared" si="120"/>
        <v>36992</v>
      </c>
      <c r="K325" s="162">
        <f t="shared" si="121"/>
        <v>241105.07199999999</v>
      </c>
      <c r="L325" s="163">
        <f t="shared" si="108"/>
        <v>278097.07199999999</v>
      </c>
      <c r="M325" s="159"/>
      <c r="N325" s="164">
        <f t="shared" si="109"/>
        <v>345935.92800000001</v>
      </c>
      <c r="O325" s="159"/>
      <c r="P325" s="165">
        <f t="shared" si="110"/>
        <v>36992</v>
      </c>
      <c r="Q325" s="158">
        <f t="shared" si="122"/>
        <v>0</v>
      </c>
      <c r="R325" s="159">
        <f t="shared" si="111"/>
        <v>0</v>
      </c>
      <c r="S325" s="159">
        <f t="shared" si="112"/>
        <v>0</v>
      </c>
      <c r="T325" s="159">
        <f t="shared" si="113"/>
        <v>241105.07199999999</v>
      </c>
      <c r="U325" s="160">
        <f t="shared" si="123"/>
        <v>278097.07199999999</v>
      </c>
      <c r="V325" s="159"/>
      <c r="W325" s="164">
        <f t="shared" si="114"/>
        <v>278097.07199999999</v>
      </c>
      <c r="X325" s="166"/>
      <c r="AA325" s="169">
        <v>316</v>
      </c>
      <c r="AB325" s="170">
        <v>34</v>
      </c>
      <c r="AC325" s="170">
        <v>0</v>
      </c>
      <c r="AD325" s="170">
        <v>0</v>
      </c>
      <c r="AE325" s="170">
        <v>2.5</v>
      </c>
      <c r="AF325" s="170">
        <v>0</v>
      </c>
      <c r="AG325" s="105">
        <v>587041</v>
      </c>
      <c r="AH325" s="105">
        <v>0</v>
      </c>
      <c r="AI325" s="105">
        <v>0</v>
      </c>
      <c r="AJ325" s="105">
        <v>587041</v>
      </c>
      <c r="AK325" s="105">
        <v>0</v>
      </c>
      <c r="AL325" s="105">
        <v>36992</v>
      </c>
      <c r="AM325" s="105">
        <v>624033</v>
      </c>
      <c r="AN325" s="105">
        <v>0</v>
      </c>
      <c r="AO325" s="105">
        <v>0</v>
      </c>
      <c r="AP325" s="105">
        <v>0</v>
      </c>
      <c r="AQ325" s="105">
        <v>0</v>
      </c>
      <c r="AR325" s="171">
        <v>624033</v>
      </c>
      <c r="AT325" s="169">
        <v>316</v>
      </c>
      <c r="AU325" s="170">
        <f t="shared" si="124"/>
        <v>2.5</v>
      </c>
      <c r="AV325" s="170">
        <f t="shared" si="124"/>
        <v>0</v>
      </c>
      <c r="AW325" s="105">
        <f t="shared" si="125"/>
        <v>0</v>
      </c>
      <c r="AX325" s="105">
        <f t="shared" si="125"/>
        <v>0</v>
      </c>
      <c r="AY325" s="105">
        <f t="shared" si="125"/>
        <v>0</v>
      </c>
      <c r="AZ325" s="171">
        <f t="shared" si="125"/>
        <v>0</v>
      </c>
      <c r="BB325" s="169"/>
      <c r="BC325" s="105"/>
      <c r="BD325" s="105"/>
      <c r="BE325" s="105"/>
      <c r="BF325" s="171"/>
      <c r="BH325" s="172"/>
      <c r="BI325" s="173"/>
      <c r="BJ325" s="174"/>
      <c r="BZ325" s="175"/>
      <c r="CA325" s="169">
        <v>316</v>
      </c>
      <c r="CB325" s="51">
        <v>316</v>
      </c>
      <c r="CC325" s="42" t="s">
        <v>414</v>
      </c>
      <c r="CD325" s="176">
        <f t="shared" si="115"/>
        <v>587041</v>
      </c>
      <c r="CE325" s="177">
        <v>453537</v>
      </c>
      <c r="CF325" s="159">
        <f t="shared" si="126"/>
        <v>133504</v>
      </c>
      <c r="CG325" s="159">
        <v>79479.599999999991</v>
      </c>
      <c r="CH325" s="159">
        <v>28121.471999999998</v>
      </c>
      <c r="CI325" s="159">
        <f t="shared" si="127"/>
        <v>0</v>
      </c>
      <c r="CJ325" s="177">
        <f t="shared" si="128"/>
        <v>241105.07199999999</v>
      </c>
      <c r="CK325" s="178"/>
      <c r="CL325" s="179"/>
      <c r="CT325" s="105"/>
      <c r="CU325" s="105"/>
      <c r="CV325" s="105"/>
      <c r="CW325" s="105"/>
      <c r="CX325" s="105"/>
      <c r="CY325" s="105"/>
      <c r="CZ325" s="105"/>
      <c r="DA325" s="169">
        <v>316</v>
      </c>
      <c r="DB325" s="42" t="s">
        <v>414</v>
      </c>
      <c r="DC325" s="159"/>
      <c r="DD325" s="159"/>
      <c r="DE325" s="159"/>
      <c r="DF325" s="159"/>
      <c r="DG325" s="180">
        <f t="shared" si="129"/>
        <v>0</v>
      </c>
      <c r="DH325" s="159"/>
      <c r="DI325" s="159"/>
      <c r="DJ325" s="159"/>
      <c r="DK325" s="180">
        <f t="shared" si="130"/>
        <v>0</v>
      </c>
      <c r="DL325" s="181">
        <f t="shared" si="116"/>
        <v>0</v>
      </c>
      <c r="DM325" s="159"/>
      <c r="DN325" s="181">
        <f t="shared" si="117"/>
        <v>0</v>
      </c>
      <c r="DO325" s="159"/>
      <c r="DP325" s="165"/>
      <c r="DQ325" s="159"/>
      <c r="DR325" s="159"/>
      <c r="DS325" s="159"/>
      <c r="DT325" s="181">
        <f t="shared" si="131"/>
        <v>0</v>
      </c>
      <c r="DU325" s="159"/>
      <c r="DV325" s="182">
        <v>0</v>
      </c>
      <c r="DW325" s="183"/>
      <c r="DX325" s="183"/>
      <c r="DY325" s="183"/>
      <c r="DZ325" s="180"/>
      <c r="EA325" s="184"/>
      <c r="EB325" s="185"/>
      <c r="EC325" s="186">
        <f t="shared" si="132"/>
        <v>0</v>
      </c>
      <c r="ED325" s="184"/>
      <c r="EE325" s="187">
        <v>316</v>
      </c>
      <c r="EF325" s="184"/>
      <c r="EG325" s="184"/>
      <c r="EH325" s="183"/>
      <c r="EI325" s="184"/>
      <c r="EJ325" s="184"/>
      <c r="EK325" s="184"/>
      <c r="EL325" s="184"/>
      <c r="EM325" s="184"/>
    </row>
    <row r="326" spans="1:143" s="42" customFormat="1" ht="12" x14ac:dyDescent="0.2">
      <c r="A326" s="157">
        <v>317</v>
      </c>
      <c r="B326" s="51">
        <v>317</v>
      </c>
      <c r="C326" s="42" t="s">
        <v>415</v>
      </c>
      <c r="D326" s="158">
        <f t="shared" si="118"/>
        <v>0</v>
      </c>
      <c r="E326" s="159">
        <f t="shared" si="107"/>
        <v>0</v>
      </c>
      <c r="F326" s="159">
        <f t="shared" si="107"/>
        <v>0</v>
      </c>
      <c r="G326" s="159">
        <f t="shared" si="107"/>
        <v>0</v>
      </c>
      <c r="H326" s="160">
        <f t="shared" si="119"/>
        <v>0</v>
      </c>
      <c r="I326" s="159"/>
      <c r="J326" s="161">
        <f t="shared" si="120"/>
        <v>0</v>
      </c>
      <c r="K326" s="162">
        <f t="shared" si="121"/>
        <v>11368.632</v>
      </c>
      <c r="L326" s="163">
        <f t="shared" si="108"/>
        <v>11368.632</v>
      </c>
      <c r="M326" s="159"/>
      <c r="N326" s="164">
        <f t="shared" si="109"/>
        <v>-11368.632</v>
      </c>
      <c r="O326" s="159"/>
      <c r="P326" s="165">
        <f t="shared" si="110"/>
        <v>0</v>
      </c>
      <c r="Q326" s="158">
        <f t="shared" si="122"/>
        <v>0</v>
      </c>
      <c r="R326" s="159">
        <f t="shared" si="111"/>
        <v>0</v>
      </c>
      <c r="S326" s="159">
        <f t="shared" si="112"/>
        <v>0</v>
      </c>
      <c r="T326" s="159">
        <f t="shared" si="113"/>
        <v>11368.632</v>
      </c>
      <c r="U326" s="160">
        <f t="shared" si="123"/>
        <v>11368.632</v>
      </c>
      <c r="V326" s="159"/>
      <c r="W326" s="164">
        <f t="shared" si="114"/>
        <v>11368.632</v>
      </c>
      <c r="X326" s="166"/>
      <c r="AA326" s="169">
        <v>317</v>
      </c>
      <c r="AB326" s="170"/>
      <c r="AC326" s="170"/>
      <c r="AD326" s="170"/>
      <c r="AE326" s="170"/>
      <c r="AF326" s="170"/>
      <c r="AG326" s="105"/>
      <c r="AH326" s="105"/>
      <c r="AI326" s="105"/>
      <c r="AJ326" s="105"/>
      <c r="AK326" s="105"/>
      <c r="AL326" s="105"/>
      <c r="AM326" s="105"/>
      <c r="AN326" s="105"/>
      <c r="AO326" s="105"/>
      <c r="AP326" s="105"/>
      <c r="AQ326" s="105"/>
      <c r="AR326" s="171"/>
      <c r="AT326" s="169">
        <v>317</v>
      </c>
      <c r="AU326" s="170">
        <f t="shared" si="124"/>
        <v>0</v>
      </c>
      <c r="AV326" s="170">
        <f t="shared" si="124"/>
        <v>0</v>
      </c>
      <c r="AW326" s="105">
        <f t="shared" si="125"/>
        <v>0</v>
      </c>
      <c r="AX326" s="105">
        <f t="shared" si="125"/>
        <v>0</v>
      </c>
      <c r="AY326" s="105">
        <f t="shared" si="125"/>
        <v>0</v>
      </c>
      <c r="AZ326" s="171">
        <f t="shared" si="125"/>
        <v>0</v>
      </c>
      <c r="BB326" s="169"/>
      <c r="BC326" s="105"/>
      <c r="BD326" s="105"/>
      <c r="BE326" s="105"/>
      <c r="BF326" s="171"/>
      <c r="BH326" s="172"/>
      <c r="BI326" s="173"/>
      <c r="BJ326" s="174"/>
      <c r="BZ326" s="175"/>
      <c r="CA326" s="169">
        <v>317</v>
      </c>
      <c r="CB326" s="51">
        <v>317</v>
      </c>
      <c r="CC326" s="42" t="s">
        <v>415</v>
      </c>
      <c r="CD326" s="176">
        <f t="shared" si="115"/>
        <v>0</v>
      </c>
      <c r="CE326" s="177">
        <v>25931</v>
      </c>
      <c r="CF326" s="159">
        <f t="shared" si="126"/>
        <v>0</v>
      </c>
      <c r="CG326" s="159">
        <v>3919.7999999999997</v>
      </c>
      <c r="CH326" s="159">
        <v>7448.8319999999994</v>
      </c>
      <c r="CI326" s="159">
        <f t="shared" si="127"/>
        <v>0</v>
      </c>
      <c r="CJ326" s="177">
        <f t="shared" si="128"/>
        <v>11368.632</v>
      </c>
      <c r="CK326" s="178"/>
      <c r="CL326" s="179"/>
      <c r="CT326" s="105"/>
      <c r="CU326" s="105"/>
      <c r="CV326" s="105"/>
      <c r="CW326" s="105"/>
      <c r="CX326" s="105"/>
      <c r="CY326" s="105"/>
      <c r="CZ326" s="105"/>
      <c r="DA326" s="169">
        <v>317</v>
      </c>
      <c r="DB326" s="42" t="s">
        <v>415</v>
      </c>
      <c r="DC326" s="159"/>
      <c r="DD326" s="159"/>
      <c r="DE326" s="159"/>
      <c r="DF326" s="159"/>
      <c r="DG326" s="180">
        <f t="shared" si="129"/>
        <v>0</v>
      </c>
      <c r="DH326" s="159"/>
      <c r="DI326" s="159"/>
      <c r="DJ326" s="159"/>
      <c r="DK326" s="180">
        <f t="shared" si="130"/>
        <v>0</v>
      </c>
      <c r="DL326" s="181">
        <f t="shared" si="116"/>
        <v>0</v>
      </c>
      <c r="DM326" s="159"/>
      <c r="DN326" s="181">
        <f t="shared" si="117"/>
        <v>0</v>
      </c>
      <c r="DO326" s="159"/>
      <c r="DP326" s="165"/>
      <c r="DQ326" s="159"/>
      <c r="DR326" s="159"/>
      <c r="DS326" s="159"/>
      <c r="DT326" s="181">
        <f t="shared" si="131"/>
        <v>0</v>
      </c>
      <c r="DU326" s="159"/>
      <c r="DV326" s="182">
        <v>0</v>
      </c>
      <c r="DW326" s="183"/>
      <c r="DX326" s="183"/>
      <c r="DY326" s="183"/>
      <c r="DZ326" s="180"/>
      <c r="EA326" s="184"/>
      <c r="EB326" s="185"/>
      <c r="EC326" s="186">
        <f t="shared" si="132"/>
        <v>0</v>
      </c>
      <c r="ED326" s="184"/>
      <c r="EE326" s="187">
        <v>317</v>
      </c>
      <c r="EF326" s="184"/>
      <c r="EG326" s="184"/>
      <c r="EH326" s="183"/>
      <c r="EI326" s="184"/>
      <c r="EJ326" s="184"/>
      <c r="EK326" s="184"/>
      <c r="EL326" s="184"/>
      <c r="EM326" s="184"/>
    </row>
    <row r="327" spans="1:143" s="42" customFormat="1" ht="12" x14ac:dyDescent="0.2">
      <c r="A327" s="157">
        <v>318</v>
      </c>
      <c r="B327" s="51">
        <v>318</v>
      </c>
      <c r="C327" s="42" t="s">
        <v>416</v>
      </c>
      <c r="D327" s="158">
        <f t="shared" si="118"/>
        <v>0</v>
      </c>
      <c r="E327" s="159">
        <f t="shared" si="107"/>
        <v>0</v>
      </c>
      <c r="F327" s="159">
        <f t="shared" si="107"/>
        <v>0</v>
      </c>
      <c r="G327" s="159">
        <f t="shared" si="107"/>
        <v>0</v>
      </c>
      <c r="H327" s="160">
        <f t="shared" si="119"/>
        <v>0</v>
      </c>
      <c r="I327" s="159"/>
      <c r="J327" s="161">
        <f t="shared" si="120"/>
        <v>0</v>
      </c>
      <c r="K327" s="162">
        <f t="shared" si="121"/>
        <v>0</v>
      </c>
      <c r="L327" s="163">
        <f t="shared" si="108"/>
        <v>0</v>
      </c>
      <c r="M327" s="159"/>
      <c r="N327" s="164">
        <f t="shared" si="109"/>
        <v>0</v>
      </c>
      <c r="O327" s="159"/>
      <c r="P327" s="165">
        <f t="shared" si="110"/>
        <v>0</v>
      </c>
      <c r="Q327" s="158">
        <f t="shared" si="122"/>
        <v>0</v>
      </c>
      <c r="R327" s="159">
        <f t="shared" si="111"/>
        <v>0</v>
      </c>
      <c r="S327" s="159">
        <f t="shared" si="112"/>
        <v>0</v>
      </c>
      <c r="T327" s="159">
        <f t="shared" si="113"/>
        <v>0</v>
      </c>
      <c r="U327" s="160">
        <f t="shared" si="123"/>
        <v>0</v>
      </c>
      <c r="V327" s="159"/>
      <c r="W327" s="164">
        <f t="shared" si="114"/>
        <v>0</v>
      </c>
      <c r="X327" s="166"/>
      <c r="AA327" s="169">
        <v>318</v>
      </c>
      <c r="AB327" s="170"/>
      <c r="AC327" s="170"/>
      <c r="AD327" s="170"/>
      <c r="AE327" s="170"/>
      <c r="AF327" s="170"/>
      <c r="AG327" s="105"/>
      <c r="AH327" s="105"/>
      <c r="AI327" s="105"/>
      <c r="AJ327" s="105"/>
      <c r="AK327" s="105"/>
      <c r="AL327" s="105"/>
      <c r="AM327" s="105"/>
      <c r="AN327" s="105"/>
      <c r="AO327" s="105"/>
      <c r="AP327" s="105"/>
      <c r="AQ327" s="105"/>
      <c r="AR327" s="171"/>
      <c r="AT327" s="169">
        <v>318</v>
      </c>
      <c r="AU327" s="170">
        <f t="shared" si="124"/>
        <v>0</v>
      </c>
      <c r="AV327" s="170">
        <f t="shared" si="124"/>
        <v>0</v>
      </c>
      <c r="AW327" s="105">
        <f t="shared" si="125"/>
        <v>0</v>
      </c>
      <c r="AX327" s="105">
        <f t="shared" si="125"/>
        <v>0</v>
      </c>
      <c r="AY327" s="105">
        <f t="shared" si="125"/>
        <v>0</v>
      </c>
      <c r="AZ327" s="171">
        <f t="shared" si="125"/>
        <v>0</v>
      </c>
      <c r="BB327" s="169"/>
      <c r="BC327" s="105"/>
      <c r="BD327" s="105"/>
      <c r="BE327" s="105"/>
      <c r="BF327" s="171"/>
      <c r="BH327" s="172"/>
      <c r="BI327" s="173"/>
      <c r="BJ327" s="174"/>
      <c r="BZ327" s="175"/>
      <c r="CA327" s="169">
        <v>318</v>
      </c>
      <c r="CB327" s="51">
        <v>318</v>
      </c>
      <c r="CC327" s="42" t="s">
        <v>416</v>
      </c>
      <c r="CD327" s="176">
        <f t="shared" si="115"/>
        <v>0</v>
      </c>
      <c r="CE327" s="177">
        <v>0</v>
      </c>
      <c r="CF327" s="159">
        <f t="shared" si="126"/>
        <v>0</v>
      </c>
      <c r="CG327" s="159">
        <v>0</v>
      </c>
      <c r="CH327" s="159">
        <v>0</v>
      </c>
      <c r="CI327" s="159">
        <f t="shared" si="127"/>
        <v>0</v>
      </c>
      <c r="CJ327" s="177">
        <f t="shared" si="128"/>
        <v>0</v>
      </c>
      <c r="CK327" s="178"/>
      <c r="CL327" s="179"/>
      <c r="CT327" s="105"/>
      <c r="CU327" s="105"/>
      <c r="CV327" s="105"/>
      <c r="CW327" s="105"/>
      <c r="CX327" s="105"/>
      <c r="CY327" s="105"/>
      <c r="CZ327" s="105"/>
      <c r="DA327" s="169">
        <v>318</v>
      </c>
      <c r="DB327" s="42" t="s">
        <v>416</v>
      </c>
      <c r="DC327" s="159"/>
      <c r="DD327" s="159"/>
      <c r="DE327" s="159"/>
      <c r="DF327" s="159"/>
      <c r="DG327" s="180">
        <f t="shared" si="129"/>
        <v>0</v>
      </c>
      <c r="DH327" s="159"/>
      <c r="DI327" s="159"/>
      <c r="DJ327" s="159"/>
      <c r="DK327" s="180">
        <f t="shared" si="130"/>
        <v>0</v>
      </c>
      <c r="DL327" s="181">
        <f t="shared" si="116"/>
        <v>0</v>
      </c>
      <c r="DM327" s="159"/>
      <c r="DN327" s="181">
        <f t="shared" si="117"/>
        <v>0</v>
      </c>
      <c r="DO327" s="159"/>
      <c r="DP327" s="165"/>
      <c r="DQ327" s="159"/>
      <c r="DR327" s="159"/>
      <c r="DS327" s="159"/>
      <c r="DT327" s="181">
        <f t="shared" si="131"/>
        <v>0</v>
      </c>
      <c r="DU327" s="159"/>
      <c r="DV327" s="182">
        <v>0</v>
      </c>
      <c r="DW327" s="183"/>
      <c r="DX327" s="183"/>
      <c r="DY327" s="183"/>
      <c r="DZ327" s="180"/>
      <c r="EA327" s="184"/>
      <c r="EB327" s="185"/>
      <c r="EC327" s="186">
        <f t="shared" si="132"/>
        <v>0</v>
      </c>
      <c r="ED327" s="184"/>
      <c r="EE327" s="187">
        <v>318</v>
      </c>
      <c r="EF327" s="184"/>
      <c r="EG327" s="184"/>
      <c r="EH327" s="183"/>
      <c r="EI327" s="184"/>
      <c r="EJ327" s="184"/>
      <c r="EK327" s="184"/>
      <c r="EL327" s="184"/>
      <c r="EM327" s="184"/>
    </row>
    <row r="328" spans="1:143" s="42" customFormat="1" ht="12" x14ac:dyDescent="0.2">
      <c r="A328" s="157">
        <v>319</v>
      </c>
      <c r="B328" s="51">
        <v>319</v>
      </c>
      <c r="C328" s="42" t="s">
        <v>417</v>
      </c>
      <c r="D328" s="158">
        <f t="shared" si="118"/>
        <v>0</v>
      </c>
      <c r="E328" s="159">
        <f t="shared" si="107"/>
        <v>0</v>
      </c>
      <c r="F328" s="159">
        <f t="shared" si="107"/>
        <v>0</v>
      </c>
      <c r="G328" s="159">
        <f t="shared" si="107"/>
        <v>0</v>
      </c>
      <c r="H328" s="160">
        <f t="shared" si="119"/>
        <v>0</v>
      </c>
      <c r="I328" s="159"/>
      <c r="J328" s="161">
        <f t="shared" si="120"/>
        <v>0</v>
      </c>
      <c r="K328" s="162">
        <f t="shared" si="121"/>
        <v>0</v>
      </c>
      <c r="L328" s="163">
        <f t="shared" si="108"/>
        <v>0</v>
      </c>
      <c r="M328" s="159"/>
      <c r="N328" s="164">
        <f t="shared" si="109"/>
        <v>0</v>
      </c>
      <c r="O328" s="159"/>
      <c r="P328" s="165">
        <f t="shared" si="110"/>
        <v>0</v>
      </c>
      <c r="Q328" s="158">
        <f t="shared" si="122"/>
        <v>0</v>
      </c>
      <c r="R328" s="159">
        <f t="shared" si="111"/>
        <v>0</v>
      </c>
      <c r="S328" s="159">
        <f t="shared" si="112"/>
        <v>0</v>
      </c>
      <c r="T328" s="159">
        <f t="shared" si="113"/>
        <v>0</v>
      </c>
      <c r="U328" s="160">
        <f t="shared" si="123"/>
        <v>0</v>
      </c>
      <c r="V328" s="159"/>
      <c r="W328" s="164">
        <f t="shared" si="114"/>
        <v>0</v>
      </c>
      <c r="X328" s="166"/>
      <c r="AA328" s="169">
        <v>319</v>
      </c>
      <c r="AB328" s="170"/>
      <c r="AC328" s="170"/>
      <c r="AD328" s="170"/>
      <c r="AE328" s="170"/>
      <c r="AF328" s="170"/>
      <c r="AG328" s="105"/>
      <c r="AH328" s="105"/>
      <c r="AI328" s="105"/>
      <c r="AJ328" s="105"/>
      <c r="AK328" s="105"/>
      <c r="AL328" s="105"/>
      <c r="AM328" s="105"/>
      <c r="AN328" s="105"/>
      <c r="AO328" s="105"/>
      <c r="AP328" s="105"/>
      <c r="AQ328" s="105"/>
      <c r="AR328" s="171"/>
      <c r="AT328" s="169">
        <v>319</v>
      </c>
      <c r="AU328" s="170">
        <f t="shared" si="124"/>
        <v>0</v>
      </c>
      <c r="AV328" s="170">
        <f t="shared" si="124"/>
        <v>0</v>
      </c>
      <c r="AW328" s="105">
        <f t="shared" si="125"/>
        <v>0</v>
      </c>
      <c r="AX328" s="105">
        <f t="shared" si="125"/>
        <v>0</v>
      </c>
      <c r="AY328" s="105">
        <f t="shared" si="125"/>
        <v>0</v>
      </c>
      <c r="AZ328" s="171">
        <f t="shared" si="125"/>
        <v>0</v>
      </c>
      <c r="BB328" s="169"/>
      <c r="BC328" s="105"/>
      <c r="BD328" s="105"/>
      <c r="BE328" s="105"/>
      <c r="BF328" s="171"/>
      <c r="BH328" s="172"/>
      <c r="BI328" s="173"/>
      <c r="BJ328" s="174"/>
      <c r="BZ328" s="175"/>
      <c r="CA328" s="169">
        <v>319</v>
      </c>
      <c r="CB328" s="51">
        <v>319</v>
      </c>
      <c r="CC328" s="42" t="s">
        <v>417</v>
      </c>
      <c r="CD328" s="176">
        <f t="shared" si="115"/>
        <v>0</v>
      </c>
      <c r="CE328" s="177">
        <v>0</v>
      </c>
      <c r="CF328" s="159">
        <f t="shared" si="126"/>
        <v>0</v>
      </c>
      <c r="CG328" s="159">
        <v>0</v>
      </c>
      <c r="CH328" s="159">
        <v>0</v>
      </c>
      <c r="CI328" s="159">
        <f t="shared" si="127"/>
        <v>0</v>
      </c>
      <c r="CJ328" s="177">
        <f t="shared" si="128"/>
        <v>0</v>
      </c>
      <c r="CK328" s="178"/>
      <c r="CL328" s="179"/>
      <c r="CT328" s="105"/>
      <c r="CU328" s="105"/>
      <c r="CV328" s="105"/>
      <c r="CW328" s="105"/>
      <c r="CX328" s="105"/>
      <c r="CY328" s="105"/>
      <c r="CZ328" s="105"/>
      <c r="DA328" s="169">
        <v>319</v>
      </c>
      <c r="DB328" s="42" t="s">
        <v>417</v>
      </c>
      <c r="DC328" s="159"/>
      <c r="DD328" s="159"/>
      <c r="DE328" s="159"/>
      <c r="DF328" s="159"/>
      <c r="DG328" s="180">
        <f t="shared" si="129"/>
        <v>0</v>
      </c>
      <c r="DH328" s="159"/>
      <c r="DI328" s="159"/>
      <c r="DJ328" s="159"/>
      <c r="DK328" s="180">
        <f t="shared" si="130"/>
        <v>0</v>
      </c>
      <c r="DL328" s="181">
        <f t="shared" si="116"/>
        <v>0</v>
      </c>
      <c r="DM328" s="159"/>
      <c r="DN328" s="181">
        <f t="shared" si="117"/>
        <v>0</v>
      </c>
      <c r="DO328" s="159"/>
      <c r="DP328" s="165"/>
      <c r="DQ328" s="159"/>
      <c r="DR328" s="159"/>
      <c r="DS328" s="159"/>
      <c r="DT328" s="181">
        <f t="shared" si="131"/>
        <v>0</v>
      </c>
      <c r="DU328" s="159"/>
      <c r="DV328" s="182">
        <v>0</v>
      </c>
      <c r="DW328" s="183"/>
      <c r="DX328" s="183"/>
      <c r="DY328" s="183"/>
      <c r="DZ328" s="180"/>
      <c r="EA328" s="184"/>
      <c r="EB328" s="185"/>
      <c r="EC328" s="186">
        <f t="shared" si="132"/>
        <v>0</v>
      </c>
      <c r="ED328" s="184"/>
      <c r="EE328" s="187">
        <v>319</v>
      </c>
      <c r="EF328" s="184"/>
      <c r="EG328" s="184"/>
      <c r="EH328" s="183"/>
      <c r="EI328" s="184"/>
      <c r="EJ328" s="184"/>
      <c r="EK328" s="184"/>
      <c r="EL328" s="184"/>
      <c r="EM328" s="184"/>
    </row>
    <row r="329" spans="1:143" s="42" customFormat="1" ht="12" x14ac:dyDescent="0.2">
      <c r="A329" s="157">
        <v>320</v>
      </c>
      <c r="B329" s="51">
        <v>320</v>
      </c>
      <c r="C329" s="42" t="s">
        <v>418</v>
      </c>
      <c r="D329" s="158">
        <f t="shared" si="118"/>
        <v>0</v>
      </c>
      <c r="E329" s="159">
        <f t="shared" si="107"/>
        <v>0</v>
      </c>
      <c r="F329" s="159">
        <f t="shared" si="107"/>
        <v>0</v>
      </c>
      <c r="G329" s="159">
        <f t="shared" si="107"/>
        <v>0</v>
      </c>
      <c r="H329" s="160">
        <f t="shared" si="119"/>
        <v>0</v>
      </c>
      <c r="I329" s="159"/>
      <c r="J329" s="161">
        <f t="shared" si="120"/>
        <v>0</v>
      </c>
      <c r="K329" s="162">
        <f t="shared" si="121"/>
        <v>0</v>
      </c>
      <c r="L329" s="163">
        <f t="shared" si="108"/>
        <v>0</v>
      </c>
      <c r="M329" s="159"/>
      <c r="N329" s="164">
        <f t="shared" si="109"/>
        <v>0</v>
      </c>
      <c r="O329" s="159"/>
      <c r="P329" s="165">
        <f t="shared" si="110"/>
        <v>0</v>
      </c>
      <c r="Q329" s="158">
        <f t="shared" si="122"/>
        <v>0</v>
      </c>
      <c r="R329" s="159">
        <f t="shared" si="111"/>
        <v>0</v>
      </c>
      <c r="S329" s="159">
        <f t="shared" si="112"/>
        <v>0</v>
      </c>
      <c r="T329" s="159">
        <f t="shared" si="113"/>
        <v>0</v>
      </c>
      <c r="U329" s="160">
        <f t="shared" si="123"/>
        <v>0</v>
      </c>
      <c r="V329" s="159"/>
      <c r="W329" s="164">
        <f t="shared" si="114"/>
        <v>0</v>
      </c>
      <c r="X329" s="166"/>
      <c r="AA329" s="169">
        <v>320</v>
      </c>
      <c r="AB329" s="170"/>
      <c r="AC329" s="170"/>
      <c r="AD329" s="170"/>
      <c r="AE329" s="170"/>
      <c r="AF329" s="170"/>
      <c r="AG329" s="105"/>
      <c r="AH329" s="105"/>
      <c r="AI329" s="105"/>
      <c r="AJ329" s="105"/>
      <c r="AK329" s="105"/>
      <c r="AL329" s="105"/>
      <c r="AM329" s="105"/>
      <c r="AN329" s="105"/>
      <c r="AO329" s="105"/>
      <c r="AP329" s="105"/>
      <c r="AQ329" s="105"/>
      <c r="AR329" s="171"/>
      <c r="AT329" s="169">
        <v>320</v>
      </c>
      <c r="AU329" s="170">
        <f t="shared" si="124"/>
        <v>0</v>
      </c>
      <c r="AV329" s="170">
        <f t="shared" si="124"/>
        <v>0</v>
      </c>
      <c r="AW329" s="105">
        <f t="shared" si="125"/>
        <v>0</v>
      </c>
      <c r="AX329" s="105">
        <f t="shared" si="125"/>
        <v>0</v>
      </c>
      <c r="AY329" s="105">
        <f t="shared" si="125"/>
        <v>0</v>
      </c>
      <c r="AZ329" s="171">
        <f t="shared" si="125"/>
        <v>0</v>
      </c>
      <c r="BB329" s="169"/>
      <c r="BC329" s="105"/>
      <c r="BD329" s="105"/>
      <c r="BE329" s="105"/>
      <c r="BF329" s="171"/>
      <c r="BH329" s="172"/>
      <c r="BI329" s="173"/>
      <c r="BJ329" s="174"/>
      <c r="BZ329" s="175"/>
      <c r="CA329" s="169">
        <v>320</v>
      </c>
      <c r="CB329" s="51">
        <v>320</v>
      </c>
      <c r="CC329" s="42" t="s">
        <v>418</v>
      </c>
      <c r="CD329" s="176">
        <f t="shared" si="115"/>
        <v>0</v>
      </c>
      <c r="CE329" s="177">
        <v>0</v>
      </c>
      <c r="CF329" s="159">
        <f t="shared" si="126"/>
        <v>0</v>
      </c>
      <c r="CG329" s="159">
        <v>0</v>
      </c>
      <c r="CH329" s="159">
        <v>0</v>
      </c>
      <c r="CI329" s="159">
        <f t="shared" si="127"/>
        <v>0</v>
      </c>
      <c r="CJ329" s="177">
        <f t="shared" si="128"/>
        <v>0</v>
      </c>
      <c r="CK329" s="178"/>
      <c r="CL329" s="179"/>
      <c r="CT329" s="105"/>
      <c r="CU329" s="105"/>
      <c r="CV329" s="105"/>
      <c r="CW329" s="105"/>
      <c r="CX329" s="105"/>
      <c r="CY329" s="105"/>
      <c r="CZ329" s="105"/>
      <c r="DA329" s="169">
        <v>320</v>
      </c>
      <c r="DB329" s="42" t="s">
        <v>418</v>
      </c>
      <c r="DC329" s="159"/>
      <c r="DD329" s="159"/>
      <c r="DE329" s="159"/>
      <c r="DF329" s="159"/>
      <c r="DG329" s="180">
        <f t="shared" si="129"/>
        <v>0</v>
      </c>
      <c r="DH329" s="159"/>
      <c r="DI329" s="159"/>
      <c r="DJ329" s="159"/>
      <c r="DK329" s="180">
        <f t="shared" si="130"/>
        <v>0</v>
      </c>
      <c r="DL329" s="181">
        <f t="shared" si="116"/>
        <v>0</v>
      </c>
      <c r="DM329" s="159"/>
      <c r="DN329" s="181">
        <f t="shared" si="117"/>
        <v>0</v>
      </c>
      <c r="DO329" s="159"/>
      <c r="DP329" s="165"/>
      <c r="DQ329" s="159"/>
      <c r="DR329" s="159"/>
      <c r="DS329" s="159"/>
      <c r="DT329" s="181">
        <f t="shared" si="131"/>
        <v>0</v>
      </c>
      <c r="DU329" s="159"/>
      <c r="DV329" s="182">
        <v>0</v>
      </c>
      <c r="DW329" s="183"/>
      <c r="DX329" s="183"/>
      <c r="DY329" s="183"/>
      <c r="DZ329" s="180"/>
      <c r="EA329" s="184"/>
      <c r="EB329" s="185"/>
      <c r="EC329" s="186">
        <f t="shared" si="132"/>
        <v>0</v>
      </c>
      <c r="ED329" s="184"/>
      <c r="EE329" s="187">
        <v>320</v>
      </c>
      <c r="EF329" s="184"/>
      <c r="EG329" s="184"/>
      <c r="EH329" s="183"/>
      <c r="EI329" s="184"/>
      <c r="EJ329" s="184"/>
      <c r="EK329" s="184"/>
      <c r="EL329" s="184"/>
      <c r="EM329" s="184"/>
    </row>
    <row r="330" spans="1:143" s="42" customFormat="1" ht="12" x14ac:dyDescent="0.2">
      <c r="A330" s="157">
        <v>321</v>
      </c>
      <c r="B330" s="51">
        <v>328</v>
      </c>
      <c r="C330" s="42" t="s">
        <v>419</v>
      </c>
      <c r="D330" s="158">
        <f t="shared" si="118"/>
        <v>10</v>
      </c>
      <c r="E330" s="159">
        <f t="shared" ref="E330:G393" si="133">AJ330+DD330</f>
        <v>185538</v>
      </c>
      <c r="F330" s="159">
        <f t="shared" si="133"/>
        <v>0</v>
      </c>
      <c r="G330" s="159">
        <f t="shared" si="133"/>
        <v>10880</v>
      </c>
      <c r="H330" s="160">
        <f t="shared" si="119"/>
        <v>196418</v>
      </c>
      <c r="I330" s="159"/>
      <c r="J330" s="161">
        <f t="shared" si="120"/>
        <v>10880</v>
      </c>
      <c r="K330" s="162">
        <f t="shared" si="121"/>
        <v>20244.096000000001</v>
      </c>
      <c r="L330" s="163">
        <f t="shared" ref="L330:L393" si="134">SUM(J330:K330)</f>
        <v>31124.096000000001</v>
      </c>
      <c r="M330" s="159"/>
      <c r="N330" s="164">
        <f t="shared" ref="N330:N393" si="135">H330-L330</f>
        <v>165293.90400000001</v>
      </c>
      <c r="O330" s="159"/>
      <c r="P330" s="165">
        <f t="shared" ref="P330:P393" si="136">AL330+AP330+DF330+DJ330</f>
        <v>10880</v>
      </c>
      <c r="Q330" s="158">
        <f t="shared" si="122"/>
        <v>0</v>
      </c>
      <c r="R330" s="159">
        <f t="shared" ref="R330:R393" si="137">AQ330+DK330</f>
        <v>0</v>
      </c>
      <c r="S330" s="159">
        <f t="shared" ref="S330:S393" si="138">AP330+DJ330</f>
        <v>0</v>
      </c>
      <c r="T330" s="159">
        <f t="shared" ref="T330:T393" si="139">K330</f>
        <v>20244.096000000001</v>
      </c>
      <c r="U330" s="160">
        <f t="shared" si="123"/>
        <v>31124.096000000001</v>
      </c>
      <c r="V330" s="159"/>
      <c r="W330" s="164">
        <f t="shared" ref="W330:W393" si="140">AL330+AQ330+CJ330+DF330+DK330</f>
        <v>31124.096000000001</v>
      </c>
      <c r="X330" s="166"/>
      <c r="AA330" s="169">
        <v>321</v>
      </c>
      <c r="AB330" s="170">
        <v>10</v>
      </c>
      <c r="AC330" s="170">
        <v>0</v>
      </c>
      <c r="AD330" s="170">
        <v>0</v>
      </c>
      <c r="AE330" s="170">
        <v>3.7</v>
      </c>
      <c r="AF330" s="170">
        <v>0</v>
      </c>
      <c r="AG330" s="105">
        <v>185538</v>
      </c>
      <c r="AH330" s="105">
        <v>0</v>
      </c>
      <c r="AI330" s="105">
        <v>0</v>
      </c>
      <c r="AJ330" s="105">
        <v>185538</v>
      </c>
      <c r="AK330" s="105">
        <v>0</v>
      </c>
      <c r="AL330" s="105">
        <v>10880</v>
      </c>
      <c r="AM330" s="105">
        <v>196418</v>
      </c>
      <c r="AN330" s="105">
        <v>0</v>
      </c>
      <c r="AO330" s="105">
        <v>0</v>
      </c>
      <c r="AP330" s="105">
        <v>0</v>
      </c>
      <c r="AQ330" s="105">
        <v>0</v>
      </c>
      <c r="AR330" s="171">
        <v>196418</v>
      </c>
      <c r="AT330" s="169">
        <v>321</v>
      </c>
      <c r="AU330" s="170">
        <f t="shared" si="124"/>
        <v>3.7</v>
      </c>
      <c r="AV330" s="170">
        <f t="shared" si="124"/>
        <v>0</v>
      </c>
      <c r="AW330" s="105">
        <f t="shared" si="125"/>
        <v>0</v>
      </c>
      <c r="AX330" s="105">
        <f t="shared" si="125"/>
        <v>0</v>
      </c>
      <c r="AY330" s="105">
        <f t="shared" si="125"/>
        <v>0</v>
      </c>
      <c r="AZ330" s="171">
        <f t="shared" ref="AZ330:AZ393" si="141">AQ330</f>
        <v>0</v>
      </c>
      <c r="BB330" s="169"/>
      <c r="BC330" s="105"/>
      <c r="BD330" s="105"/>
      <c r="BE330" s="105"/>
      <c r="BF330" s="171"/>
      <c r="BH330" s="172"/>
      <c r="BI330" s="173"/>
      <c r="BJ330" s="174"/>
      <c r="BZ330" s="175"/>
      <c r="CA330" s="169">
        <v>321</v>
      </c>
      <c r="CB330" s="51">
        <v>328</v>
      </c>
      <c r="CC330" s="42" t="s">
        <v>419</v>
      </c>
      <c r="CD330" s="176">
        <f t="shared" ref="CD330:CD393" si="142">AJ330+DD330</f>
        <v>185538</v>
      </c>
      <c r="CE330" s="177">
        <v>191189</v>
      </c>
      <c r="CF330" s="159">
        <f t="shared" si="126"/>
        <v>0</v>
      </c>
      <c r="CG330" s="159">
        <v>0</v>
      </c>
      <c r="CH330" s="159">
        <v>20244.096000000001</v>
      </c>
      <c r="CI330" s="159">
        <f t="shared" si="127"/>
        <v>0</v>
      </c>
      <c r="CJ330" s="177">
        <f t="shared" si="128"/>
        <v>20244.096000000001</v>
      </c>
      <c r="CK330" s="178"/>
      <c r="CL330" s="179"/>
      <c r="CT330" s="105"/>
      <c r="CU330" s="105"/>
      <c r="CV330" s="105"/>
      <c r="CW330" s="105"/>
      <c r="CX330" s="105"/>
      <c r="CY330" s="105"/>
      <c r="CZ330" s="105"/>
      <c r="DA330" s="169">
        <v>321</v>
      </c>
      <c r="DB330" s="42" t="s">
        <v>419</v>
      </c>
      <c r="DC330" s="159"/>
      <c r="DD330" s="159"/>
      <c r="DE330" s="159"/>
      <c r="DF330" s="159"/>
      <c r="DG330" s="180">
        <f t="shared" si="129"/>
        <v>0</v>
      </c>
      <c r="DH330" s="159"/>
      <c r="DI330" s="159"/>
      <c r="DJ330" s="159"/>
      <c r="DK330" s="180">
        <f t="shared" si="130"/>
        <v>0</v>
      </c>
      <c r="DL330" s="181">
        <f t="shared" ref="DL330:DL393" si="143">DK330+DG330</f>
        <v>0</v>
      </c>
      <c r="DM330" s="159"/>
      <c r="DN330" s="181">
        <f t="shared" ref="DN330:DN393" si="144">DJ330+DF330</f>
        <v>0</v>
      </c>
      <c r="DO330" s="159"/>
      <c r="DP330" s="165"/>
      <c r="DQ330" s="159"/>
      <c r="DR330" s="159"/>
      <c r="DS330" s="159"/>
      <c r="DT330" s="181">
        <f t="shared" si="131"/>
        <v>0</v>
      </c>
      <c r="DU330" s="159"/>
      <c r="DV330" s="182">
        <v>0</v>
      </c>
      <c r="DW330" s="183"/>
      <c r="DX330" s="183"/>
      <c r="DY330" s="183"/>
      <c r="DZ330" s="180"/>
      <c r="EA330" s="184"/>
      <c r="EB330" s="185"/>
      <c r="EC330" s="186">
        <f t="shared" si="132"/>
        <v>0</v>
      </c>
      <c r="ED330" s="184"/>
      <c r="EE330" s="187">
        <v>321</v>
      </c>
      <c r="EF330" s="184"/>
      <c r="EG330" s="184"/>
      <c r="EH330" s="183"/>
      <c r="EI330" s="184"/>
      <c r="EJ330" s="184"/>
      <c r="EK330" s="184"/>
      <c r="EL330" s="184"/>
      <c r="EM330" s="184"/>
    </row>
    <row r="331" spans="1:143" s="42" customFormat="1" ht="12" x14ac:dyDescent="0.2">
      <c r="A331" s="157">
        <v>322</v>
      </c>
      <c r="B331" s="51">
        <v>321</v>
      </c>
      <c r="C331" s="42" t="s">
        <v>420</v>
      </c>
      <c r="D331" s="158">
        <f t="shared" ref="D331:D394" si="145">AB331</f>
        <v>4</v>
      </c>
      <c r="E331" s="159">
        <f t="shared" si="133"/>
        <v>93500</v>
      </c>
      <c r="F331" s="159">
        <f t="shared" si="133"/>
        <v>0</v>
      </c>
      <c r="G331" s="159">
        <f t="shared" si="133"/>
        <v>4352</v>
      </c>
      <c r="H331" s="160">
        <f t="shared" ref="H331:H394" si="146">SUM(E331:G331)</f>
        <v>97852</v>
      </c>
      <c r="I331" s="159"/>
      <c r="J331" s="161">
        <f t="shared" ref="J331:J394" si="147">G331</f>
        <v>4352</v>
      </c>
      <c r="K331" s="162">
        <f t="shared" ref="K331:K394" si="148">IF(CK331="",CJ331,CKL331)</f>
        <v>117.504</v>
      </c>
      <c r="L331" s="163">
        <f t="shared" si="134"/>
        <v>4469.5039999999999</v>
      </c>
      <c r="M331" s="159"/>
      <c r="N331" s="164">
        <f t="shared" si="135"/>
        <v>93382.495999999999</v>
      </c>
      <c r="O331" s="159"/>
      <c r="P331" s="165">
        <f t="shared" si="136"/>
        <v>4352</v>
      </c>
      <c r="Q331" s="158">
        <f t="shared" ref="Q331:Q394" si="149">AF331</f>
        <v>0</v>
      </c>
      <c r="R331" s="159">
        <f t="shared" si="137"/>
        <v>0</v>
      </c>
      <c r="S331" s="159">
        <f t="shared" si="138"/>
        <v>0</v>
      </c>
      <c r="T331" s="159">
        <f t="shared" si="139"/>
        <v>117.504</v>
      </c>
      <c r="U331" s="160">
        <f t="shared" ref="U331:U394" si="150">P331+R331-S331+T331</f>
        <v>4469.5039999999999</v>
      </c>
      <c r="V331" s="159"/>
      <c r="W331" s="164">
        <f t="shared" si="140"/>
        <v>4469.5039999999999</v>
      </c>
      <c r="X331" s="166"/>
      <c r="AA331" s="169">
        <v>322</v>
      </c>
      <c r="AB331" s="170">
        <v>4</v>
      </c>
      <c r="AC331" s="170">
        <v>0</v>
      </c>
      <c r="AD331" s="170">
        <v>0</v>
      </c>
      <c r="AE331" s="170">
        <v>1.2</v>
      </c>
      <c r="AF331" s="170">
        <v>0</v>
      </c>
      <c r="AG331" s="105">
        <v>93500</v>
      </c>
      <c r="AH331" s="105">
        <v>0</v>
      </c>
      <c r="AI331" s="105">
        <v>0</v>
      </c>
      <c r="AJ331" s="105">
        <v>93500</v>
      </c>
      <c r="AK331" s="105">
        <v>0</v>
      </c>
      <c r="AL331" s="105">
        <v>4352</v>
      </c>
      <c r="AM331" s="105">
        <v>97852</v>
      </c>
      <c r="AN331" s="105">
        <v>0</v>
      </c>
      <c r="AO331" s="105">
        <v>0</v>
      </c>
      <c r="AP331" s="105">
        <v>0</v>
      </c>
      <c r="AQ331" s="105">
        <v>0</v>
      </c>
      <c r="AR331" s="171">
        <v>97852</v>
      </c>
      <c r="AT331" s="169">
        <v>322</v>
      </c>
      <c r="AU331" s="170">
        <f t="shared" ref="AU331:AV394" si="151">AE331</f>
        <v>1.2</v>
      </c>
      <c r="AV331" s="170">
        <f t="shared" si="151"/>
        <v>0</v>
      </c>
      <c r="AW331" s="105">
        <f t="shared" ref="AW331:AZ394" si="152">AN331</f>
        <v>0</v>
      </c>
      <c r="AX331" s="105">
        <f t="shared" si="152"/>
        <v>0</v>
      </c>
      <c r="AY331" s="105">
        <f t="shared" si="152"/>
        <v>0</v>
      </c>
      <c r="AZ331" s="171">
        <f t="shared" si="141"/>
        <v>0</v>
      </c>
      <c r="BB331" s="169"/>
      <c r="BC331" s="105"/>
      <c r="BD331" s="105"/>
      <c r="BE331" s="105"/>
      <c r="BF331" s="171"/>
      <c r="BH331" s="172"/>
      <c r="BI331" s="173"/>
      <c r="BJ331" s="174"/>
      <c r="BZ331" s="175"/>
      <c r="CA331" s="169">
        <v>322</v>
      </c>
      <c r="CB331" s="51">
        <v>321</v>
      </c>
      <c r="CC331" s="42" t="s">
        <v>420</v>
      </c>
      <c r="CD331" s="176">
        <f t="shared" si="142"/>
        <v>93500</v>
      </c>
      <c r="CE331" s="177">
        <v>98859</v>
      </c>
      <c r="CF331" s="159">
        <f t="shared" ref="CF331:CF394" si="153">IF(CE331&lt;0,CD331,IF(CD331-CE331&gt;0,CD331-CE331,0))</f>
        <v>0</v>
      </c>
      <c r="CG331" s="159">
        <v>0</v>
      </c>
      <c r="CH331" s="159">
        <v>117.504</v>
      </c>
      <c r="CI331" s="159">
        <f t="shared" ref="CI331:CI394" si="154">DT331</f>
        <v>0</v>
      </c>
      <c r="CJ331" s="177">
        <f t="shared" ref="CJ331:CJ394" si="155">SUM(CF331:CI331)</f>
        <v>117.504</v>
      </c>
      <c r="CK331" s="178"/>
      <c r="CL331" s="179"/>
      <c r="CT331" s="105"/>
      <c r="CU331" s="105"/>
      <c r="CV331" s="105"/>
      <c r="CW331" s="105"/>
      <c r="CX331" s="105"/>
      <c r="CY331" s="105"/>
      <c r="CZ331" s="105"/>
      <c r="DA331" s="169">
        <v>322</v>
      </c>
      <c r="DB331" s="42" t="s">
        <v>420</v>
      </c>
      <c r="DC331" s="159"/>
      <c r="DD331" s="159"/>
      <c r="DE331" s="159"/>
      <c r="DF331" s="159"/>
      <c r="DG331" s="180">
        <f t="shared" ref="DG331:DG394" si="156">SUM(DD331:DF331)</f>
        <v>0</v>
      </c>
      <c r="DH331" s="159"/>
      <c r="DI331" s="159"/>
      <c r="DJ331" s="159"/>
      <c r="DK331" s="180">
        <f t="shared" ref="DK331:DK394" si="157">SUM(DH331:DJ331)</f>
        <v>0</v>
      </c>
      <c r="DL331" s="181">
        <f t="shared" si="143"/>
        <v>0</v>
      </c>
      <c r="DM331" s="159"/>
      <c r="DN331" s="181">
        <f t="shared" si="144"/>
        <v>0</v>
      </c>
      <c r="DO331" s="159"/>
      <c r="DP331" s="165"/>
      <c r="DQ331" s="159"/>
      <c r="DR331" s="159"/>
      <c r="DS331" s="159"/>
      <c r="DT331" s="181">
        <f t="shared" ref="DT331:DT394" si="158">IF(AND(DR331&lt;0,DS331&lt;0),      IF(DR331&lt;DS331,    0,   DS331-DR331),    IF(AND(DR331&gt;0,DS331&gt;0),     IF(OR(DS331&gt;DR331,DS331=DR331    ),      DS331-DR331,    0), DS331))</f>
        <v>0</v>
      </c>
      <c r="DU331" s="159"/>
      <c r="DV331" s="182">
        <v>0</v>
      </c>
      <c r="DW331" s="183"/>
      <c r="DX331" s="183"/>
      <c r="DY331" s="183"/>
      <c r="DZ331" s="180"/>
      <c r="EA331" s="184"/>
      <c r="EB331" s="185"/>
      <c r="EC331" s="186">
        <f t="shared" ref="EC331:EC394" si="159">DS331-DT331</f>
        <v>0</v>
      </c>
      <c r="ED331" s="184"/>
      <c r="EE331" s="187">
        <v>322</v>
      </c>
      <c r="EF331" s="184"/>
      <c r="EG331" s="184"/>
      <c r="EH331" s="183"/>
      <c r="EI331" s="184"/>
      <c r="EJ331" s="184"/>
      <c r="EK331" s="184"/>
      <c r="EL331" s="184"/>
      <c r="EM331" s="184"/>
    </row>
    <row r="332" spans="1:143" s="42" customFormat="1" ht="12" x14ac:dyDescent="0.2">
      <c r="A332" s="157">
        <v>323</v>
      </c>
      <c r="B332" s="51">
        <v>322</v>
      </c>
      <c r="C332" s="42" t="s">
        <v>421</v>
      </c>
      <c r="D332" s="158">
        <f t="shared" si="145"/>
        <v>6</v>
      </c>
      <c r="E332" s="159">
        <f t="shared" si="133"/>
        <v>98050</v>
      </c>
      <c r="F332" s="159">
        <f t="shared" si="133"/>
        <v>0</v>
      </c>
      <c r="G332" s="159">
        <f t="shared" si="133"/>
        <v>6528</v>
      </c>
      <c r="H332" s="160">
        <f t="shared" si="146"/>
        <v>104578</v>
      </c>
      <c r="I332" s="159"/>
      <c r="J332" s="161">
        <f t="shared" si="147"/>
        <v>6528</v>
      </c>
      <c r="K332" s="162">
        <f t="shared" si="148"/>
        <v>2120</v>
      </c>
      <c r="L332" s="163">
        <f t="shared" si="134"/>
        <v>8648</v>
      </c>
      <c r="M332" s="159"/>
      <c r="N332" s="164">
        <f t="shared" si="135"/>
        <v>95930</v>
      </c>
      <c r="O332" s="159"/>
      <c r="P332" s="165">
        <f t="shared" si="136"/>
        <v>6528</v>
      </c>
      <c r="Q332" s="158">
        <f t="shared" si="149"/>
        <v>0</v>
      </c>
      <c r="R332" s="159">
        <f t="shared" si="137"/>
        <v>0</v>
      </c>
      <c r="S332" s="159">
        <f t="shared" si="138"/>
        <v>0</v>
      </c>
      <c r="T332" s="159">
        <f t="shared" si="139"/>
        <v>2120</v>
      </c>
      <c r="U332" s="160">
        <f t="shared" si="150"/>
        <v>8648</v>
      </c>
      <c r="V332" s="159"/>
      <c r="W332" s="164">
        <f t="shared" si="140"/>
        <v>8648</v>
      </c>
      <c r="X332" s="166"/>
      <c r="AA332" s="169">
        <v>323</v>
      </c>
      <c r="AB332" s="170">
        <v>6</v>
      </c>
      <c r="AC332" s="170">
        <v>0</v>
      </c>
      <c r="AD332" s="170">
        <v>0</v>
      </c>
      <c r="AE332" s="170">
        <v>2.168831168831169</v>
      </c>
      <c r="AF332" s="170">
        <v>0</v>
      </c>
      <c r="AG332" s="105">
        <v>98050</v>
      </c>
      <c r="AH332" s="105">
        <v>0</v>
      </c>
      <c r="AI332" s="105">
        <v>0</v>
      </c>
      <c r="AJ332" s="105">
        <v>98050</v>
      </c>
      <c r="AK332" s="105">
        <v>0</v>
      </c>
      <c r="AL332" s="105">
        <v>6528</v>
      </c>
      <c r="AM332" s="105">
        <v>104578</v>
      </c>
      <c r="AN332" s="105">
        <v>0</v>
      </c>
      <c r="AO332" s="105">
        <v>0</v>
      </c>
      <c r="AP332" s="105">
        <v>0</v>
      </c>
      <c r="AQ332" s="105">
        <v>0</v>
      </c>
      <c r="AR332" s="171">
        <v>104578</v>
      </c>
      <c r="AT332" s="169">
        <v>323</v>
      </c>
      <c r="AU332" s="170">
        <f t="shared" si="151"/>
        <v>2.168831168831169</v>
      </c>
      <c r="AV332" s="170">
        <f t="shared" si="151"/>
        <v>0</v>
      </c>
      <c r="AW332" s="105">
        <f t="shared" si="152"/>
        <v>0</v>
      </c>
      <c r="AX332" s="105">
        <f t="shared" si="152"/>
        <v>0</v>
      </c>
      <c r="AY332" s="105">
        <f t="shared" si="152"/>
        <v>0</v>
      </c>
      <c r="AZ332" s="171">
        <f t="shared" si="141"/>
        <v>0</v>
      </c>
      <c r="BB332" s="169"/>
      <c r="BC332" s="105"/>
      <c r="BD332" s="105"/>
      <c r="BE332" s="105"/>
      <c r="BF332" s="171"/>
      <c r="BH332" s="172"/>
      <c r="BI332" s="173"/>
      <c r="BJ332" s="174"/>
      <c r="BZ332" s="175"/>
      <c r="CA332" s="169">
        <v>323</v>
      </c>
      <c r="CB332" s="51">
        <v>322</v>
      </c>
      <c r="CC332" s="42" t="s">
        <v>421</v>
      </c>
      <c r="CD332" s="176">
        <f t="shared" si="142"/>
        <v>98050</v>
      </c>
      <c r="CE332" s="177">
        <v>95930</v>
      </c>
      <c r="CF332" s="159">
        <f t="shared" si="153"/>
        <v>2120</v>
      </c>
      <c r="CG332" s="159">
        <v>0</v>
      </c>
      <c r="CH332" s="159">
        <v>0</v>
      </c>
      <c r="CI332" s="159">
        <f t="shared" si="154"/>
        <v>0</v>
      </c>
      <c r="CJ332" s="177">
        <f t="shared" si="155"/>
        <v>2120</v>
      </c>
      <c r="CK332" s="178"/>
      <c r="CL332" s="179"/>
      <c r="CT332" s="105"/>
      <c r="CU332" s="105"/>
      <c r="CV332" s="105"/>
      <c r="CW332" s="105"/>
      <c r="CX332" s="105"/>
      <c r="CY332" s="105"/>
      <c r="CZ332" s="105"/>
      <c r="DA332" s="169">
        <v>323</v>
      </c>
      <c r="DB332" s="42" t="s">
        <v>421</v>
      </c>
      <c r="DC332" s="159"/>
      <c r="DD332" s="159"/>
      <c r="DE332" s="159"/>
      <c r="DF332" s="159"/>
      <c r="DG332" s="180">
        <f t="shared" si="156"/>
        <v>0</v>
      </c>
      <c r="DH332" s="159"/>
      <c r="DI332" s="159"/>
      <c r="DJ332" s="159"/>
      <c r="DK332" s="180">
        <f t="shared" si="157"/>
        <v>0</v>
      </c>
      <c r="DL332" s="181">
        <f t="shared" si="143"/>
        <v>0</v>
      </c>
      <c r="DM332" s="159"/>
      <c r="DN332" s="181">
        <f t="shared" si="144"/>
        <v>0</v>
      </c>
      <c r="DO332" s="159"/>
      <c r="DP332" s="165"/>
      <c r="DQ332" s="159"/>
      <c r="DR332" s="159"/>
      <c r="DS332" s="159"/>
      <c r="DT332" s="181">
        <f t="shared" si="158"/>
        <v>0</v>
      </c>
      <c r="DU332" s="159"/>
      <c r="DV332" s="182">
        <v>0</v>
      </c>
      <c r="DW332" s="183"/>
      <c r="DX332" s="183"/>
      <c r="DY332" s="183"/>
      <c r="DZ332" s="180"/>
      <c r="EA332" s="184"/>
      <c r="EB332" s="185"/>
      <c r="EC332" s="186">
        <f t="shared" si="159"/>
        <v>0</v>
      </c>
      <c r="ED332" s="184"/>
      <c r="EE332" s="187">
        <v>323</v>
      </c>
      <c r="EF332" s="184"/>
      <c r="EG332" s="184"/>
      <c r="EH332" s="183"/>
      <c r="EI332" s="184"/>
      <c r="EJ332" s="184"/>
      <c r="EK332" s="184"/>
      <c r="EL332" s="184"/>
      <c r="EM332" s="184"/>
    </row>
    <row r="333" spans="1:143" s="42" customFormat="1" ht="12" x14ac:dyDescent="0.2">
      <c r="A333" s="157">
        <v>324</v>
      </c>
      <c r="B333" s="51">
        <v>323</v>
      </c>
      <c r="C333" s="42" t="s">
        <v>422</v>
      </c>
      <c r="D333" s="158">
        <f t="shared" si="145"/>
        <v>0</v>
      </c>
      <c r="E333" s="159">
        <f t="shared" si="133"/>
        <v>0</v>
      </c>
      <c r="F333" s="159">
        <f t="shared" si="133"/>
        <v>0</v>
      </c>
      <c r="G333" s="159">
        <f t="shared" si="133"/>
        <v>0</v>
      </c>
      <c r="H333" s="160">
        <f t="shared" si="146"/>
        <v>0</v>
      </c>
      <c r="I333" s="159"/>
      <c r="J333" s="161">
        <f t="shared" si="147"/>
        <v>0</v>
      </c>
      <c r="K333" s="162">
        <f t="shared" si="148"/>
        <v>0</v>
      </c>
      <c r="L333" s="163">
        <f t="shared" si="134"/>
        <v>0</v>
      </c>
      <c r="M333" s="159"/>
      <c r="N333" s="164">
        <f t="shared" si="135"/>
        <v>0</v>
      </c>
      <c r="O333" s="159"/>
      <c r="P333" s="165">
        <f t="shared" si="136"/>
        <v>0</v>
      </c>
      <c r="Q333" s="158">
        <f t="shared" si="149"/>
        <v>0</v>
      </c>
      <c r="R333" s="159">
        <f t="shared" si="137"/>
        <v>0</v>
      </c>
      <c r="S333" s="159">
        <f t="shared" si="138"/>
        <v>0</v>
      </c>
      <c r="T333" s="159">
        <f t="shared" si="139"/>
        <v>0</v>
      </c>
      <c r="U333" s="160">
        <f t="shared" si="150"/>
        <v>0</v>
      </c>
      <c r="V333" s="159"/>
      <c r="W333" s="164">
        <f t="shared" si="140"/>
        <v>0</v>
      </c>
      <c r="X333" s="166"/>
      <c r="AA333" s="169">
        <v>324</v>
      </c>
      <c r="AB333" s="170"/>
      <c r="AC333" s="170"/>
      <c r="AD333" s="170"/>
      <c r="AE333" s="170"/>
      <c r="AF333" s="170"/>
      <c r="AG333" s="105"/>
      <c r="AH333" s="105"/>
      <c r="AI333" s="105"/>
      <c r="AJ333" s="105"/>
      <c r="AK333" s="105"/>
      <c r="AL333" s="105"/>
      <c r="AM333" s="105"/>
      <c r="AN333" s="105"/>
      <c r="AO333" s="105"/>
      <c r="AP333" s="105"/>
      <c r="AQ333" s="105"/>
      <c r="AR333" s="171"/>
      <c r="AT333" s="169">
        <v>324</v>
      </c>
      <c r="AU333" s="170">
        <f t="shared" si="151"/>
        <v>0</v>
      </c>
      <c r="AV333" s="170">
        <f t="shared" si="151"/>
        <v>0</v>
      </c>
      <c r="AW333" s="105">
        <f t="shared" si="152"/>
        <v>0</v>
      </c>
      <c r="AX333" s="105">
        <f t="shared" si="152"/>
        <v>0</v>
      </c>
      <c r="AY333" s="105">
        <f t="shared" si="152"/>
        <v>0</v>
      </c>
      <c r="AZ333" s="171">
        <f t="shared" si="141"/>
        <v>0</v>
      </c>
      <c r="BB333" s="169"/>
      <c r="BC333" s="105"/>
      <c r="BD333" s="105"/>
      <c r="BE333" s="105"/>
      <c r="BF333" s="171"/>
      <c r="BH333" s="172"/>
      <c r="BI333" s="173"/>
      <c r="BJ333" s="174"/>
      <c r="BZ333" s="175"/>
      <c r="CA333" s="169">
        <v>324</v>
      </c>
      <c r="CB333" s="51">
        <v>323</v>
      </c>
      <c r="CC333" s="42" t="s">
        <v>422</v>
      </c>
      <c r="CD333" s="176">
        <f t="shared" si="142"/>
        <v>0</v>
      </c>
      <c r="CE333" s="177">
        <v>0</v>
      </c>
      <c r="CF333" s="159">
        <f t="shared" si="153"/>
        <v>0</v>
      </c>
      <c r="CG333" s="159">
        <v>0</v>
      </c>
      <c r="CH333" s="159">
        <v>0</v>
      </c>
      <c r="CI333" s="159">
        <f t="shared" si="154"/>
        <v>0</v>
      </c>
      <c r="CJ333" s="177">
        <f t="shared" si="155"/>
        <v>0</v>
      </c>
      <c r="CK333" s="178"/>
      <c r="CL333" s="179"/>
      <c r="CT333" s="105"/>
      <c r="CU333" s="105"/>
      <c r="CV333" s="105"/>
      <c r="CW333" s="105"/>
      <c r="CX333" s="105"/>
      <c r="CY333" s="105"/>
      <c r="CZ333" s="105"/>
      <c r="DA333" s="169">
        <v>324</v>
      </c>
      <c r="DB333" s="42" t="s">
        <v>422</v>
      </c>
      <c r="DC333" s="159"/>
      <c r="DD333" s="159"/>
      <c r="DE333" s="159"/>
      <c r="DF333" s="159"/>
      <c r="DG333" s="180">
        <f t="shared" si="156"/>
        <v>0</v>
      </c>
      <c r="DH333" s="159"/>
      <c r="DI333" s="159"/>
      <c r="DJ333" s="159"/>
      <c r="DK333" s="180">
        <f t="shared" si="157"/>
        <v>0</v>
      </c>
      <c r="DL333" s="181">
        <f t="shared" si="143"/>
        <v>0</v>
      </c>
      <c r="DM333" s="159"/>
      <c r="DN333" s="181">
        <f t="shared" si="144"/>
        <v>0</v>
      </c>
      <c r="DO333" s="159"/>
      <c r="DP333" s="165"/>
      <c r="DQ333" s="159"/>
      <c r="DR333" s="159"/>
      <c r="DS333" s="159"/>
      <c r="DT333" s="181">
        <f t="shared" si="158"/>
        <v>0</v>
      </c>
      <c r="DU333" s="159"/>
      <c r="DV333" s="182">
        <v>0</v>
      </c>
      <c r="DW333" s="183"/>
      <c r="DX333" s="183"/>
      <c r="DY333" s="183"/>
      <c r="DZ333" s="180"/>
      <c r="EA333" s="184"/>
      <c r="EB333" s="185"/>
      <c r="EC333" s="186">
        <f t="shared" si="159"/>
        <v>0</v>
      </c>
      <c r="ED333" s="184"/>
      <c r="EE333" s="187">
        <v>324</v>
      </c>
      <c r="EF333" s="184"/>
      <c r="EG333" s="184"/>
      <c r="EH333" s="183"/>
      <c r="EI333" s="184"/>
      <c r="EJ333" s="184"/>
      <c r="EK333" s="184"/>
      <c r="EL333" s="184"/>
      <c r="EM333" s="184"/>
    </row>
    <row r="334" spans="1:143" s="42" customFormat="1" ht="12" x14ac:dyDescent="0.2">
      <c r="A334" s="157">
        <v>325</v>
      </c>
      <c r="B334" s="51">
        <v>329</v>
      </c>
      <c r="C334" s="42" t="s">
        <v>423</v>
      </c>
      <c r="D334" s="158">
        <f t="shared" si="145"/>
        <v>63</v>
      </c>
      <c r="E334" s="159">
        <f t="shared" si="133"/>
        <v>973904</v>
      </c>
      <c r="F334" s="159">
        <f t="shared" si="133"/>
        <v>0</v>
      </c>
      <c r="G334" s="159">
        <f t="shared" si="133"/>
        <v>68544</v>
      </c>
      <c r="H334" s="160">
        <f t="shared" si="146"/>
        <v>1042448</v>
      </c>
      <c r="I334" s="159"/>
      <c r="J334" s="161">
        <f t="shared" si="147"/>
        <v>68544</v>
      </c>
      <c r="K334" s="162">
        <f t="shared" si="148"/>
        <v>202348.36800000002</v>
      </c>
      <c r="L334" s="163">
        <f t="shared" si="134"/>
        <v>270892.36800000002</v>
      </c>
      <c r="M334" s="159"/>
      <c r="N334" s="164">
        <f t="shared" si="135"/>
        <v>771555.63199999998</v>
      </c>
      <c r="O334" s="159"/>
      <c r="P334" s="165">
        <f t="shared" si="136"/>
        <v>68544</v>
      </c>
      <c r="Q334" s="158">
        <f t="shared" si="149"/>
        <v>0</v>
      </c>
      <c r="R334" s="159">
        <f t="shared" si="137"/>
        <v>0</v>
      </c>
      <c r="S334" s="159">
        <f t="shared" si="138"/>
        <v>0</v>
      </c>
      <c r="T334" s="159">
        <f t="shared" si="139"/>
        <v>202348.36800000002</v>
      </c>
      <c r="U334" s="160">
        <f t="shared" si="150"/>
        <v>270892.36800000002</v>
      </c>
      <c r="V334" s="159"/>
      <c r="W334" s="164">
        <f t="shared" si="140"/>
        <v>270892.36800000002</v>
      </c>
      <c r="X334" s="166"/>
      <c r="AA334" s="169">
        <v>325</v>
      </c>
      <c r="AB334" s="170">
        <v>63</v>
      </c>
      <c r="AC334" s="170">
        <v>0</v>
      </c>
      <c r="AD334" s="170">
        <v>0</v>
      </c>
      <c r="AE334" s="170">
        <v>20.208333333333336</v>
      </c>
      <c r="AF334" s="170">
        <v>0</v>
      </c>
      <c r="AG334" s="105">
        <v>973904</v>
      </c>
      <c r="AH334" s="105">
        <v>0</v>
      </c>
      <c r="AI334" s="105">
        <v>0</v>
      </c>
      <c r="AJ334" s="105">
        <v>973904</v>
      </c>
      <c r="AK334" s="105">
        <v>0</v>
      </c>
      <c r="AL334" s="105">
        <v>68544</v>
      </c>
      <c r="AM334" s="105">
        <v>1042448</v>
      </c>
      <c r="AN334" s="105">
        <v>0</v>
      </c>
      <c r="AO334" s="105">
        <v>0</v>
      </c>
      <c r="AP334" s="105">
        <v>0</v>
      </c>
      <c r="AQ334" s="105">
        <v>0</v>
      </c>
      <c r="AR334" s="171">
        <v>1042448</v>
      </c>
      <c r="AT334" s="169">
        <v>325</v>
      </c>
      <c r="AU334" s="170">
        <f t="shared" si="151"/>
        <v>20.208333333333336</v>
      </c>
      <c r="AV334" s="170">
        <f t="shared" si="151"/>
        <v>0</v>
      </c>
      <c r="AW334" s="105">
        <f t="shared" si="152"/>
        <v>0</v>
      </c>
      <c r="AX334" s="105">
        <f t="shared" si="152"/>
        <v>0</v>
      </c>
      <c r="AY334" s="105">
        <f t="shared" si="152"/>
        <v>0</v>
      </c>
      <c r="AZ334" s="171">
        <f t="shared" si="141"/>
        <v>0</v>
      </c>
      <c r="BB334" s="169"/>
      <c r="BC334" s="105"/>
      <c r="BD334" s="105"/>
      <c r="BE334" s="105"/>
      <c r="BF334" s="171"/>
      <c r="BH334" s="172"/>
      <c r="BI334" s="173"/>
      <c r="BJ334" s="174"/>
      <c r="BZ334" s="175"/>
      <c r="CA334" s="169">
        <v>325</v>
      </c>
      <c r="CB334" s="51">
        <v>329</v>
      </c>
      <c r="CC334" s="42" t="s">
        <v>423</v>
      </c>
      <c r="CD334" s="176">
        <f t="shared" si="142"/>
        <v>973904</v>
      </c>
      <c r="CE334" s="177">
        <v>860654</v>
      </c>
      <c r="CF334" s="159">
        <f t="shared" si="153"/>
        <v>113250</v>
      </c>
      <c r="CG334" s="159">
        <v>0</v>
      </c>
      <c r="CH334" s="159">
        <v>89098.368000000002</v>
      </c>
      <c r="CI334" s="159">
        <f t="shared" si="154"/>
        <v>0</v>
      </c>
      <c r="CJ334" s="177">
        <f t="shared" si="155"/>
        <v>202348.36800000002</v>
      </c>
      <c r="CK334" s="178"/>
      <c r="CL334" s="179"/>
      <c r="CT334" s="105"/>
      <c r="CU334" s="105"/>
      <c r="CV334" s="105"/>
      <c r="CW334" s="105"/>
      <c r="CX334" s="105"/>
      <c r="CY334" s="105"/>
      <c r="CZ334" s="105"/>
      <c r="DA334" s="169">
        <v>325</v>
      </c>
      <c r="DB334" s="42" t="s">
        <v>423</v>
      </c>
      <c r="DC334" s="159"/>
      <c r="DD334" s="159"/>
      <c r="DE334" s="159"/>
      <c r="DF334" s="159"/>
      <c r="DG334" s="180">
        <f t="shared" si="156"/>
        <v>0</v>
      </c>
      <c r="DH334" s="159"/>
      <c r="DI334" s="159"/>
      <c r="DJ334" s="159"/>
      <c r="DK334" s="180">
        <f t="shared" si="157"/>
        <v>0</v>
      </c>
      <c r="DL334" s="181">
        <f t="shared" si="143"/>
        <v>0</v>
      </c>
      <c r="DM334" s="159"/>
      <c r="DN334" s="181">
        <f t="shared" si="144"/>
        <v>0</v>
      </c>
      <c r="DO334" s="159"/>
      <c r="DP334" s="165"/>
      <c r="DQ334" s="159"/>
      <c r="DR334" s="159"/>
      <c r="DS334" s="159"/>
      <c r="DT334" s="181">
        <f t="shared" si="158"/>
        <v>0</v>
      </c>
      <c r="DU334" s="159"/>
      <c r="DV334" s="182">
        <v>0</v>
      </c>
      <c r="DW334" s="183"/>
      <c r="DX334" s="183"/>
      <c r="DY334" s="183"/>
      <c r="DZ334" s="180"/>
      <c r="EA334" s="184"/>
      <c r="EB334" s="185"/>
      <c r="EC334" s="186">
        <f t="shared" si="159"/>
        <v>0</v>
      </c>
      <c r="ED334" s="184"/>
      <c r="EE334" s="187">
        <v>325</v>
      </c>
      <c r="EF334" s="184"/>
      <c r="EG334" s="184"/>
      <c r="EH334" s="183"/>
      <c r="EI334" s="184"/>
      <c r="EJ334" s="184"/>
      <c r="EK334" s="184"/>
      <c r="EL334" s="184"/>
      <c r="EM334" s="184"/>
    </row>
    <row r="335" spans="1:143" s="42" customFormat="1" ht="12" x14ac:dyDescent="0.2">
      <c r="A335" s="157">
        <v>326</v>
      </c>
      <c r="B335" s="51">
        <v>330</v>
      </c>
      <c r="C335" s="42" t="s">
        <v>424</v>
      </c>
      <c r="D335" s="158">
        <f t="shared" si="145"/>
        <v>10</v>
      </c>
      <c r="E335" s="159">
        <f t="shared" si="133"/>
        <v>157502</v>
      </c>
      <c r="F335" s="159">
        <f t="shared" si="133"/>
        <v>0</v>
      </c>
      <c r="G335" s="159">
        <f t="shared" si="133"/>
        <v>10880</v>
      </c>
      <c r="H335" s="160">
        <f t="shared" si="146"/>
        <v>168382</v>
      </c>
      <c r="I335" s="159"/>
      <c r="J335" s="161">
        <f t="shared" si="147"/>
        <v>10880</v>
      </c>
      <c r="K335" s="162">
        <f t="shared" si="148"/>
        <v>111856.4</v>
      </c>
      <c r="L335" s="163">
        <f t="shared" si="134"/>
        <v>122736.4</v>
      </c>
      <c r="M335" s="159"/>
      <c r="N335" s="164">
        <f t="shared" si="135"/>
        <v>45645.600000000006</v>
      </c>
      <c r="O335" s="159"/>
      <c r="P335" s="165">
        <f t="shared" si="136"/>
        <v>10880</v>
      </c>
      <c r="Q335" s="158">
        <f t="shared" si="149"/>
        <v>0</v>
      </c>
      <c r="R335" s="159">
        <f t="shared" si="137"/>
        <v>0</v>
      </c>
      <c r="S335" s="159">
        <f t="shared" si="138"/>
        <v>0</v>
      </c>
      <c r="T335" s="159">
        <f t="shared" si="139"/>
        <v>111856.4</v>
      </c>
      <c r="U335" s="160">
        <f t="shared" si="150"/>
        <v>122736.4</v>
      </c>
      <c r="V335" s="159"/>
      <c r="W335" s="164">
        <f t="shared" si="140"/>
        <v>122736.4</v>
      </c>
      <c r="X335" s="166"/>
      <c r="AA335" s="169">
        <v>326</v>
      </c>
      <c r="AB335" s="170">
        <v>10</v>
      </c>
      <c r="AC335" s="170">
        <v>0</v>
      </c>
      <c r="AD335" s="170">
        <v>0</v>
      </c>
      <c r="AE335" s="170">
        <v>1.75</v>
      </c>
      <c r="AF335" s="170">
        <v>0</v>
      </c>
      <c r="AG335" s="105">
        <v>157502</v>
      </c>
      <c r="AH335" s="105">
        <v>0</v>
      </c>
      <c r="AI335" s="105">
        <v>0</v>
      </c>
      <c r="AJ335" s="105">
        <v>157502</v>
      </c>
      <c r="AK335" s="105">
        <v>0</v>
      </c>
      <c r="AL335" s="105">
        <v>10880</v>
      </c>
      <c r="AM335" s="105">
        <v>168382</v>
      </c>
      <c r="AN335" s="105">
        <v>0</v>
      </c>
      <c r="AO335" s="105">
        <v>0</v>
      </c>
      <c r="AP335" s="105">
        <v>0</v>
      </c>
      <c r="AQ335" s="105">
        <v>0</v>
      </c>
      <c r="AR335" s="171">
        <v>168382</v>
      </c>
      <c r="AT335" s="169">
        <v>326</v>
      </c>
      <c r="AU335" s="170">
        <f t="shared" si="151"/>
        <v>1.75</v>
      </c>
      <c r="AV335" s="170">
        <f t="shared" si="151"/>
        <v>0</v>
      </c>
      <c r="AW335" s="105">
        <f t="shared" si="152"/>
        <v>0</v>
      </c>
      <c r="AX335" s="105">
        <f t="shared" si="152"/>
        <v>0</v>
      </c>
      <c r="AY335" s="105">
        <f t="shared" si="152"/>
        <v>0</v>
      </c>
      <c r="AZ335" s="171">
        <f t="shared" si="141"/>
        <v>0</v>
      </c>
      <c r="BB335" s="169"/>
      <c r="BC335" s="105"/>
      <c r="BD335" s="105"/>
      <c r="BE335" s="105"/>
      <c r="BF335" s="171"/>
      <c r="BH335" s="172"/>
      <c r="BI335" s="173"/>
      <c r="BJ335" s="174"/>
      <c r="BZ335" s="175"/>
      <c r="CA335" s="169">
        <v>326</v>
      </c>
      <c r="CB335" s="51">
        <v>330</v>
      </c>
      <c r="CC335" s="42" t="s">
        <v>424</v>
      </c>
      <c r="CD335" s="176">
        <f t="shared" si="142"/>
        <v>157502</v>
      </c>
      <c r="CE335" s="177">
        <v>103908</v>
      </c>
      <c r="CF335" s="159">
        <f t="shared" si="153"/>
        <v>53594</v>
      </c>
      <c r="CG335" s="159">
        <v>0</v>
      </c>
      <c r="CH335" s="159">
        <v>58262.400000000001</v>
      </c>
      <c r="CI335" s="159">
        <f t="shared" si="154"/>
        <v>0</v>
      </c>
      <c r="CJ335" s="177">
        <f t="shared" si="155"/>
        <v>111856.4</v>
      </c>
      <c r="CK335" s="178"/>
      <c r="CL335" s="179"/>
      <c r="CT335" s="105"/>
      <c r="CU335" s="105"/>
      <c r="CV335" s="105"/>
      <c r="CW335" s="105"/>
      <c r="CX335" s="105"/>
      <c r="CY335" s="105"/>
      <c r="CZ335" s="105"/>
      <c r="DA335" s="169">
        <v>326</v>
      </c>
      <c r="DB335" s="42" t="s">
        <v>424</v>
      </c>
      <c r="DC335" s="159"/>
      <c r="DD335" s="159"/>
      <c r="DE335" s="159"/>
      <c r="DF335" s="159"/>
      <c r="DG335" s="180">
        <f t="shared" si="156"/>
        <v>0</v>
      </c>
      <c r="DH335" s="159"/>
      <c r="DI335" s="159"/>
      <c r="DJ335" s="159"/>
      <c r="DK335" s="180">
        <f t="shared" si="157"/>
        <v>0</v>
      </c>
      <c r="DL335" s="181">
        <f t="shared" si="143"/>
        <v>0</v>
      </c>
      <c r="DM335" s="159"/>
      <c r="DN335" s="181">
        <f t="shared" si="144"/>
        <v>0</v>
      </c>
      <c r="DO335" s="159"/>
      <c r="DP335" s="165"/>
      <c r="DQ335" s="159"/>
      <c r="DR335" s="159"/>
      <c r="DS335" s="159"/>
      <c r="DT335" s="181">
        <f t="shared" si="158"/>
        <v>0</v>
      </c>
      <c r="DU335" s="159"/>
      <c r="DV335" s="182">
        <v>0</v>
      </c>
      <c r="DW335" s="183"/>
      <c r="DX335" s="183"/>
      <c r="DY335" s="183"/>
      <c r="DZ335" s="180"/>
      <c r="EA335" s="184"/>
      <c r="EB335" s="185"/>
      <c r="EC335" s="186">
        <f t="shared" si="159"/>
        <v>0</v>
      </c>
      <c r="ED335" s="184"/>
      <c r="EE335" s="187">
        <v>326</v>
      </c>
      <c r="EF335" s="184"/>
      <c r="EG335" s="184"/>
      <c r="EH335" s="183"/>
      <c r="EI335" s="184"/>
      <c r="EJ335" s="184"/>
      <c r="EK335" s="184"/>
      <c r="EL335" s="184"/>
      <c r="EM335" s="184"/>
    </row>
    <row r="336" spans="1:143" s="42" customFormat="1" ht="12" x14ac:dyDescent="0.2">
      <c r="A336" s="157">
        <v>327</v>
      </c>
      <c r="B336" s="51">
        <v>331</v>
      </c>
      <c r="C336" s="42" t="s">
        <v>425</v>
      </c>
      <c r="D336" s="158">
        <f t="shared" si="145"/>
        <v>2</v>
      </c>
      <c r="E336" s="159">
        <f t="shared" si="133"/>
        <v>43418</v>
      </c>
      <c r="F336" s="159">
        <f t="shared" si="133"/>
        <v>0</v>
      </c>
      <c r="G336" s="159">
        <f t="shared" si="133"/>
        <v>2176</v>
      </c>
      <c r="H336" s="160">
        <f t="shared" si="146"/>
        <v>45594</v>
      </c>
      <c r="I336" s="159"/>
      <c r="J336" s="161">
        <f t="shared" si="147"/>
        <v>2176</v>
      </c>
      <c r="K336" s="162">
        <f t="shared" si="148"/>
        <v>16533</v>
      </c>
      <c r="L336" s="163">
        <f t="shared" si="134"/>
        <v>18709</v>
      </c>
      <c r="M336" s="159"/>
      <c r="N336" s="164">
        <f t="shared" si="135"/>
        <v>26885</v>
      </c>
      <c r="O336" s="159"/>
      <c r="P336" s="165">
        <f t="shared" si="136"/>
        <v>2176</v>
      </c>
      <c r="Q336" s="158">
        <f t="shared" si="149"/>
        <v>0</v>
      </c>
      <c r="R336" s="159">
        <f t="shared" si="137"/>
        <v>0</v>
      </c>
      <c r="S336" s="159">
        <f t="shared" si="138"/>
        <v>0</v>
      </c>
      <c r="T336" s="159">
        <f t="shared" si="139"/>
        <v>16533</v>
      </c>
      <c r="U336" s="160">
        <f t="shared" si="150"/>
        <v>18709</v>
      </c>
      <c r="V336" s="159"/>
      <c r="W336" s="164">
        <f t="shared" si="140"/>
        <v>18709</v>
      </c>
      <c r="X336" s="166"/>
      <c r="AA336" s="169">
        <v>327</v>
      </c>
      <c r="AB336" s="170">
        <v>2</v>
      </c>
      <c r="AC336" s="170">
        <v>0</v>
      </c>
      <c r="AD336" s="170">
        <v>0</v>
      </c>
      <c r="AE336" s="170">
        <v>1</v>
      </c>
      <c r="AF336" s="170">
        <v>0</v>
      </c>
      <c r="AG336" s="105">
        <v>43418</v>
      </c>
      <c r="AH336" s="105">
        <v>0</v>
      </c>
      <c r="AI336" s="105">
        <v>0</v>
      </c>
      <c r="AJ336" s="105">
        <v>43418</v>
      </c>
      <c r="AK336" s="105">
        <v>0</v>
      </c>
      <c r="AL336" s="105">
        <v>2176</v>
      </c>
      <c r="AM336" s="105">
        <v>45594</v>
      </c>
      <c r="AN336" s="105">
        <v>0</v>
      </c>
      <c r="AO336" s="105">
        <v>0</v>
      </c>
      <c r="AP336" s="105">
        <v>0</v>
      </c>
      <c r="AQ336" s="105">
        <v>0</v>
      </c>
      <c r="AR336" s="171">
        <v>45594</v>
      </c>
      <c r="AT336" s="169">
        <v>327</v>
      </c>
      <c r="AU336" s="170">
        <f t="shared" si="151"/>
        <v>1</v>
      </c>
      <c r="AV336" s="170">
        <f t="shared" si="151"/>
        <v>0</v>
      </c>
      <c r="AW336" s="105">
        <f t="shared" si="152"/>
        <v>0</v>
      </c>
      <c r="AX336" s="105">
        <f t="shared" si="152"/>
        <v>0</v>
      </c>
      <c r="AY336" s="105">
        <f t="shared" si="152"/>
        <v>0</v>
      </c>
      <c r="AZ336" s="171">
        <f t="shared" si="141"/>
        <v>0</v>
      </c>
      <c r="BB336" s="169"/>
      <c r="BC336" s="105"/>
      <c r="BD336" s="105"/>
      <c r="BE336" s="105"/>
      <c r="BF336" s="171"/>
      <c r="BH336" s="172"/>
      <c r="BI336" s="173"/>
      <c r="BJ336" s="174"/>
      <c r="BZ336" s="175"/>
      <c r="CA336" s="169">
        <v>327</v>
      </c>
      <c r="CB336" s="51">
        <v>331</v>
      </c>
      <c r="CC336" s="42" t="s">
        <v>425</v>
      </c>
      <c r="CD336" s="176">
        <f t="shared" si="142"/>
        <v>43418</v>
      </c>
      <c r="CE336" s="177">
        <v>62445</v>
      </c>
      <c r="CF336" s="159">
        <f t="shared" si="153"/>
        <v>0</v>
      </c>
      <c r="CG336" s="159">
        <v>16533</v>
      </c>
      <c r="CH336" s="159">
        <v>0</v>
      </c>
      <c r="CI336" s="159">
        <f t="shared" si="154"/>
        <v>0</v>
      </c>
      <c r="CJ336" s="177">
        <f t="shared" si="155"/>
        <v>16533</v>
      </c>
      <c r="CK336" s="178"/>
      <c r="CL336" s="179"/>
      <c r="CT336" s="105"/>
      <c r="CU336" s="105"/>
      <c r="CV336" s="105"/>
      <c r="CW336" s="105"/>
      <c r="CX336" s="105"/>
      <c r="CY336" s="105"/>
      <c r="CZ336" s="105"/>
      <c r="DA336" s="169">
        <v>327</v>
      </c>
      <c r="DB336" s="42" t="s">
        <v>425</v>
      </c>
      <c r="DC336" s="159"/>
      <c r="DD336" s="159"/>
      <c r="DE336" s="159"/>
      <c r="DF336" s="159"/>
      <c r="DG336" s="180">
        <f t="shared" si="156"/>
        <v>0</v>
      </c>
      <c r="DH336" s="159"/>
      <c r="DI336" s="159"/>
      <c r="DJ336" s="159"/>
      <c r="DK336" s="180">
        <f t="shared" si="157"/>
        <v>0</v>
      </c>
      <c r="DL336" s="181">
        <f t="shared" si="143"/>
        <v>0</v>
      </c>
      <c r="DM336" s="159"/>
      <c r="DN336" s="181">
        <f t="shared" si="144"/>
        <v>0</v>
      </c>
      <c r="DO336" s="159"/>
      <c r="DP336" s="165"/>
      <c r="DQ336" s="159"/>
      <c r="DR336" s="159"/>
      <c r="DS336" s="159"/>
      <c r="DT336" s="181">
        <f t="shared" si="158"/>
        <v>0</v>
      </c>
      <c r="DU336" s="159"/>
      <c r="DV336" s="182">
        <v>0</v>
      </c>
      <c r="DW336" s="183"/>
      <c r="DX336" s="183"/>
      <c r="DY336" s="183"/>
      <c r="DZ336" s="180"/>
      <c r="EA336" s="184"/>
      <c r="EB336" s="185"/>
      <c r="EC336" s="186">
        <f t="shared" si="159"/>
        <v>0</v>
      </c>
      <c r="ED336" s="184"/>
      <c r="EE336" s="187">
        <v>327</v>
      </c>
      <c r="EF336" s="184"/>
      <c r="EG336" s="184"/>
      <c r="EH336" s="183"/>
      <c r="EI336" s="184"/>
      <c r="EJ336" s="184"/>
      <c r="EK336" s="184"/>
      <c r="EL336" s="184"/>
      <c r="EM336" s="184"/>
    </row>
    <row r="337" spans="1:143" s="42" customFormat="1" ht="12" x14ac:dyDescent="0.2">
      <c r="A337" s="157">
        <v>328</v>
      </c>
      <c r="B337" s="51">
        <v>332</v>
      </c>
      <c r="C337" s="42" t="s">
        <v>426</v>
      </c>
      <c r="D337" s="158">
        <f t="shared" si="145"/>
        <v>0</v>
      </c>
      <c r="E337" s="159">
        <f t="shared" si="133"/>
        <v>0</v>
      </c>
      <c r="F337" s="159">
        <f t="shared" si="133"/>
        <v>0</v>
      </c>
      <c r="G337" s="159">
        <f t="shared" si="133"/>
        <v>0</v>
      </c>
      <c r="H337" s="160">
        <f t="shared" si="146"/>
        <v>0</v>
      </c>
      <c r="I337" s="159"/>
      <c r="J337" s="161">
        <f t="shared" si="147"/>
        <v>0</v>
      </c>
      <c r="K337" s="162">
        <f t="shared" si="148"/>
        <v>0</v>
      </c>
      <c r="L337" s="163">
        <f t="shared" si="134"/>
        <v>0</v>
      </c>
      <c r="M337" s="159"/>
      <c r="N337" s="164">
        <f t="shared" si="135"/>
        <v>0</v>
      </c>
      <c r="O337" s="159"/>
      <c r="P337" s="165">
        <f t="shared" si="136"/>
        <v>0</v>
      </c>
      <c r="Q337" s="158">
        <f t="shared" si="149"/>
        <v>0</v>
      </c>
      <c r="R337" s="159">
        <f t="shared" si="137"/>
        <v>0</v>
      </c>
      <c r="S337" s="159">
        <f t="shared" si="138"/>
        <v>0</v>
      </c>
      <c r="T337" s="159">
        <f t="shared" si="139"/>
        <v>0</v>
      </c>
      <c r="U337" s="160">
        <f t="shared" si="150"/>
        <v>0</v>
      </c>
      <c r="V337" s="159"/>
      <c r="W337" s="164">
        <f t="shared" si="140"/>
        <v>0</v>
      </c>
      <c r="X337" s="166"/>
      <c r="AA337" s="169">
        <v>328</v>
      </c>
      <c r="AB337" s="170"/>
      <c r="AC337" s="170"/>
      <c r="AD337" s="170"/>
      <c r="AE337" s="170"/>
      <c r="AF337" s="170"/>
      <c r="AG337" s="105"/>
      <c r="AH337" s="105"/>
      <c r="AI337" s="105"/>
      <c r="AJ337" s="105"/>
      <c r="AK337" s="105"/>
      <c r="AL337" s="105"/>
      <c r="AM337" s="105"/>
      <c r="AN337" s="105"/>
      <c r="AO337" s="105"/>
      <c r="AP337" s="105"/>
      <c r="AQ337" s="105"/>
      <c r="AR337" s="171"/>
      <c r="AT337" s="169">
        <v>328</v>
      </c>
      <c r="AU337" s="170">
        <f t="shared" si="151"/>
        <v>0</v>
      </c>
      <c r="AV337" s="170">
        <f t="shared" si="151"/>
        <v>0</v>
      </c>
      <c r="AW337" s="105">
        <f t="shared" si="152"/>
        <v>0</v>
      </c>
      <c r="AX337" s="105">
        <f t="shared" si="152"/>
        <v>0</v>
      </c>
      <c r="AY337" s="105">
        <f t="shared" si="152"/>
        <v>0</v>
      </c>
      <c r="AZ337" s="171">
        <f t="shared" si="141"/>
        <v>0</v>
      </c>
      <c r="BB337" s="169"/>
      <c r="BC337" s="105"/>
      <c r="BD337" s="105"/>
      <c r="BE337" s="105"/>
      <c r="BF337" s="171"/>
      <c r="BH337" s="172"/>
      <c r="BI337" s="173"/>
      <c r="BJ337" s="174"/>
      <c r="BZ337" s="175"/>
      <c r="CA337" s="169">
        <v>328</v>
      </c>
      <c r="CB337" s="51">
        <v>332</v>
      </c>
      <c r="CC337" s="42" t="s">
        <v>426</v>
      </c>
      <c r="CD337" s="176">
        <f t="shared" si="142"/>
        <v>0</v>
      </c>
      <c r="CE337" s="177">
        <v>0</v>
      </c>
      <c r="CF337" s="159">
        <f t="shared" si="153"/>
        <v>0</v>
      </c>
      <c r="CG337" s="159">
        <v>0</v>
      </c>
      <c r="CH337" s="159">
        <v>0</v>
      </c>
      <c r="CI337" s="159">
        <f t="shared" si="154"/>
        <v>0</v>
      </c>
      <c r="CJ337" s="177">
        <f t="shared" si="155"/>
        <v>0</v>
      </c>
      <c r="CK337" s="178"/>
      <c r="CL337" s="179"/>
      <c r="CT337" s="105"/>
      <c r="CU337" s="105"/>
      <c r="CV337" s="105"/>
      <c r="CW337" s="105"/>
      <c r="CX337" s="105"/>
      <c r="CY337" s="105"/>
      <c r="CZ337" s="105"/>
      <c r="DA337" s="169">
        <v>328</v>
      </c>
      <c r="DB337" s="42" t="s">
        <v>426</v>
      </c>
      <c r="DC337" s="159"/>
      <c r="DD337" s="159"/>
      <c r="DE337" s="159"/>
      <c r="DF337" s="159"/>
      <c r="DG337" s="180">
        <f t="shared" si="156"/>
        <v>0</v>
      </c>
      <c r="DH337" s="159"/>
      <c r="DI337" s="159"/>
      <c r="DJ337" s="159"/>
      <c r="DK337" s="180">
        <f t="shared" si="157"/>
        <v>0</v>
      </c>
      <c r="DL337" s="181">
        <f t="shared" si="143"/>
        <v>0</v>
      </c>
      <c r="DM337" s="159"/>
      <c r="DN337" s="181">
        <f t="shared" si="144"/>
        <v>0</v>
      </c>
      <c r="DO337" s="159"/>
      <c r="DP337" s="165"/>
      <c r="DQ337" s="159"/>
      <c r="DR337" s="159"/>
      <c r="DS337" s="159"/>
      <c r="DT337" s="181">
        <f t="shared" si="158"/>
        <v>0</v>
      </c>
      <c r="DU337" s="159"/>
      <c r="DV337" s="182">
        <v>0</v>
      </c>
      <c r="DW337" s="183"/>
      <c r="DX337" s="183"/>
      <c r="DY337" s="183"/>
      <c r="DZ337" s="180"/>
      <c r="EA337" s="184"/>
      <c r="EB337" s="185"/>
      <c r="EC337" s="186">
        <f t="shared" si="159"/>
        <v>0</v>
      </c>
      <c r="ED337" s="184"/>
      <c r="EE337" s="187">
        <v>328</v>
      </c>
      <c r="EF337" s="184"/>
      <c r="EG337" s="184"/>
      <c r="EH337" s="183"/>
      <c r="EI337" s="184"/>
      <c r="EJ337" s="184"/>
      <c r="EK337" s="184"/>
      <c r="EL337" s="184"/>
      <c r="EM337" s="184"/>
    </row>
    <row r="338" spans="1:143" s="42" customFormat="1" ht="12" x14ac:dyDescent="0.2">
      <c r="A338" s="157">
        <v>329</v>
      </c>
      <c r="B338" s="51">
        <v>324</v>
      </c>
      <c r="C338" s="42" t="s">
        <v>427</v>
      </c>
      <c r="D338" s="158">
        <f t="shared" si="145"/>
        <v>0</v>
      </c>
      <c r="E338" s="159">
        <f t="shared" si="133"/>
        <v>0</v>
      </c>
      <c r="F338" s="159">
        <f t="shared" si="133"/>
        <v>0</v>
      </c>
      <c r="G338" s="159">
        <f t="shared" si="133"/>
        <v>0</v>
      </c>
      <c r="H338" s="160">
        <f t="shared" si="146"/>
        <v>0</v>
      </c>
      <c r="I338" s="159"/>
      <c r="J338" s="161">
        <f t="shared" si="147"/>
        <v>0</v>
      </c>
      <c r="K338" s="162">
        <f t="shared" si="148"/>
        <v>0</v>
      </c>
      <c r="L338" s="163">
        <f t="shared" si="134"/>
        <v>0</v>
      </c>
      <c r="M338" s="159"/>
      <c r="N338" s="164">
        <f t="shared" si="135"/>
        <v>0</v>
      </c>
      <c r="O338" s="159"/>
      <c r="P338" s="165">
        <f t="shared" si="136"/>
        <v>0</v>
      </c>
      <c r="Q338" s="158">
        <f t="shared" si="149"/>
        <v>0</v>
      </c>
      <c r="R338" s="159">
        <f t="shared" si="137"/>
        <v>0</v>
      </c>
      <c r="S338" s="159">
        <f t="shared" si="138"/>
        <v>0</v>
      </c>
      <c r="T338" s="159">
        <f t="shared" si="139"/>
        <v>0</v>
      </c>
      <c r="U338" s="160">
        <f t="shared" si="150"/>
        <v>0</v>
      </c>
      <c r="V338" s="159"/>
      <c r="W338" s="164">
        <f t="shared" si="140"/>
        <v>0</v>
      </c>
      <c r="X338" s="166"/>
      <c r="AA338" s="169">
        <v>329</v>
      </c>
      <c r="AB338" s="170"/>
      <c r="AC338" s="170"/>
      <c r="AD338" s="170"/>
      <c r="AE338" s="170"/>
      <c r="AF338" s="170"/>
      <c r="AG338" s="105"/>
      <c r="AH338" s="105"/>
      <c r="AI338" s="105"/>
      <c r="AJ338" s="105"/>
      <c r="AK338" s="105"/>
      <c r="AL338" s="105"/>
      <c r="AM338" s="105"/>
      <c r="AN338" s="105"/>
      <c r="AO338" s="105"/>
      <c r="AP338" s="105"/>
      <c r="AQ338" s="105"/>
      <c r="AR338" s="171"/>
      <c r="AT338" s="169">
        <v>329</v>
      </c>
      <c r="AU338" s="170">
        <f t="shared" si="151"/>
        <v>0</v>
      </c>
      <c r="AV338" s="170">
        <f t="shared" si="151"/>
        <v>0</v>
      </c>
      <c r="AW338" s="105">
        <f t="shared" si="152"/>
        <v>0</v>
      </c>
      <c r="AX338" s="105">
        <f t="shared" si="152"/>
        <v>0</v>
      </c>
      <c r="AY338" s="105">
        <f t="shared" si="152"/>
        <v>0</v>
      </c>
      <c r="AZ338" s="171">
        <f t="shared" si="141"/>
        <v>0</v>
      </c>
      <c r="BB338" s="169"/>
      <c r="BC338" s="105"/>
      <c r="BD338" s="105"/>
      <c r="BE338" s="105"/>
      <c r="BF338" s="171"/>
      <c r="BH338" s="172"/>
      <c r="BI338" s="173"/>
      <c r="BJ338" s="174"/>
      <c r="BZ338" s="175"/>
      <c r="CA338" s="169">
        <v>329</v>
      </c>
      <c r="CB338" s="51">
        <v>324</v>
      </c>
      <c r="CC338" s="42" t="s">
        <v>427</v>
      </c>
      <c r="CD338" s="176">
        <f t="shared" si="142"/>
        <v>0</v>
      </c>
      <c r="CE338" s="177">
        <v>0</v>
      </c>
      <c r="CF338" s="159">
        <f t="shared" si="153"/>
        <v>0</v>
      </c>
      <c r="CG338" s="159">
        <v>0</v>
      </c>
      <c r="CH338" s="159">
        <v>0</v>
      </c>
      <c r="CI338" s="159">
        <f t="shared" si="154"/>
        <v>0</v>
      </c>
      <c r="CJ338" s="177">
        <f t="shared" si="155"/>
        <v>0</v>
      </c>
      <c r="CK338" s="178"/>
      <c r="CL338" s="179"/>
      <c r="CT338" s="105"/>
      <c r="CU338" s="105"/>
      <c r="CV338" s="105"/>
      <c r="CW338" s="105"/>
      <c r="CX338" s="105"/>
      <c r="CY338" s="105"/>
      <c r="CZ338" s="105"/>
      <c r="DA338" s="169">
        <v>329</v>
      </c>
      <c r="DB338" s="42" t="s">
        <v>427</v>
      </c>
      <c r="DC338" s="159"/>
      <c r="DD338" s="159"/>
      <c r="DE338" s="159"/>
      <c r="DF338" s="159"/>
      <c r="DG338" s="180">
        <f t="shared" si="156"/>
        <v>0</v>
      </c>
      <c r="DH338" s="159"/>
      <c r="DI338" s="159"/>
      <c r="DJ338" s="159"/>
      <c r="DK338" s="180">
        <f t="shared" si="157"/>
        <v>0</v>
      </c>
      <c r="DL338" s="181">
        <f t="shared" si="143"/>
        <v>0</v>
      </c>
      <c r="DM338" s="159"/>
      <c r="DN338" s="181">
        <f t="shared" si="144"/>
        <v>0</v>
      </c>
      <c r="DO338" s="159"/>
      <c r="DP338" s="165"/>
      <c r="DQ338" s="159"/>
      <c r="DR338" s="159"/>
      <c r="DS338" s="159"/>
      <c r="DT338" s="181">
        <f t="shared" si="158"/>
        <v>0</v>
      </c>
      <c r="DU338" s="159"/>
      <c r="DV338" s="182">
        <v>0</v>
      </c>
      <c r="DW338" s="183"/>
      <c r="DX338" s="183"/>
      <c r="DY338" s="183"/>
      <c r="DZ338" s="180"/>
      <c r="EA338" s="184"/>
      <c r="EB338" s="185"/>
      <c r="EC338" s="186">
        <f t="shared" si="159"/>
        <v>0</v>
      </c>
      <c r="ED338" s="184"/>
      <c r="EE338" s="187">
        <v>329</v>
      </c>
      <c r="EF338" s="184"/>
      <c r="EG338" s="184"/>
      <c r="EH338" s="183"/>
      <c r="EI338" s="184"/>
      <c r="EJ338" s="184"/>
      <c r="EK338" s="184"/>
      <c r="EL338" s="184"/>
      <c r="EM338" s="184"/>
    </row>
    <row r="339" spans="1:143" s="42" customFormat="1" ht="12" x14ac:dyDescent="0.2">
      <c r="A339" s="157">
        <v>330</v>
      </c>
      <c r="B339" s="51">
        <v>333</v>
      </c>
      <c r="C339" s="42" t="s">
        <v>428</v>
      </c>
      <c r="D339" s="158">
        <f t="shared" si="145"/>
        <v>0</v>
      </c>
      <c r="E339" s="159">
        <f t="shared" si="133"/>
        <v>0</v>
      </c>
      <c r="F339" s="159">
        <f t="shared" si="133"/>
        <v>0</v>
      </c>
      <c r="G339" s="159">
        <f t="shared" si="133"/>
        <v>0</v>
      </c>
      <c r="H339" s="160">
        <f t="shared" si="146"/>
        <v>0</v>
      </c>
      <c r="I339" s="159"/>
      <c r="J339" s="161">
        <f t="shared" si="147"/>
        <v>0</v>
      </c>
      <c r="K339" s="162">
        <f t="shared" si="148"/>
        <v>0</v>
      </c>
      <c r="L339" s="163">
        <f t="shared" si="134"/>
        <v>0</v>
      </c>
      <c r="M339" s="159"/>
      <c r="N339" s="164">
        <f t="shared" si="135"/>
        <v>0</v>
      </c>
      <c r="O339" s="159"/>
      <c r="P339" s="165">
        <f t="shared" si="136"/>
        <v>0</v>
      </c>
      <c r="Q339" s="158">
        <f t="shared" si="149"/>
        <v>0</v>
      </c>
      <c r="R339" s="159">
        <f t="shared" si="137"/>
        <v>0</v>
      </c>
      <c r="S339" s="159">
        <f t="shared" si="138"/>
        <v>0</v>
      </c>
      <c r="T339" s="159">
        <f t="shared" si="139"/>
        <v>0</v>
      </c>
      <c r="U339" s="160">
        <f t="shared" si="150"/>
        <v>0</v>
      </c>
      <c r="V339" s="159"/>
      <c r="W339" s="164">
        <f t="shared" si="140"/>
        <v>0</v>
      </c>
      <c r="X339" s="166"/>
      <c r="AA339" s="169">
        <v>330</v>
      </c>
      <c r="AB339" s="170"/>
      <c r="AC339" s="170"/>
      <c r="AD339" s="170"/>
      <c r="AE339" s="170"/>
      <c r="AF339" s="170"/>
      <c r="AG339" s="105"/>
      <c r="AH339" s="105"/>
      <c r="AI339" s="105"/>
      <c r="AJ339" s="105"/>
      <c r="AK339" s="105"/>
      <c r="AL339" s="105"/>
      <c r="AM339" s="105"/>
      <c r="AN339" s="105"/>
      <c r="AO339" s="105"/>
      <c r="AP339" s="105"/>
      <c r="AQ339" s="105"/>
      <c r="AR339" s="171"/>
      <c r="AT339" s="169">
        <v>330</v>
      </c>
      <c r="AU339" s="170">
        <f t="shared" si="151"/>
        <v>0</v>
      </c>
      <c r="AV339" s="170">
        <f t="shared" si="151"/>
        <v>0</v>
      </c>
      <c r="AW339" s="105">
        <f t="shared" si="152"/>
        <v>0</v>
      </c>
      <c r="AX339" s="105">
        <f t="shared" si="152"/>
        <v>0</v>
      </c>
      <c r="AY339" s="105">
        <f t="shared" si="152"/>
        <v>0</v>
      </c>
      <c r="AZ339" s="171">
        <f t="shared" si="141"/>
        <v>0</v>
      </c>
      <c r="BB339" s="169"/>
      <c r="BC339" s="105"/>
      <c r="BD339" s="105"/>
      <c r="BE339" s="105"/>
      <c r="BF339" s="171"/>
      <c r="BH339" s="172"/>
      <c r="BI339" s="173"/>
      <c r="BJ339" s="174"/>
      <c r="BZ339" s="175"/>
      <c r="CA339" s="169">
        <v>330</v>
      </c>
      <c r="CB339" s="51">
        <v>333</v>
      </c>
      <c r="CC339" s="42" t="s">
        <v>428</v>
      </c>
      <c r="CD339" s="176">
        <f t="shared" si="142"/>
        <v>0</v>
      </c>
      <c r="CE339" s="177">
        <v>0</v>
      </c>
      <c r="CF339" s="159">
        <f t="shared" si="153"/>
        <v>0</v>
      </c>
      <c r="CG339" s="159">
        <v>0</v>
      </c>
      <c r="CH339" s="159">
        <v>0</v>
      </c>
      <c r="CI339" s="159">
        <f t="shared" si="154"/>
        <v>0</v>
      </c>
      <c r="CJ339" s="177">
        <f t="shared" si="155"/>
        <v>0</v>
      </c>
      <c r="CK339" s="178"/>
      <c r="CL339" s="179"/>
      <c r="CT339" s="105"/>
      <c r="CU339" s="105"/>
      <c r="CV339" s="105"/>
      <c r="CW339" s="105"/>
      <c r="CX339" s="105"/>
      <c r="CY339" s="105"/>
      <c r="CZ339" s="105"/>
      <c r="DA339" s="169">
        <v>330</v>
      </c>
      <c r="DB339" s="42" t="s">
        <v>428</v>
      </c>
      <c r="DC339" s="159"/>
      <c r="DD339" s="159"/>
      <c r="DE339" s="159"/>
      <c r="DF339" s="159"/>
      <c r="DG339" s="180">
        <f t="shared" si="156"/>
        <v>0</v>
      </c>
      <c r="DH339" s="159"/>
      <c r="DI339" s="159"/>
      <c r="DJ339" s="159"/>
      <c r="DK339" s="180">
        <f t="shared" si="157"/>
        <v>0</v>
      </c>
      <c r="DL339" s="181">
        <f t="shared" si="143"/>
        <v>0</v>
      </c>
      <c r="DM339" s="159"/>
      <c r="DN339" s="181">
        <f t="shared" si="144"/>
        <v>0</v>
      </c>
      <c r="DO339" s="159"/>
      <c r="DP339" s="165"/>
      <c r="DQ339" s="159"/>
      <c r="DR339" s="159"/>
      <c r="DS339" s="159"/>
      <c r="DT339" s="181">
        <f t="shared" si="158"/>
        <v>0</v>
      </c>
      <c r="DU339" s="159"/>
      <c r="DV339" s="182">
        <v>0</v>
      </c>
      <c r="DW339" s="183"/>
      <c r="DX339" s="183"/>
      <c r="DY339" s="183"/>
      <c r="DZ339" s="180"/>
      <c r="EA339" s="184"/>
      <c r="EB339" s="185"/>
      <c r="EC339" s="186">
        <f t="shared" si="159"/>
        <v>0</v>
      </c>
      <c r="ED339" s="184"/>
      <c r="EE339" s="187">
        <v>330</v>
      </c>
      <c r="EF339" s="184"/>
      <c r="EG339" s="184"/>
      <c r="EH339" s="183"/>
      <c r="EI339" s="184"/>
      <c r="EJ339" s="184"/>
      <c r="EK339" s="184"/>
      <c r="EL339" s="184"/>
      <c r="EM339" s="184"/>
    </row>
    <row r="340" spans="1:143" s="42" customFormat="1" ht="12" x14ac:dyDescent="0.2">
      <c r="A340" s="157">
        <v>331</v>
      </c>
      <c r="B340" s="51">
        <v>334</v>
      </c>
      <c r="C340" s="42" t="s">
        <v>429</v>
      </c>
      <c r="D340" s="158">
        <f t="shared" si="145"/>
        <v>34</v>
      </c>
      <c r="E340" s="159">
        <f t="shared" si="133"/>
        <v>611614</v>
      </c>
      <c r="F340" s="159">
        <f t="shared" si="133"/>
        <v>0</v>
      </c>
      <c r="G340" s="159">
        <f t="shared" si="133"/>
        <v>36992</v>
      </c>
      <c r="H340" s="160">
        <f t="shared" si="146"/>
        <v>648606</v>
      </c>
      <c r="I340" s="159"/>
      <c r="J340" s="161">
        <f t="shared" si="147"/>
        <v>36992</v>
      </c>
      <c r="K340" s="162">
        <f t="shared" si="148"/>
        <v>80162.399999999994</v>
      </c>
      <c r="L340" s="163">
        <f t="shared" si="134"/>
        <v>117154.4</v>
      </c>
      <c r="M340" s="159"/>
      <c r="N340" s="164">
        <f t="shared" si="135"/>
        <v>531451.6</v>
      </c>
      <c r="O340" s="159"/>
      <c r="P340" s="165">
        <f t="shared" si="136"/>
        <v>36992</v>
      </c>
      <c r="Q340" s="158">
        <f t="shared" si="149"/>
        <v>0</v>
      </c>
      <c r="R340" s="159">
        <f t="shared" si="137"/>
        <v>0</v>
      </c>
      <c r="S340" s="159">
        <f t="shared" si="138"/>
        <v>0</v>
      </c>
      <c r="T340" s="159">
        <f t="shared" si="139"/>
        <v>80162.399999999994</v>
      </c>
      <c r="U340" s="160">
        <f t="shared" si="150"/>
        <v>117154.4</v>
      </c>
      <c r="V340" s="159"/>
      <c r="W340" s="164">
        <f t="shared" si="140"/>
        <v>117154.4</v>
      </c>
      <c r="X340" s="166"/>
      <c r="AA340" s="169">
        <v>331</v>
      </c>
      <c r="AB340" s="170">
        <v>34</v>
      </c>
      <c r="AC340" s="170">
        <v>0</v>
      </c>
      <c r="AD340" s="170">
        <v>0</v>
      </c>
      <c r="AE340" s="170">
        <v>0</v>
      </c>
      <c r="AF340" s="170">
        <v>0</v>
      </c>
      <c r="AG340" s="105">
        <v>611614</v>
      </c>
      <c r="AH340" s="105">
        <v>0</v>
      </c>
      <c r="AI340" s="105">
        <v>0</v>
      </c>
      <c r="AJ340" s="105">
        <v>611614</v>
      </c>
      <c r="AK340" s="105">
        <v>0</v>
      </c>
      <c r="AL340" s="105">
        <v>36992</v>
      </c>
      <c r="AM340" s="105">
        <v>648606</v>
      </c>
      <c r="AN340" s="105">
        <v>0</v>
      </c>
      <c r="AO340" s="105">
        <v>0</v>
      </c>
      <c r="AP340" s="105">
        <v>0</v>
      </c>
      <c r="AQ340" s="105">
        <v>0</v>
      </c>
      <c r="AR340" s="171">
        <v>648606</v>
      </c>
      <c r="AT340" s="169">
        <v>331</v>
      </c>
      <c r="AU340" s="170">
        <f t="shared" si="151"/>
        <v>0</v>
      </c>
      <c r="AV340" s="170">
        <f t="shared" si="151"/>
        <v>0</v>
      </c>
      <c r="AW340" s="105">
        <f t="shared" si="152"/>
        <v>0</v>
      </c>
      <c r="AX340" s="105">
        <f t="shared" si="152"/>
        <v>0</v>
      </c>
      <c r="AY340" s="105">
        <f t="shared" si="152"/>
        <v>0</v>
      </c>
      <c r="AZ340" s="171">
        <f t="shared" si="141"/>
        <v>0</v>
      </c>
      <c r="BB340" s="169"/>
      <c r="BC340" s="105"/>
      <c r="BD340" s="105"/>
      <c r="BE340" s="105"/>
      <c r="BF340" s="171"/>
      <c r="BH340" s="172"/>
      <c r="BI340" s="173"/>
      <c r="BJ340" s="174"/>
      <c r="BZ340" s="175"/>
      <c r="CA340" s="169">
        <v>331</v>
      </c>
      <c r="CB340" s="51">
        <v>334</v>
      </c>
      <c r="CC340" s="42" t="s">
        <v>429</v>
      </c>
      <c r="CD340" s="176">
        <f t="shared" si="142"/>
        <v>611614</v>
      </c>
      <c r="CE340" s="177">
        <v>632826</v>
      </c>
      <c r="CF340" s="159">
        <f t="shared" si="153"/>
        <v>0</v>
      </c>
      <c r="CG340" s="159">
        <v>80162.399999999994</v>
      </c>
      <c r="CH340" s="159">
        <v>0</v>
      </c>
      <c r="CI340" s="159">
        <f t="shared" si="154"/>
        <v>0</v>
      </c>
      <c r="CJ340" s="177">
        <f t="shared" si="155"/>
        <v>80162.399999999994</v>
      </c>
      <c r="CK340" s="178"/>
      <c r="CL340" s="179"/>
      <c r="CT340" s="105"/>
      <c r="CU340" s="105"/>
      <c r="CV340" s="105"/>
      <c r="CW340" s="105"/>
      <c r="CX340" s="105"/>
      <c r="CY340" s="105"/>
      <c r="CZ340" s="105"/>
      <c r="DA340" s="169">
        <v>331</v>
      </c>
      <c r="DB340" s="42" t="s">
        <v>429</v>
      </c>
      <c r="DC340" s="159"/>
      <c r="DD340" s="159"/>
      <c r="DE340" s="159"/>
      <c r="DF340" s="159"/>
      <c r="DG340" s="180">
        <f t="shared" si="156"/>
        <v>0</v>
      </c>
      <c r="DH340" s="159"/>
      <c r="DI340" s="159"/>
      <c r="DJ340" s="159"/>
      <c r="DK340" s="180">
        <f t="shared" si="157"/>
        <v>0</v>
      </c>
      <c r="DL340" s="181">
        <f t="shared" si="143"/>
        <v>0</v>
      </c>
      <c r="DM340" s="159"/>
      <c r="DN340" s="181">
        <f t="shared" si="144"/>
        <v>0</v>
      </c>
      <c r="DO340" s="159"/>
      <c r="DP340" s="165"/>
      <c r="DQ340" s="159"/>
      <c r="DR340" s="159"/>
      <c r="DS340" s="159"/>
      <c r="DT340" s="181">
        <f t="shared" si="158"/>
        <v>0</v>
      </c>
      <c r="DU340" s="159"/>
      <c r="DV340" s="182">
        <v>0</v>
      </c>
      <c r="DW340" s="183"/>
      <c r="DX340" s="183"/>
      <c r="DY340" s="183"/>
      <c r="DZ340" s="180"/>
      <c r="EA340" s="184"/>
      <c r="EB340" s="185"/>
      <c r="EC340" s="186">
        <f t="shared" si="159"/>
        <v>0</v>
      </c>
      <c r="ED340" s="184"/>
      <c r="EE340" s="187">
        <v>331</v>
      </c>
      <c r="EF340" s="184"/>
      <c r="EG340" s="184"/>
      <c r="EH340" s="183"/>
      <c r="EI340" s="184"/>
      <c r="EJ340" s="184"/>
      <c r="EK340" s="184"/>
      <c r="EL340" s="184"/>
      <c r="EM340" s="184"/>
    </row>
    <row r="341" spans="1:143" s="42" customFormat="1" ht="12" x14ac:dyDescent="0.2">
      <c r="A341" s="157">
        <v>332</v>
      </c>
      <c r="B341" s="51">
        <v>325</v>
      </c>
      <c r="C341" s="42" t="s">
        <v>430</v>
      </c>
      <c r="D341" s="158">
        <f t="shared" si="145"/>
        <v>97</v>
      </c>
      <c r="E341" s="159">
        <f t="shared" si="133"/>
        <v>1500208</v>
      </c>
      <c r="F341" s="159">
        <f t="shared" si="133"/>
        <v>0</v>
      </c>
      <c r="G341" s="159">
        <f t="shared" si="133"/>
        <v>105536</v>
      </c>
      <c r="H341" s="160">
        <f t="shared" si="146"/>
        <v>1605744</v>
      </c>
      <c r="I341" s="159"/>
      <c r="J341" s="161">
        <f t="shared" si="147"/>
        <v>105536</v>
      </c>
      <c r="K341" s="162">
        <f t="shared" si="148"/>
        <v>452306.4</v>
      </c>
      <c r="L341" s="163">
        <f t="shared" si="134"/>
        <v>557842.4</v>
      </c>
      <c r="M341" s="159"/>
      <c r="N341" s="164">
        <f t="shared" si="135"/>
        <v>1047901.6</v>
      </c>
      <c r="O341" s="159"/>
      <c r="P341" s="165">
        <f t="shared" si="136"/>
        <v>105536</v>
      </c>
      <c r="Q341" s="158">
        <f t="shared" si="149"/>
        <v>0</v>
      </c>
      <c r="R341" s="159">
        <f t="shared" si="137"/>
        <v>0</v>
      </c>
      <c r="S341" s="159">
        <f t="shared" si="138"/>
        <v>0</v>
      </c>
      <c r="T341" s="159">
        <f t="shared" si="139"/>
        <v>452306.4</v>
      </c>
      <c r="U341" s="160">
        <f t="shared" si="150"/>
        <v>557842.4</v>
      </c>
      <c r="V341" s="159"/>
      <c r="W341" s="164">
        <f t="shared" si="140"/>
        <v>557842.4</v>
      </c>
      <c r="X341" s="166"/>
      <c r="AA341" s="169">
        <v>332</v>
      </c>
      <c r="AB341" s="170">
        <v>97</v>
      </c>
      <c r="AC341" s="170">
        <v>0</v>
      </c>
      <c r="AD341" s="170">
        <v>0</v>
      </c>
      <c r="AE341" s="170">
        <v>23.849206349206344</v>
      </c>
      <c r="AF341" s="170">
        <v>0</v>
      </c>
      <c r="AG341" s="105">
        <v>1500208</v>
      </c>
      <c r="AH341" s="105">
        <v>0</v>
      </c>
      <c r="AI341" s="105">
        <v>0</v>
      </c>
      <c r="AJ341" s="105">
        <v>1500208</v>
      </c>
      <c r="AK341" s="105">
        <v>0</v>
      </c>
      <c r="AL341" s="105">
        <v>105536</v>
      </c>
      <c r="AM341" s="105">
        <v>1605744</v>
      </c>
      <c r="AN341" s="105">
        <v>0</v>
      </c>
      <c r="AO341" s="105">
        <v>0</v>
      </c>
      <c r="AP341" s="105">
        <v>0</v>
      </c>
      <c r="AQ341" s="105">
        <v>0</v>
      </c>
      <c r="AR341" s="171">
        <v>1605744</v>
      </c>
      <c r="AT341" s="169">
        <v>332</v>
      </c>
      <c r="AU341" s="170">
        <f t="shared" si="151"/>
        <v>23.849206349206344</v>
      </c>
      <c r="AV341" s="170">
        <f t="shared" si="151"/>
        <v>0</v>
      </c>
      <c r="AW341" s="105">
        <f t="shared" si="152"/>
        <v>0</v>
      </c>
      <c r="AX341" s="105">
        <f t="shared" si="152"/>
        <v>0</v>
      </c>
      <c r="AY341" s="105">
        <f t="shared" si="152"/>
        <v>0</v>
      </c>
      <c r="AZ341" s="171">
        <f t="shared" si="141"/>
        <v>0</v>
      </c>
      <c r="BB341" s="169"/>
      <c r="BC341" s="105"/>
      <c r="BD341" s="105"/>
      <c r="BE341" s="105"/>
      <c r="BF341" s="171"/>
      <c r="BH341" s="172"/>
      <c r="BI341" s="173"/>
      <c r="BJ341" s="174"/>
      <c r="BZ341" s="175"/>
      <c r="CA341" s="169">
        <v>332</v>
      </c>
      <c r="CB341" s="51">
        <v>325</v>
      </c>
      <c r="CC341" s="42" t="s">
        <v>430</v>
      </c>
      <c r="CD341" s="176">
        <f t="shared" si="142"/>
        <v>1500208</v>
      </c>
      <c r="CE341" s="177">
        <v>1210972</v>
      </c>
      <c r="CF341" s="159">
        <f t="shared" si="153"/>
        <v>289236</v>
      </c>
      <c r="CG341" s="159">
        <v>163070.39999999999</v>
      </c>
      <c r="CH341" s="159">
        <v>0</v>
      </c>
      <c r="CI341" s="159">
        <f t="shared" si="154"/>
        <v>0</v>
      </c>
      <c r="CJ341" s="177">
        <f t="shared" si="155"/>
        <v>452306.4</v>
      </c>
      <c r="CK341" s="178"/>
      <c r="CL341" s="179"/>
      <c r="CT341" s="105"/>
      <c r="CU341" s="105"/>
      <c r="CV341" s="105"/>
      <c r="CW341" s="105"/>
      <c r="CX341" s="105"/>
      <c r="CY341" s="105"/>
      <c r="CZ341" s="105"/>
      <c r="DA341" s="169">
        <v>332</v>
      </c>
      <c r="DB341" s="42" t="s">
        <v>430</v>
      </c>
      <c r="DC341" s="159"/>
      <c r="DD341" s="159"/>
      <c r="DE341" s="159"/>
      <c r="DF341" s="159"/>
      <c r="DG341" s="180">
        <f t="shared" si="156"/>
        <v>0</v>
      </c>
      <c r="DH341" s="159"/>
      <c r="DI341" s="159"/>
      <c r="DJ341" s="159"/>
      <c r="DK341" s="180">
        <f t="shared" si="157"/>
        <v>0</v>
      </c>
      <c r="DL341" s="181">
        <f t="shared" si="143"/>
        <v>0</v>
      </c>
      <c r="DM341" s="159"/>
      <c r="DN341" s="181">
        <f t="shared" si="144"/>
        <v>0</v>
      </c>
      <c r="DO341" s="159"/>
      <c r="DP341" s="165"/>
      <c r="DQ341" s="159"/>
      <c r="DR341" s="159"/>
      <c r="DS341" s="159"/>
      <c r="DT341" s="181">
        <f t="shared" si="158"/>
        <v>0</v>
      </c>
      <c r="DU341" s="159"/>
      <c r="DV341" s="182">
        <v>0</v>
      </c>
      <c r="DW341" s="183"/>
      <c r="DX341" s="183"/>
      <c r="DY341" s="183"/>
      <c r="DZ341" s="180"/>
      <c r="EA341" s="184"/>
      <c r="EB341" s="185"/>
      <c r="EC341" s="186">
        <f t="shared" si="159"/>
        <v>0</v>
      </c>
      <c r="ED341" s="184"/>
      <c r="EE341" s="187">
        <v>332</v>
      </c>
      <c r="EF341" s="184"/>
      <c r="EG341" s="184"/>
      <c r="EH341" s="183"/>
      <c r="EI341" s="184"/>
      <c r="EJ341" s="184"/>
      <c r="EK341" s="184"/>
      <c r="EL341" s="184"/>
      <c r="EM341" s="184"/>
    </row>
    <row r="342" spans="1:143" s="42" customFormat="1" ht="12" x14ac:dyDescent="0.2">
      <c r="A342" s="157">
        <v>333</v>
      </c>
      <c r="B342" s="51">
        <v>326</v>
      </c>
      <c r="C342" s="42" t="s">
        <v>431</v>
      </c>
      <c r="D342" s="158">
        <f t="shared" si="145"/>
        <v>0</v>
      </c>
      <c r="E342" s="159">
        <f t="shared" si="133"/>
        <v>0</v>
      </c>
      <c r="F342" s="159">
        <f t="shared" si="133"/>
        <v>0</v>
      </c>
      <c r="G342" s="159">
        <f t="shared" si="133"/>
        <v>0</v>
      </c>
      <c r="H342" s="160">
        <f t="shared" si="146"/>
        <v>0</v>
      </c>
      <c r="I342" s="159"/>
      <c r="J342" s="161">
        <f t="shared" si="147"/>
        <v>0</v>
      </c>
      <c r="K342" s="162">
        <f t="shared" si="148"/>
        <v>0</v>
      </c>
      <c r="L342" s="163">
        <f t="shared" si="134"/>
        <v>0</v>
      </c>
      <c r="M342" s="159"/>
      <c r="N342" s="164">
        <f t="shared" si="135"/>
        <v>0</v>
      </c>
      <c r="O342" s="159"/>
      <c r="P342" s="165">
        <f t="shared" si="136"/>
        <v>0</v>
      </c>
      <c r="Q342" s="158">
        <f t="shared" si="149"/>
        <v>0</v>
      </c>
      <c r="R342" s="159">
        <f t="shared" si="137"/>
        <v>0</v>
      </c>
      <c r="S342" s="159">
        <f t="shared" si="138"/>
        <v>0</v>
      </c>
      <c r="T342" s="159">
        <f t="shared" si="139"/>
        <v>0</v>
      </c>
      <c r="U342" s="160">
        <f t="shared" si="150"/>
        <v>0</v>
      </c>
      <c r="V342" s="159"/>
      <c r="W342" s="164">
        <f t="shared" si="140"/>
        <v>0</v>
      </c>
      <c r="X342" s="166"/>
      <c r="AA342" s="169">
        <v>333</v>
      </c>
      <c r="AB342" s="170"/>
      <c r="AC342" s="170"/>
      <c r="AD342" s="170"/>
      <c r="AE342" s="170"/>
      <c r="AF342" s="170"/>
      <c r="AG342" s="105"/>
      <c r="AH342" s="105"/>
      <c r="AI342" s="105"/>
      <c r="AJ342" s="105"/>
      <c r="AK342" s="105"/>
      <c r="AL342" s="105"/>
      <c r="AM342" s="105"/>
      <c r="AN342" s="105"/>
      <c r="AO342" s="105"/>
      <c r="AP342" s="105"/>
      <c r="AQ342" s="105"/>
      <c r="AR342" s="171"/>
      <c r="AT342" s="169">
        <v>333</v>
      </c>
      <c r="AU342" s="170">
        <f t="shared" si="151"/>
        <v>0</v>
      </c>
      <c r="AV342" s="170">
        <f t="shared" si="151"/>
        <v>0</v>
      </c>
      <c r="AW342" s="105">
        <f t="shared" si="152"/>
        <v>0</v>
      </c>
      <c r="AX342" s="105">
        <f t="shared" si="152"/>
        <v>0</v>
      </c>
      <c r="AY342" s="105">
        <f t="shared" si="152"/>
        <v>0</v>
      </c>
      <c r="AZ342" s="171">
        <f t="shared" si="141"/>
        <v>0</v>
      </c>
      <c r="BB342" s="169"/>
      <c r="BC342" s="105"/>
      <c r="BD342" s="105"/>
      <c r="BE342" s="105"/>
      <c r="BF342" s="171"/>
      <c r="BH342" s="172"/>
      <c r="BI342" s="173"/>
      <c r="BJ342" s="174"/>
      <c r="BZ342" s="175"/>
      <c r="CA342" s="169">
        <v>333</v>
      </c>
      <c r="CB342" s="51">
        <v>326</v>
      </c>
      <c r="CC342" s="42" t="s">
        <v>431</v>
      </c>
      <c r="CD342" s="176">
        <f t="shared" si="142"/>
        <v>0</v>
      </c>
      <c r="CE342" s="177">
        <v>0</v>
      </c>
      <c r="CF342" s="159">
        <f t="shared" si="153"/>
        <v>0</v>
      </c>
      <c r="CG342" s="159">
        <v>0</v>
      </c>
      <c r="CH342" s="159">
        <v>0</v>
      </c>
      <c r="CI342" s="159">
        <f t="shared" si="154"/>
        <v>0</v>
      </c>
      <c r="CJ342" s="177">
        <f t="shared" si="155"/>
        <v>0</v>
      </c>
      <c r="CK342" s="178"/>
      <c r="CL342" s="179"/>
      <c r="CT342" s="105"/>
      <c r="CU342" s="105"/>
      <c r="CV342" s="105"/>
      <c r="CW342" s="105"/>
      <c r="CX342" s="105"/>
      <c r="CY342" s="105"/>
      <c r="CZ342" s="105"/>
      <c r="DA342" s="169">
        <v>333</v>
      </c>
      <c r="DB342" s="42" t="s">
        <v>431</v>
      </c>
      <c r="DC342" s="159"/>
      <c r="DD342" s="159"/>
      <c r="DE342" s="159"/>
      <c r="DF342" s="159"/>
      <c r="DG342" s="180">
        <f t="shared" si="156"/>
        <v>0</v>
      </c>
      <c r="DH342" s="159"/>
      <c r="DI342" s="159"/>
      <c r="DJ342" s="159"/>
      <c r="DK342" s="180">
        <f t="shared" si="157"/>
        <v>0</v>
      </c>
      <c r="DL342" s="181">
        <f t="shared" si="143"/>
        <v>0</v>
      </c>
      <c r="DM342" s="159"/>
      <c r="DN342" s="181">
        <f t="shared" si="144"/>
        <v>0</v>
      </c>
      <c r="DO342" s="159"/>
      <c r="DP342" s="165"/>
      <c r="DQ342" s="159"/>
      <c r="DR342" s="159"/>
      <c r="DS342" s="159"/>
      <c r="DT342" s="181">
        <f t="shared" si="158"/>
        <v>0</v>
      </c>
      <c r="DU342" s="159"/>
      <c r="DV342" s="182">
        <v>0</v>
      </c>
      <c r="DW342" s="183"/>
      <c r="DX342" s="183"/>
      <c r="DY342" s="183"/>
      <c r="DZ342" s="180"/>
      <c r="EA342" s="184"/>
      <c r="EB342" s="185"/>
      <c r="EC342" s="186">
        <f t="shared" si="159"/>
        <v>0</v>
      </c>
      <c r="ED342" s="184"/>
      <c r="EE342" s="187">
        <v>333</v>
      </c>
      <c r="EF342" s="184"/>
      <c r="EG342" s="184"/>
      <c r="EH342" s="183"/>
      <c r="EI342" s="184"/>
      <c r="EJ342" s="184"/>
      <c r="EK342" s="184"/>
      <c r="EL342" s="184"/>
      <c r="EM342" s="184"/>
    </row>
    <row r="343" spans="1:143" s="42" customFormat="1" ht="12" x14ac:dyDescent="0.2">
      <c r="A343" s="157">
        <v>334</v>
      </c>
      <c r="B343" s="51">
        <v>327</v>
      </c>
      <c r="C343" s="42" t="s">
        <v>432</v>
      </c>
      <c r="D343" s="158">
        <f t="shared" si="145"/>
        <v>0</v>
      </c>
      <c r="E343" s="159">
        <f t="shared" si="133"/>
        <v>0</v>
      </c>
      <c r="F343" s="159">
        <f t="shared" si="133"/>
        <v>0</v>
      </c>
      <c r="G343" s="159">
        <f t="shared" si="133"/>
        <v>0</v>
      </c>
      <c r="H343" s="160">
        <f t="shared" si="146"/>
        <v>0</v>
      </c>
      <c r="I343" s="159"/>
      <c r="J343" s="161">
        <f t="shared" si="147"/>
        <v>0</v>
      </c>
      <c r="K343" s="162">
        <f t="shared" si="148"/>
        <v>0</v>
      </c>
      <c r="L343" s="163">
        <f t="shared" si="134"/>
        <v>0</v>
      </c>
      <c r="M343" s="159"/>
      <c r="N343" s="164">
        <f t="shared" si="135"/>
        <v>0</v>
      </c>
      <c r="O343" s="159"/>
      <c r="P343" s="165">
        <f t="shared" si="136"/>
        <v>0</v>
      </c>
      <c r="Q343" s="158">
        <f t="shared" si="149"/>
        <v>0</v>
      </c>
      <c r="R343" s="159">
        <f t="shared" si="137"/>
        <v>0</v>
      </c>
      <c r="S343" s="159">
        <f t="shared" si="138"/>
        <v>0</v>
      </c>
      <c r="T343" s="159">
        <f t="shared" si="139"/>
        <v>0</v>
      </c>
      <c r="U343" s="160">
        <f t="shared" si="150"/>
        <v>0</v>
      </c>
      <c r="V343" s="159"/>
      <c r="W343" s="164">
        <f t="shared" si="140"/>
        <v>0</v>
      </c>
      <c r="X343" s="166"/>
      <c r="AA343" s="169">
        <v>334</v>
      </c>
      <c r="AB343" s="170"/>
      <c r="AC343" s="170"/>
      <c r="AD343" s="170"/>
      <c r="AE343" s="170"/>
      <c r="AF343" s="170"/>
      <c r="AG343" s="105"/>
      <c r="AH343" s="105"/>
      <c r="AI343" s="105"/>
      <c r="AJ343" s="105"/>
      <c r="AK343" s="105"/>
      <c r="AL343" s="105"/>
      <c r="AM343" s="105"/>
      <c r="AN343" s="105"/>
      <c r="AO343" s="105"/>
      <c r="AP343" s="105"/>
      <c r="AQ343" s="105"/>
      <c r="AR343" s="171"/>
      <c r="AT343" s="169">
        <v>334</v>
      </c>
      <c r="AU343" s="170">
        <f t="shared" si="151"/>
        <v>0</v>
      </c>
      <c r="AV343" s="170">
        <f t="shared" si="151"/>
        <v>0</v>
      </c>
      <c r="AW343" s="105">
        <f t="shared" si="152"/>
        <v>0</v>
      </c>
      <c r="AX343" s="105">
        <f t="shared" si="152"/>
        <v>0</v>
      </c>
      <c r="AY343" s="105">
        <f t="shared" si="152"/>
        <v>0</v>
      </c>
      <c r="AZ343" s="171">
        <f t="shared" si="141"/>
        <v>0</v>
      </c>
      <c r="BB343" s="169"/>
      <c r="BC343" s="105"/>
      <c r="BD343" s="105"/>
      <c r="BE343" s="105"/>
      <c r="BF343" s="171"/>
      <c r="BH343" s="172"/>
      <c r="BI343" s="173"/>
      <c r="BJ343" s="174"/>
      <c r="BZ343" s="175"/>
      <c r="CA343" s="169">
        <v>334</v>
      </c>
      <c r="CB343" s="51">
        <v>327</v>
      </c>
      <c r="CC343" s="42" t="s">
        <v>432</v>
      </c>
      <c r="CD343" s="176">
        <f t="shared" si="142"/>
        <v>0</v>
      </c>
      <c r="CE343" s="177">
        <v>0</v>
      </c>
      <c r="CF343" s="159">
        <f t="shared" si="153"/>
        <v>0</v>
      </c>
      <c r="CG343" s="159">
        <v>0</v>
      </c>
      <c r="CH343" s="159">
        <v>0</v>
      </c>
      <c r="CI343" s="159">
        <f t="shared" si="154"/>
        <v>0</v>
      </c>
      <c r="CJ343" s="177">
        <f t="shared" si="155"/>
        <v>0</v>
      </c>
      <c r="CK343" s="178"/>
      <c r="CL343" s="179"/>
      <c r="CT343" s="105"/>
      <c r="CU343" s="105"/>
      <c r="CV343" s="105"/>
      <c r="CW343" s="105"/>
      <c r="CX343" s="105"/>
      <c r="CY343" s="105"/>
      <c r="CZ343" s="105"/>
      <c r="DA343" s="169">
        <v>334</v>
      </c>
      <c r="DB343" s="42" t="s">
        <v>432</v>
      </c>
      <c r="DC343" s="159"/>
      <c r="DD343" s="159"/>
      <c r="DE343" s="159"/>
      <c r="DF343" s="159"/>
      <c r="DG343" s="180">
        <f t="shared" si="156"/>
        <v>0</v>
      </c>
      <c r="DH343" s="159"/>
      <c r="DI343" s="159"/>
      <c r="DJ343" s="159"/>
      <c r="DK343" s="180">
        <f t="shared" si="157"/>
        <v>0</v>
      </c>
      <c r="DL343" s="181">
        <f t="shared" si="143"/>
        <v>0</v>
      </c>
      <c r="DM343" s="159"/>
      <c r="DN343" s="181">
        <f t="shared" si="144"/>
        <v>0</v>
      </c>
      <c r="DO343" s="159"/>
      <c r="DP343" s="165"/>
      <c r="DQ343" s="159"/>
      <c r="DR343" s="159"/>
      <c r="DS343" s="159"/>
      <c r="DT343" s="181">
        <f t="shared" si="158"/>
        <v>0</v>
      </c>
      <c r="DU343" s="159"/>
      <c r="DV343" s="182">
        <v>0</v>
      </c>
      <c r="DW343" s="183"/>
      <c r="DX343" s="183"/>
      <c r="DY343" s="183"/>
      <c r="DZ343" s="180"/>
      <c r="EA343" s="184"/>
      <c r="EB343" s="185"/>
      <c r="EC343" s="186">
        <f t="shared" si="159"/>
        <v>0</v>
      </c>
      <c r="ED343" s="184"/>
      <c r="EE343" s="187">
        <v>334</v>
      </c>
      <c r="EF343" s="184"/>
      <c r="EG343" s="184"/>
      <c r="EH343" s="183"/>
      <c r="EI343" s="184"/>
      <c r="EJ343" s="184"/>
      <c r="EK343" s="184"/>
      <c r="EL343" s="184"/>
      <c r="EM343" s="184"/>
    </row>
    <row r="344" spans="1:143" s="42" customFormat="1" ht="12" x14ac:dyDescent="0.2">
      <c r="A344" s="157">
        <v>335</v>
      </c>
      <c r="B344" s="51">
        <v>335</v>
      </c>
      <c r="C344" s="42" t="s">
        <v>433</v>
      </c>
      <c r="D344" s="158">
        <f t="shared" si="145"/>
        <v>0</v>
      </c>
      <c r="E344" s="159">
        <f t="shared" si="133"/>
        <v>0</v>
      </c>
      <c r="F344" s="159">
        <f t="shared" si="133"/>
        <v>0</v>
      </c>
      <c r="G344" s="159">
        <f t="shared" si="133"/>
        <v>0</v>
      </c>
      <c r="H344" s="160">
        <f t="shared" si="146"/>
        <v>0</v>
      </c>
      <c r="I344" s="159"/>
      <c r="J344" s="161">
        <f t="shared" si="147"/>
        <v>0</v>
      </c>
      <c r="K344" s="162">
        <f t="shared" si="148"/>
        <v>0</v>
      </c>
      <c r="L344" s="163">
        <f t="shared" si="134"/>
        <v>0</v>
      </c>
      <c r="M344" s="159"/>
      <c r="N344" s="164">
        <f t="shared" si="135"/>
        <v>0</v>
      </c>
      <c r="O344" s="159"/>
      <c r="P344" s="165">
        <f t="shared" si="136"/>
        <v>0</v>
      </c>
      <c r="Q344" s="158">
        <f t="shared" si="149"/>
        <v>0</v>
      </c>
      <c r="R344" s="159">
        <f t="shared" si="137"/>
        <v>0</v>
      </c>
      <c r="S344" s="159">
        <f t="shared" si="138"/>
        <v>0</v>
      </c>
      <c r="T344" s="159">
        <f t="shared" si="139"/>
        <v>0</v>
      </c>
      <c r="U344" s="160">
        <f t="shared" si="150"/>
        <v>0</v>
      </c>
      <c r="V344" s="159"/>
      <c r="W344" s="164">
        <f t="shared" si="140"/>
        <v>0</v>
      </c>
      <c r="X344" s="166"/>
      <c r="AA344" s="169">
        <v>335</v>
      </c>
      <c r="AB344" s="170"/>
      <c r="AC344" s="170"/>
      <c r="AD344" s="170"/>
      <c r="AE344" s="170"/>
      <c r="AF344" s="170"/>
      <c r="AG344" s="105"/>
      <c r="AH344" s="105"/>
      <c r="AI344" s="105"/>
      <c r="AJ344" s="105"/>
      <c r="AK344" s="105"/>
      <c r="AL344" s="105"/>
      <c r="AM344" s="105"/>
      <c r="AN344" s="105"/>
      <c r="AO344" s="105"/>
      <c r="AP344" s="105"/>
      <c r="AQ344" s="105"/>
      <c r="AR344" s="171"/>
      <c r="AT344" s="169">
        <v>335</v>
      </c>
      <c r="AU344" s="170">
        <f t="shared" si="151"/>
        <v>0</v>
      </c>
      <c r="AV344" s="170">
        <f t="shared" si="151"/>
        <v>0</v>
      </c>
      <c r="AW344" s="105">
        <f t="shared" si="152"/>
        <v>0</v>
      </c>
      <c r="AX344" s="105">
        <f t="shared" si="152"/>
        <v>0</v>
      </c>
      <c r="AY344" s="105">
        <f t="shared" si="152"/>
        <v>0</v>
      </c>
      <c r="AZ344" s="171">
        <f t="shared" si="141"/>
        <v>0</v>
      </c>
      <c r="BB344" s="169"/>
      <c r="BC344" s="105"/>
      <c r="BD344" s="105"/>
      <c r="BE344" s="105"/>
      <c r="BF344" s="171"/>
      <c r="BH344" s="172"/>
      <c r="BI344" s="173"/>
      <c r="BJ344" s="174"/>
      <c r="BZ344" s="175"/>
      <c r="CA344" s="169">
        <v>335</v>
      </c>
      <c r="CB344" s="51">
        <v>335</v>
      </c>
      <c r="CC344" s="42" t="s">
        <v>433</v>
      </c>
      <c r="CD344" s="176">
        <f t="shared" si="142"/>
        <v>0</v>
      </c>
      <c r="CE344" s="177">
        <v>0</v>
      </c>
      <c r="CF344" s="159">
        <f t="shared" si="153"/>
        <v>0</v>
      </c>
      <c r="CG344" s="159">
        <v>0</v>
      </c>
      <c r="CH344" s="159">
        <v>0</v>
      </c>
      <c r="CI344" s="159">
        <f t="shared" si="154"/>
        <v>0</v>
      </c>
      <c r="CJ344" s="177">
        <f t="shared" si="155"/>
        <v>0</v>
      </c>
      <c r="CK344" s="178"/>
      <c r="CL344" s="179"/>
      <c r="CT344" s="105"/>
      <c r="CU344" s="105"/>
      <c r="CV344" s="105"/>
      <c r="CW344" s="105"/>
      <c r="CX344" s="105"/>
      <c r="CY344" s="105"/>
      <c r="CZ344" s="105"/>
      <c r="DA344" s="169">
        <v>335</v>
      </c>
      <c r="DB344" s="42" t="s">
        <v>433</v>
      </c>
      <c r="DC344" s="159"/>
      <c r="DD344" s="159"/>
      <c r="DE344" s="159"/>
      <c r="DF344" s="159"/>
      <c r="DG344" s="180">
        <f t="shared" si="156"/>
        <v>0</v>
      </c>
      <c r="DH344" s="159"/>
      <c r="DI344" s="159"/>
      <c r="DJ344" s="159"/>
      <c r="DK344" s="180">
        <f t="shared" si="157"/>
        <v>0</v>
      </c>
      <c r="DL344" s="181">
        <f t="shared" si="143"/>
        <v>0</v>
      </c>
      <c r="DM344" s="159"/>
      <c r="DN344" s="181">
        <f t="shared" si="144"/>
        <v>0</v>
      </c>
      <c r="DO344" s="159"/>
      <c r="DP344" s="165"/>
      <c r="DQ344" s="159"/>
      <c r="DR344" s="159"/>
      <c r="DS344" s="159"/>
      <c r="DT344" s="181">
        <f t="shared" si="158"/>
        <v>0</v>
      </c>
      <c r="DU344" s="159"/>
      <c r="DV344" s="182">
        <v>0</v>
      </c>
      <c r="DW344" s="183"/>
      <c r="DX344" s="183"/>
      <c r="DY344" s="183"/>
      <c r="DZ344" s="180"/>
      <c r="EA344" s="184"/>
      <c r="EB344" s="185"/>
      <c r="EC344" s="186">
        <f t="shared" si="159"/>
        <v>0</v>
      </c>
      <c r="ED344" s="184"/>
      <c r="EE344" s="187">
        <v>335</v>
      </c>
      <c r="EF344" s="184"/>
      <c r="EG344" s="184"/>
      <c r="EH344" s="183"/>
      <c r="EI344" s="184"/>
      <c r="EJ344" s="184"/>
      <c r="EK344" s="184"/>
      <c r="EL344" s="184"/>
      <c r="EM344" s="184"/>
    </row>
    <row r="345" spans="1:143" s="42" customFormat="1" ht="12" x14ac:dyDescent="0.2">
      <c r="A345" s="157">
        <v>336</v>
      </c>
      <c r="B345" s="51">
        <v>336</v>
      </c>
      <c r="C345" s="42" t="s">
        <v>434</v>
      </c>
      <c r="D345" s="158">
        <f t="shared" si="145"/>
        <v>307</v>
      </c>
      <c r="E345" s="159">
        <f t="shared" si="133"/>
        <v>4879569</v>
      </c>
      <c r="F345" s="159">
        <f t="shared" si="133"/>
        <v>0</v>
      </c>
      <c r="G345" s="159">
        <f t="shared" si="133"/>
        <v>334016</v>
      </c>
      <c r="H345" s="160">
        <f t="shared" si="146"/>
        <v>5213585</v>
      </c>
      <c r="I345" s="159"/>
      <c r="J345" s="161">
        <f t="shared" si="147"/>
        <v>334016</v>
      </c>
      <c r="K345" s="162">
        <f t="shared" si="148"/>
        <v>914110.02399999998</v>
      </c>
      <c r="L345" s="163">
        <f t="shared" si="134"/>
        <v>1248126.024</v>
      </c>
      <c r="M345" s="159"/>
      <c r="N345" s="164">
        <f t="shared" si="135"/>
        <v>3965458.9759999998</v>
      </c>
      <c r="O345" s="159"/>
      <c r="P345" s="165">
        <f t="shared" si="136"/>
        <v>334016</v>
      </c>
      <c r="Q345" s="158">
        <f t="shared" si="149"/>
        <v>0</v>
      </c>
      <c r="R345" s="159">
        <f t="shared" si="137"/>
        <v>0</v>
      </c>
      <c r="S345" s="159">
        <f t="shared" si="138"/>
        <v>0</v>
      </c>
      <c r="T345" s="159">
        <f t="shared" si="139"/>
        <v>914110.02399999998</v>
      </c>
      <c r="U345" s="160">
        <f t="shared" si="150"/>
        <v>1248126.024</v>
      </c>
      <c r="V345" s="159"/>
      <c r="W345" s="164">
        <f t="shared" si="140"/>
        <v>1248126.024</v>
      </c>
      <c r="X345" s="166"/>
      <c r="AA345" s="169">
        <v>336</v>
      </c>
      <c r="AB345" s="170">
        <v>307</v>
      </c>
      <c r="AC345" s="170">
        <v>0</v>
      </c>
      <c r="AD345" s="170">
        <v>0</v>
      </c>
      <c r="AE345" s="170">
        <v>6.0166666666666666</v>
      </c>
      <c r="AF345" s="170">
        <v>0</v>
      </c>
      <c r="AG345" s="105">
        <v>4879569</v>
      </c>
      <c r="AH345" s="105">
        <v>0</v>
      </c>
      <c r="AI345" s="105">
        <v>0</v>
      </c>
      <c r="AJ345" s="105">
        <v>4879569</v>
      </c>
      <c r="AK345" s="105">
        <v>0</v>
      </c>
      <c r="AL345" s="105">
        <v>334016</v>
      </c>
      <c r="AM345" s="105">
        <v>5213585</v>
      </c>
      <c r="AN345" s="105">
        <v>0</v>
      </c>
      <c r="AO345" s="105">
        <v>0</v>
      </c>
      <c r="AP345" s="105">
        <v>0</v>
      </c>
      <c r="AQ345" s="105">
        <v>0</v>
      </c>
      <c r="AR345" s="171">
        <v>5213585</v>
      </c>
      <c r="AT345" s="169">
        <v>336</v>
      </c>
      <c r="AU345" s="170">
        <f t="shared" si="151"/>
        <v>6.0166666666666666</v>
      </c>
      <c r="AV345" s="170">
        <f t="shared" si="151"/>
        <v>0</v>
      </c>
      <c r="AW345" s="105">
        <f t="shared" si="152"/>
        <v>0</v>
      </c>
      <c r="AX345" s="105">
        <f t="shared" si="152"/>
        <v>0</v>
      </c>
      <c r="AY345" s="105">
        <f t="shared" si="152"/>
        <v>0</v>
      </c>
      <c r="AZ345" s="171">
        <f t="shared" si="141"/>
        <v>0</v>
      </c>
      <c r="BB345" s="169"/>
      <c r="BC345" s="105"/>
      <c r="BD345" s="105"/>
      <c r="BE345" s="105"/>
      <c r="BF345" s="171"/>
      <c r="BH345" s="172"/>
      <c r="BI345" s="173"/>
      <c r="BJ345" s="174"/>
      <c r="BZ345" s="175"/>
      <c r="CA345" s="169">
        <v>336</v>
      </c>
      <c r="CB345" s="51">
        <v>336</v>
      </c>
      <c r="CC345" s="42" t="s">
        <v>434</v>
      </c>
      <c r="CD345" s="176">
        <f t="shared" si="142"/>
        <v>4879569</v>
      </c>
      <c r="CE345" s="177">
        <v>4424636</v>
      </c>
      <c r="CF345" s="159">
        <f t="shared" si="153"/>
        <v>454933</v>
      </c>
      <c r="CG345" s="159">
        <v>384475.2</v>
      </c>
      <c r="CH345" s="159">
        <v>74701.824000000008</v>
      </c>
      <c r="CI345" s="159">
        <f t="shared" si="154"/>
        <v>0</v>
      </c>
      <c r="CJ345" s="177">
        <f t="shared" si="155"/>
        <v>914110.02399999998</v>
      </c>
      <c r="CK345" s="178"/>
      <c r="CL345" s="179"/>
      <c r="CT345" s="105"/>
      <c r="CU345" s="105"/>
      <c r="CV345" s="105"/>
      <c r="CW345" s="105"/>
      <c r="CX345" s="105"/>
      <c r="CY345" s="105"/>
      <c r="CZ345" s="105"/>
      <c r="DA345" s="169">
        <v>336</v>
      </c>
      <c r="DB345" s="42" t="s">
        <v>434</v>
      </c>
      <c r="DC345" s="159"/>
      <c r="DD345" s="159"/>
      <c r="DE345" s="159"/>
      <c r="DF345" s="159"/>
      <c r="DG345" s="180">
        <f t="shared" si="156"/>
        <v>0</v>
      </c>
      <c r="DH345" s="159"/>
      <c r="DI345" s="159"/>
      <c r="DJ345" s="159"/>
      <c r="DK345" s="180">
        <f t="shared" si="157"/>
        <v>0</v>
      </c>
      <c r="DL345" s="181">
        <f t="shared" si="143"/>
        <v>0</v>
      </c>
      <c r="DM345" s="159"/>
      <c r="DN345" s="181">
        <f t="shared" si="144"/>
        <v>0</v>
      </c>
      <c r="DO345" s="159"/>
      <c r="DP345" s="165"/>
      <c r="DQ345" s="159"/>
      <c r="DR345" s="159"/>
      <c r="DS345" s="159"/>
      <c r="DT345" s="181">
        <f t="shared" si="158"/>
        <v>0</v>
      </c>
      <c r="DU345" s="159"/>
      <c r="DV345" s="182">
        <v>0</v>
      </c>
      <c r="DW345" s="183"/>
      <c r="DX345" s="183"/>
      <c r="DY345" s="183"/>
      <c r="DZ345" s="180"/>
      <c r="EA345" s="184"/>
      <c r="EB345" s="185" t="s">
        <v>152</v>
      </c>
      <c r="EC345" s="186">
        <f t="shared" si="159"/>
        <v>0</v>
      </c>
      <c r="ED345" s="184"/>
      <c r="EE345" s="187">
        <v>336</v>
      </c>
      <c r="EF345" s="184"/>
      <c r="EG345" s="184"/>
      <c r="EH345" s="183"/>
      <c r="EI345" s="184"/>
      <c r="EJ345" s="184"/>
      <c r="EK345" s="184"/>
      <c r="EL345" s="184"/>
      <c r="EM345" s="184"/>
    </row>
    <row r="346" spans="1:143" s="42" customFormat="1" ht="12" x14ac:dyDescent="0.2">
      <c r="A346" s="157">
        <v>337</v>
      </c>
      <c r="B346" s="51">
        <v>337</v>
      </c>
      <c r="C346" s="42" t="s">
        <v>435</v>
      </c>
      <c r="D346" s="158">
        <f t="shared" si="145"/>
        <v>3</v>
      </c>
      <c r="E346" s="159">
        <f t="shared" si="133"/>
        <v>100620</v>
      </c>
      <c r="F346" s="159">
        <f t="shared" si="133"/>
        <v>0</v>
      </c>
      <c r="G346" s="159">
        <f t="shared" si="133"/>
        <v>3264</v>
      </c>
      <c r="H346" s="160">
        <f t="shared" si="146"/>
        <v>103884</v>
      </c>
      <c r="I346" s="159"/>
      <c r="J346" s="161">
        <f t="shared" si="147"/>
        <v>3264</v>
      </c>
      <c r="K346" s="162">
        <f t="shared" si="148"/>
        <v>38943.552000000003</v>
      </c>
      <c r="L346" s="163">
        <f t="shared" si="134"/>
        <v>42207.552000000003</v>
      </c>
      <c r="M346" s="159"/>
      <c r="N346" s="164">
        <f t="shared" si="135"/>
        <v>61676.447999999997</v>
      </c>
      <c r="O346" s="159"/>
      <c r="P346" s="165">
        <f t="shared" si="136"/>
        <v>3264</v>
      </c>
      <c r="Q346" s="158">
        <f t="shared" si="149"/>
        <v>0</v>
      </c>
      <c r="R346" s="159">
        <f t="shared" si="137"/>
        <v>0</v>
      </c>
      <c r="S346" s="159">
        <f t="shared" si="138"/>
        <v>0</v>
      </c>
      <c r="T346" s="159">
        <f t="shared" si="139"/>
        <v>38943.552000000003</v>
      </c>
      <c r="U346" s="160">
        <f t="shared" si="150"/>
        <v>42207.552000000003</v>
      </c>
      <c r="V346" s="159"/>
      <c r="W346" s="164">
        <f t="shared" si="140"/>
        <v>42207.552000000003</v>
      </c>
      <c r="X346" s="166"/>
      <c r="AA346" s="169">
        <v>337</v>
      </c>
      <c r="AB346" s="170">
        <v>3</v>
      </c>
      <c r="AC346" s="170">
        <v>0</v>
      </c>
      <c r="AD346" s="170">
        <v>0</v>
      </c>
      <c r="AE346" s="170">
        <v>1.5</v>
      </c>
      <c r="AF346" s="170">
        <v>0</v>
      </c>
      <c r="AG346" s="105">
        <v>100620</v>
      </c>
      <c r="AH346" s="105">
        <v>0</v>
      </c>
      <c r="AI346" s="105">
        <v>0</v>
      </c>
      <c r="AJ346" s="105">
        <v>100620</v>
      </c>
      <c r="AK346" s="105">
        <v>0</v>
      </c>
      <c r="AL346" s="105">
        <v>3264</v>
      </c>
      <c r="AM346" s="105">
        <v>103884</v>
      </c>
      <c r="AN346" s="105">
        <v>0</v>
      </c>
      <c r="AO346" s="105">
        <v>0</v>
      </c>
      <c r="AP346" s="105">
        <v>0</v>
      </c>
      <c r="AQ346" s="105">
        <v>0</v>
      </c>
      <c r="AR346" s="171">
        <v>103884</v>
      </c>
      <c r="AT346" s="169">
        <v>337</v>
      </c>
      <c r="AU346" s="170">
        <f t="shared" si="151"/>
        <v>1.5</v>
      </c>
      <c r="AV346" s="170">
        <f t="shared" si="151"/>
        <v>0</v>
      </c>
      <c r="AW346" s="105">
        <f t="shared" si="152"/>
        <v>0</v>
      </c>
      <c r="AX346" s="105">
        <f t="shared" si="152"/>
        <v>0</v>
      </c>
      <c r="AY346" s="105">
        <f t="shared" si="152"/>
        <v>0</v>
      </c>
      <c r="AZ346" s="171">
        <f t="shared" si="141"/>
        <v>0</v>
      </c>
      <c r="BB346" s="169"/>
      <c r="BC346" s="105"/>
      <c r="BD346" s="105"/>
      <c r="BE346" s="105"/>
      <c r="BF346" s="171"/>
      <c r="BH346" s="172"/>
      <c r="BI346" s="173"/>
      <c r="BJ346" s="174"/>
      <c r="BZ346" s="175"/>
      <c r="CA346" s="169">
        <v>337</v>
      </c>
      <c r="CB346" s="51">
        <v>337</v>
      </c>
      <c r="CC346" s="42" t="s">
        <v>435</v>
      </c>
      <c r="CD346" s="176">
        <f t="shared" si="142"/>
        <v>100620</v>
      </c>
      <c r="CE346" s="177">
        <v>64788</v>
      </c>
      <c r="CF346" s="159">
        <f t="shared" si="153"/>
        <v>35832</v>
      </c>
      <c r="CG346" s="159">
        <v>2400</v>
      </c>
      <c r="CH346" s="159">
        <v>711.55200000000013</v>
      </c>
      <c r="CI346" s="159">
        <f t="shared" si="154"/>
        <v>0</v>
      </c>
      <c r="CJ346" s="177">
        <f t="shared" si="155"/>
        <v>38943.552000000003</v>
      </c>
      <c r="CK346" s="178"/>
      <c r="CL346" s="179"/>
      <c r="CT346" s="105"/>
      <c r="CU346" s="105"/>
      <c r="CV346" s="105"/>
      <c r="CW346" s="105"/>
      <c r="CX346" s="105"/>
      <c r="CY346" s="105"/>
      <c r="CZ346" s="105"/>
      <c r="DA346" s="169">
        <v>337</v>
      </c>
      <c r="DB346" s="42" t="s">
        <v>435</v>
      </c>
      <c r="DC346" s="159"/>
      <c r="DD346" s="159"/>
      <c r="DE346" s="159"/>
      <c r="DF346" s="159"/>
      <c r="DG346" s="180">
        <f t="shared" si="156"/>
        <v>0</v>
      </c>
      <c r="DH346" s="159"/>
      <c r="DI346" s="159"/>
      <c r="DJ346" s="159"/>
      <c r="DK346" s="180">
        <f t="shared" si="157"/>
        <v>0</v>
      </c>
      <c r="DL346" s="181">
        <f t="shared" si="143"/>
        <v>0</v>
      </c>
      <c r="DM346" s="159"/>
      <c r="DN346" s="181">
        <f t="shared" si="144"/>
        <v>0</v>
      </c>
      <c r="DO346" s="159"/>
      <c r="DP346" s="165"/>
      <c r="DQ346" s="159"/>
      <c r="DR346" s="159"/>
      <c r="DS346" s="159"/>
      <c r="DT346" s="181">
        <f t="shared" si="158"/>
        <v>0</v>
      </c>
      <c r="DU346" s="159"/>
      <c r="DV346" s="182">
        <v>0</v>
      </c>
      <c r="DW346" s="183"/>
      <c r="DX346" s="183"/>
      <c r="DY346" s="183"/>
      <c r="DZ346" s="180"/>
      <c r="EA346" s="184"/>
      <c r="EB346" s="185"/>
      <c r="EC346" s="186">
        <f t="shared" si="159"/>
        <v>0</v>
      </c>
      <c r="ED346" s="184"/>
      <c r="EE346" s="187">
        <v>337</v>
      </c>
      <c r="EF346" s="184"/>
      <c r="EG346" s="184"/>
      <c r="EH346" s="183"/>
      <c r="EI346" s="184"/>
      <c r="EJ346" s="184"/>
      <c r="EK346" s="184"/>
      <c r="EL346" s="184"/>
      <c r="EM346" s="184"/>
    </row>
    <row r="347" spans="1:143" s="42" customFormat="1" ht="12" x14ac:dyDescent="0.2">
      <c r="A347" s="157">
        <v>338</v>
      </c>
      <c r="B347" s="51">
        <v>338</v>
      </c>
      <c r="C347" s="42" t="s">
        <v>436</v>
      </c>
      <c r="D347" s="158">
        <f t="shared" si="145"/>
        <v>0</v>
      </c>
      <c r="E347" s="159">
        <f t="shared" si="133"/>
        <v>0</v>
      </c>
      <c r="F347" s="159">
        <f t="shared" si="133"/>
        <v>0</v>
      </c>
      <c r="G347" s="159">
        <f t="shared" si="133"/>
        <v>0</v>
      </c>
      <c r="H347" s="160">
        <f t="shared" si="146"/>
        <v>0</v>
      </c>
      <c r="I347" s="159"/>
      <c r="J347" s="161">
        <f t="shared" si="147"/>
        <v>0</v>
      </c>
      <c r="K347" s="162">
        <f t="shared" si="148"/>
        <v>0</v>
      </c>
      <c r="L347" s="163">
        <f t="shared" si="134"/>
        <v>0</v>
      </c>
      <c r="M347" s="159"/>
      <c r="N347" s="164">
        <f t="shared" si="135"/>
        <v>0</v>
      </c>
      <c r="O347" s="159"/>
      <c r="P347" s="165">
        <f t="shared" si="136"/>
        <v>0</v>
      </c>
      <c r="Q347" s="158">
        <f t="shared" si="149"/>
        <v>0</v>
      </c>
      <c r="R347" s="159">
        <f t="shared" si="137"/>
        <v>0</v>
      </c>
      <c r="S347" s="159">
        <f t="shared" si="138"/>
        <v>0</v>
      </c>
      <c r="T347" s="159">
        <f t="shared" si="139"/>
        <v>0</v>
      </c>
      <c r="U347" s="160">
        <f t="shared" si="150"/>
        <v>0</v>
      </c>
      <c r="V347" s="159"/>
      <c r="W347" s="164">
        <f t="shared" si="140"/>
        <v>0</v>
      </c>
      <c r="X347" s="166"/>
      <c r="AA347" s="169">
        <v>338</v>
      </c>
      <c r="AB347" s="170"/>
      <c r="AC347" s="170"/>
      <c r="AD347" s="170"/>
      <c r="AE347" s="170"/>
      <c r="AF347" s="170"/>
      <c r="AG347" s="105"/>
      <c r="AH347" s="105"/>
      <c r="AI347" s="105"/>
      <c r="AJ347" s="105"/>
      <c r="AK347" s="105"/>
      <c r="AL347" s="105"/>
      <c r="AM347" s="105"/>
      <c r="AN347" s="105"/>
      <c r="AO347" s="105"/>
      <c r="AP347" s="105"/>
      <c r="AQ347" s="105"/>
      <c r="AR347" s="171"/>
      <c r="AT347" s="169">
        <v>338</v>
      </c>
      <c r="AU347" s="170">
        <f t="shared" si="151"/>
        <v>0</v>
      </c>
      <c r="AV347" s="170">
        <f t="shared" si="151"/>
        <v>0</v>
      </c>
      <c r="AW347" s="105">
        <f t="shared" si="152"/>
        <v>0</v>
      </c>
      <c r="AX347" s="105">
        <f t="shared" si="152"/>
        <v>0</v>
      </c>
      <c r="AY347" s="105">
        <f t="shared" si="152"/>
        <v>0</v>
      </c>
      <c r="AZ347" s="171">
        <f t="shared" si="141"/>
        <v>0</v>
      </c>
      <c r="BB347" s="169"/>
      <c r="BC347" s="105"/>
      <c r="BD347" s="105"/>
      <c r="BE347" s="105"/>
      <c r="BF347" s="171"/>
      <c r="BH347" s="172"/>
      <c r="BI347" s="173"/>
      <c r="BJ347" s="174"/>
      <c r="BZ347" s="175"/>
      <c r="CA347" s="169">
        <v>338</v>
      </c>
      <c r="CB347" s="51">
        <v>338</v>
      </c>
      <c r="CC347" s="42" t="s">
        <v>436</v>
      </c>
      <c r="CD347" s="176">
        <f t="shared" si="142"/>
        <v>0</v>
      </c>
      <c r="CE347" s="177">
        <v>0</v>
      </c>
      <c r="CF347" s="159">
        <f t="shared" si="153"/>
        <v>0</v>
      </c>
      <c r="CG347" s="159">
        <v>0</v>
      </c>
      <c r="CH347" s="159">
        <v>0</v>
      </c>
      <c r="CI347" s="159">
        <f t="shared" si="154"/>
        <v>0</v>
      </c>
      <c r="CJ347" s="177">
        <f t="shared" si="155"/>
        <v>0</v>
      </c>
      <c r="CK347" s="178"/>
      <c r="CL347" s="179"/>
      <c r="CT347" s="105"/>
      <c r="CU347" s="105"/>
      <c r="CV347" s="105"/>
      <c r="CW347" s="105"/>
      <c r="CX347" s="105"/>
      <c r="CY347" s="105"/>
      <c r="CZ347" s="105"/>
      <c r="DA347" s="169">
        <v>338</v>
      </c>
      <c r="DB347" s="42" t="s">
        <v>436</v>
      </c>
      <c r="DC347" s="159"/>
      <c r="DD347" s="159"/>
      <c r="DE347" s="159"/>
      <c r="DF347" s="159"/>
      <c r="DG347" s="180">
        <f t="shared" si="156"/>
        <v>0</v>
      </c>
      <c r="DH347" s="159"/>
      <c r="DI347" s="159"/>
      <c r="DJ347" s="159"/>
      <c r="DK347" s="180">
        <f t="shared" si="157"/>
        <v>0</v>
      </c>
      <c r="DL347" s="181">
        <f t="shared" si="143"/>
        <v>0</v>
      </c>
      <c r="DM347" s="159"/>
      <c r="DN347" s="181">
        <f t="shared" si="144"/>
        <v>0</v>
      </c>
      <c r="DO347" s="159"/>
      <c r="DP347" s="165"/>
      <c r="DQ347" s="159"/>
      <c r="DR347" s="159"/>
      <c r="DS347" s="159"/>
      <c r="DT347" s="181">
        <f t="shared" si="158"/>
        <v>0</v>
      </c>
      <c r="DU347" s="159"/>
      <c r="DV347" s="182">
        <v>0</v>
      </c>
      <c r="DW347" s="183"/>
      <c r="DX347" s="183"/>
      <c r="DY347" s="183"/>
      <c r="DZ347" s="180"/>
      <c r="EA347" s="184"/>
      <c r="EB347" s="185"/>
      <c r="EC347" s="186">
        <f t="shared" si="159"/>
        <v>0</v>
      </c>
      <c r="ED347" s="184"/>
      <c r="EE347" s="187">
        <v>338</v>
      </c>
      <c r="EF347" s="184"/>
      <c r="EG347" s="184"/>
      <c r="EH347" s="183"/>
      <c r="EI347" s="184"/>
      <c r="EJ347" s="184"/>
      <c r="EK347" s="184"/>
      <c r="EL347" s="184"/>
      <c r="EM347" s="184"/>
    </row>
    <row r="348" spans="1:143" s="42" customFormat="1" ht="12" x14ac:dyDescent="0.2">
      <c r="A348" s="157">
        <v>339</v>
      </c>
      <c r="B348" s="51">
        <v>339</v>
      </c>
      <c r="C348" s="42" t="s">
        <v>437</v>
      </c>
      <c r="D348" s="158">
        <f t="shared" si="145"/>
        <v>0</v>
      </c>
      <c r="E348" s="159">
        <f t="shared" si="133"/>
        <v>0</v>
      </c>
      <c r="F348" s="159">
        <f t="shared" si="133"/>
        <v>0</v>
      </c>
      <c r="G348" s="159">
        <f t="shared" si="133"/>
        <v>0</v>
      </c>
      <c r="H348" s="160">
        <f t="shared" si="146"/>
        <v>0</v>
      </c>
      <c r="I348" s="159"/>
      <c r="J348" s="161">
        <f t="shared" si="147"/>
        <v>0</v>
      </c>
      <c r="K348" s="162">
        <f t="shared" si="148"/>
        <v>0</v>
      </c>
      <c r="L348" s="163">
        <f t="shared" si="134"/>
        <v>0</v>
      </c>
      <c r="M348" s="159"/>
      <c r="N348" s="164">
        <f t="shared" si="135"/>
        <v>0</v>
      </c>
      <c r="O348" s="159"/>
      <c r="P348" s="165">
        <f t="shared" si="136"/>
        <v>0</v>
      </c>
      <c r="Q348" s="158">
        <f t="shared" si="149"/>
        <v>0</v>
      </c>
      <c r="R348" s="159">
        <f t="shared" si="137"/>
        <v>0</v>
      </c>
      <c r="S348" s="159">
        <f t="shared" si="138"/>
        <v>0</v>
      </c>
      <c r="T348" s="159">
        <f t="shared" si="139"/>
        <v>0</v>
      </c>
      <c r="U348" s="160">
        <f t="shared" si="150"/>
        <v>0</v>
      </c>
      <c r="V348" s="159"/>
      <c r="W348" s="164">
        <f t="shared" si="140"/>
        <v>0</v>
      </c>
      <c r="X348" s="166"/>
      <c r="AA348" s="169">
        <v>339</v>
      </c>
      <c r="AB348" s="170"/>
      <c r="AC348" s="170"/>
      <c r="AD348" s="170"/>
      <c r="AE348" s="170"/>
      <c r="AF348" s="170"/>
      <c r="AG348" s="105"/>
      <c r="AH348" s="105"/>
      <c r="AI348" s="105"/>
      <c r="AJ348" s="105"/>
      <c r="AK348" s="105"/>
      <c r="AL348" s="105"/>
      <c r="AM348" s="105"/>
      <c r="AN348" s="105"/>
      <c r="AO348" s="105"/>
      <c r="AP348" s="105"/>
      <c r="AQ348" s="105"/>
      <c r="AR348" s="171"/>
      <c r="AT348" s="169">
        <v>339</v>
      </c>
      <c r="AU348" s="170">
        <f t="shared" si="151"/>
        <v>0</v>
      </c>
      <c r="AV348" s="170">
        <f t="shared" si="151"/>
        <v>0</v>
      </c>
      <c r="AW348" s="105">
        <f t="shared" si="152"/>
        <v>0</v>
      </c>
      <c r="AX348" s="105">
        <f t="shared" si="152"/>
        <v>0</v>
      </c>
      <c r="AY348" s="105">
        <f t="shared" si="152"/>
        <v>0</v>
      </c>
      <c r="AZ348" s="171">
        <f t="shared" si="141"/>
        <v>0</v>
      </c>
      <c r="BB348" s="169"/>
      <c r="BC348" s="105"/>
      <c r="BD348" s="105"/>
      <c r="BE348" s="105"/>
      <c r="BF348" s="171"/>
      <c r="BH348" s="172"/>
      <c r="BI348" s="173"/>
      <c r="BJ348" s="174"/>
      <c r="BZ348" s="175"/>
      <c r="CA348" s="169">
        <v>339</v>
      </c>
      <c r="CB348" s="51">
        <v>339</v>
      </c>
      <c r="CC348" s="42" t="s">
        <v>437</v>
      </c>
      <c r="CD348" s="176">
        <f t="shared" si="142"/>
        <v>0</v>
      </c>
      <c r="CE348" s="177">
        <v>0</v>
      </c>
      <c r="CF348" s="159">
        <f t="shared" si="153"/>
        <v>0</v>
      </c>
      <c r="CG348" s="159">
        <v>0</v>
      </c>
      <c r="CH348" s="159">
        <v>0</v>
      </c>
      <c r="CI348" s="159">
        <f t="shared" si="154"/>
        <v>0</v>
      </c>
      <c r="CJ348" s="177">
        <f t="shared" si="155"/>
        <v>0</v>
      </c>
      <c r="CK348" s="178"/>
      <c r="CL348" s="179"/>
      <c r="CT348" s="105"/>
      <c r="CU348" s="105"/>
      <c r="CV348" s="105"/>
      <c r="CW348" s="105"/>
      <c r="CX348" s="105"/>
      <c r="CY348" s="105"/>
      <c r="CZ348" s="105"/>
      <c r="DA348" s="169">
        <v>339</v>
      </c>
      <c r="DB348" s="42" t="s">
        <v>437</v>
      </c>
      <c r="DC348" s="159"/>
      <c r="DD348" s="159"/>
      <c r="DE348" s="159"/>
      <c r="DF348" s="159"/>
      <c r="DG348" s="180">
        <f t="shared" si="156"/>
        <v>0</v>
      </c>
      <c r="DH348" s="159"/>
      <c r="DI348" s="159"/>
      <c r="DJ348" s="159"/>
      <c r="DK348" s="180">
        <f t="shared" si="157"/>
        <v>0</v>
      </c>
      <c r="DL348" s="181">
        <f t="shared" si="143"/>
        <v>0</v>
      </c>
      <c r="DM348" s="159"/>
      <c r="DN348" s="181">
        <f t="shared" si="144"/>
        <v>0</v>
      </c>
      <c r="DO348" s="159"/>
      <c r="DP348" s="165"/>
      <c r="DQ348" s="159"/>
      <c r="DR348" s="159"/>
      <c r="DS348" s="159"/>
      <c r="DT348" s="181">
        <f t="shared" si="158"/>
        <v>0</v>
      </c>
      <c r="DU348" s="159"/>
      <c r="DV348" s="182">
        <v>0</v>
      </c>
      <c r="DW348" s="183"/>
      <c r="DX348" s="183"/>
      <c r="DY348" s="183"/>
      <c r="DZ348" s="180"/>
      <c r="EA348" s="184"/>
      <c r="EB348" s="185"/>
      <c r="EC348" s="186">
        <f t="shared" si="159"/>
        <v>0</v>
      </c>
      <c r="ED348" s="184"/>
      <c r="EE348" s="187">
        <v>339</v>
      </c>
      <c r="EF348" s="184"/>
      <c r="EG348" s="184"/>
      <c r="EH348" s="183"/>
      <c r="EI348" s="184"/>
      <c r="EJ348" s="184"/>
      <c r="EK348" s="184"/>
      <c r="EL348" s="184"/>
      <c r="EM348" s="184"/>
    </row>
    <row r="349" spans="1:143" s="42" customFormat="1" ht="12" x14ac:dyDescent="0.2">
      <c r="A349" s="157">
        <v>340</v>
      </c>
      <c r="B349" s="51">
        <v>340</v>
      </c>
      <c r="C349" s="42" t="s">
        <v>438</v>
      </c>
      <c r="D349" s="158">
        <f t="shared" si="145"/>
        <v>7</v>
      </c>
      <c r="E349" s="159">
        <f t="shared" si="133"/>
        <v>122046</v>
      </c>
      <c r="F349" s="159">
        <f t="shared" si="133"/>
        <v>0</v>
      </c>
      <c r="G349" s="159">
        <f t="shared" si="133"/>
        <v>7616</v>
      </c>
      <c r="H349" s="160">
        <f t="shared" si="146"/>
        <v>129662</v>
      </c>
      <c r="I349" s="159"/>
      <c r="J349" s="161">
        <f t="shared" si="147"/>
        <v>7616</v>
      </c>
      <c r="K349" s="162">
        <f t="shared" si="148"/>
        <v>3708.6</v>
      </c>
      <c r="L349" s="163">
        <f t="shared" si="134"/>
        <v>11324.6</v>
      </c>
      <c r="M349" s="159"/>
      <c r="N349" s="164">
        <f t="shared" si="135"/>
        <v>118337.4</v>
      </c>
      <c r="O349" s="159"/>
      <c r="P349" s="165">
        <f t="shared" si="136"/>
        <v>7616</v>
      </c>
      <c r="Q349" s="158">
        <f t="shared" si="149"/>
        <v>0</v>
      </c>
      <c r="R349" s="159">
        <f t="shared" si="137"/>
        <v>0</v>
      </c>
      <c r="S349" s="159">
        <f t="shared" si="138"/>
        <v>0</v>
      </c>
      <c r="T349" s="159">
        <f t="shared" si="139"/>
        <v>3708.6</v>
      </c>
      <c r="U349" s="160">
        <f t="shared" si="150"/>
        <v>11324.6</v>
      </c>
      <c r="V349" s="159"/>
      <c r="W349" s="164">
        <f t="shared" si="140"/>
        <v>11324.6</v>
      </c>
      <c r="X349" s="166"/>
      <c r="AA349" s="169">
        <v>340</v>
      </c>
      <c r="AB349" s="170">
        <v>7</v>
      </c>
      <c r="AC349" s="170">
        <v>0</v>
      </c>
      <c r="AD349" s="170">
        <v>0</v>
      </c>
      <c r="AE349" s="170">
        <v>3.0000000000000004</v>
      </c>
      <c r="AF349" s="170">
        <v>0</v>
      </c>
      <c r="AG349" s="105">
        <v>122046</v>
      </c>
      <c r="AH349" s="105">
        <v>0</v>
      </c>
      <c r="AI349" s="105">
        <v>0</v>
      </c>
      <c r="AJ349" s="105">
        <v>122046</v>
      </c>
      <c r="AK349" s="105">
        <v>0</v>
      </c>
      <c r="AL349" s="105">
        <v>7616</v>
      </c>
      <c r="AM349" s="105">
        <v>129662</v>
      </c>
      <c r="AN349" s="105">
        <v>0</v>
      </c>
      <c r="AO349" s="105">
        <v>0</v>
      </c>
      <c r="AP349" s="105">
        <v>0</v>
      </c>
      <c r="AQ349" s="105">
        <v>0</v>
      </c>
      <c r="AR349" s="171">
        <v>129662</v>
      </c>
      <c r="AT349" s="169">
        <v>340</v>
      </c>
      <c r="AU349" s="170">
        <f t="shared" si="151"/>
        <v>3.0000000000000004</v>
      </c>
      <c r="AV349" s="170">
        <f t="shared" si="151"/>
        <v>0</v>
      </c>
      <c r="AW349" s="105">
        <f t="shared" si="152"/>
        <v>0</v>
      </c>
      <c r="AX349" s="105">
        <f t="shared" si="152"/>
        <v>0</v>
      </c>
      <c r="AY349" s="105">
        <f t="shared" si="152"/>
        <v>0</v>
      </c>
      <c r="AZ349" s="171">
        <f t="shared" si="141"/>
        <v>0</v>
      </c>
      <c r="BB349" s="169"/>
      <c r="BC349" s="105"/>
      <c r="BD349" s="105"/>
      <c r="BE349" s="105"/>
      <c r="BF349" s="171"/>
      <c r="BH349" s="172"/>
      <c r="BI349" s="173"/>
      <c r="BJ349" s="174"/>
      <c r="BZ349" s="175"/>
      <c r="CA349" s="169">
        <v>340</v>
      </c>
      <c r="CB349" s="51">
        <v>340</v>
      </c>
      <c r="CC349" s="42" t="s">
        <v>438</v>
      </c>
      <c r="CD349" s="176">
        <f t="shared" si="142"/>
        <v>122046</v>
      </c>
      <c r="CE349" s="177">
        <v>147300</v>
      </c>
      <c r="CF349" s="159">
        <f t="shared" si="153"/>
        <v>0</v>
      </c>
      <c r="CG349" s="159">
        <v>3708.6</v>
      </c>
      <c r="CH349" s="159">
        <v>0</v>
      </c>
      <c r="CI349" s="159">
        <f t="shared" si="154"/>
        <v>0</v>
      </c>
      <c r="CJ349" s="177">
        <f t="shared" si="155"/>
        <v>3708.6</v>
      </c>
      <c r="CK349" s="178"/>
      <c r="CL349" s="179"/>
      <c r="CT349" s="105"/>
      <c r="CU349" s="105"/>
      <c r="CV349" s="105"/>
      <c r="CW349" s="105"/>
      <c r="CX349" s="105"/>
      <c r="CY349" s="105"/>
      <c r="CZ349" s="105"/>
      <c r="DA349" s="169">
        <v>340</v>
      </c>
      <c r="DB349" s="42" t="s">
        <v>438</v>
      </c>
      <c r="DC349" s="159"/>
      <c r="DD349" s="159"/>
      <c r="DE349" s="159"/>
      <c r="DF349" s="159"/>
      <c r="DG349" s="180">
        <f t="shared" si="156"/>
        <v>0</v>
      </c>
      <c r="DH349" s="159"/>
      <c r="DI349" s="159"/>
      <c r="DJ349" s="159"/>
      <c r="DK349" s="180">
        <f t="shared" si="157"/>
        <v>0</v>
      </c>
      <c r="DL349" s="181">
        <f t="shared" si="143"/>
        <v>0</v>
      </c>
      <c r="DM349" s="159"/>
      <c r="DN349" s="181">
        <f t="shared" si="144"/>
        <v>0</v>
      </c>
      <c r="DO349" s="159"/>
      <c r="DP349" s="165"/>
      <c r="DQ349" s="159"/>
      <c r="DR349" s="159"/>
      <c r="DS349" s="159"/>
      <c r="DT349" s="181">
        <f t="shared" si="158"/>
        <v>0</v>
      </c>
      <c r="DU349" s="159"/>
      <c r="DV349" s="182">
        <v>0</v>
      </c>
      <c r="DW349" s="183"/>
      <c r="DX349" s="183"/>
      <c r="DY349" s="183"/>
      <c r="DZ349" s="180"/>
      <c r="EA349" s="184"/>
      <c r="EB349" s="185"/>
      <c r="EC349" s="186">
        <f t="shared" si="159"/>
        <v>0</v>
      </c>
      <c r="ED349" s="184"/>
      <c r="EE349" s="187">
        <v>340</v>
      </c>
      <c r="EF349" s="184"/>
      <c r="EG349" s="184"/>
      <c r="EH349" s="183"/>
      <c r="EI349" s="184"/>
      <c r="EJ349" s="184"/>
      <c r="EK349" s="184"/>
      <c r="EL349" s="184"/>
      <c r="EM349" s="184"/>
    </row>
    <row r="350" spans="1:143" s="42" customFormat="1" ht="12" x14ac:dyDescent="0.2">
      <c r="A350" s="157">
        <v>341</v>
      </c>
      <c r="B350" s="51">
        <v>341</v>
      </c>
      <c r="C350" s="42" t="s">
        <v>439</v>
      </c>
      <c r="D350" s="158">
        <f t="shared" si="145"/>
        <v>0</v>
      </c>
      <c r="E350" s="159">
        <f t="shared" si="133"/>
        <v>0</v>
      </c>
      <c r="F350" s="159">
        <f t="shared" si="133"/>
        <v>0</v>
      </c>
      <c r="G350" s="159">
        <f t="shared" si="133"/>
        <v>0</v>
      </c>
      <c r="H350" s="160">
        <f t="shared" si="146"/>
        <v>0</v>
      </c>
      <c r="I350" s="159"/>
      <c r="J350" s="161">
        <f t="shared" si="147"/>
        <v>0</v>
      </c>
      <c r="K350" s="162">
        <f t="shared" si="148"/>
        <v>0</v>
      </c>
      <c r="L350" s="163">
        <f t="shared" si="134"/>
        <v>0</v>
      </c>
      <c r="M350" s="159"/>
      <c r="N350" s="164">
        <f t="shared" si="135"/>
        <v>0</v>
      </c>
      <c r="O350" s="159"/>
      <c r="P350" s="165">
        <f t="shared" si="136"/>
        <v>0</v>
      </c>
      <c r="Q350" s="158">
        <f t="shared" si="149"/>
        <v>0</v>
      </c>
      <c r="R350" s="159">
        <f t="shared" si="137"/>
        <v>0</v>
      </c>
      <c r="S350" s="159">
        <f t="shared" si="138"/>
        <v>0</v>
      </c>
      <c r="T350" s="159">
        <f t="shared" si="139"/>
        <v>0</v>
      </c>
      <c r="U350" s="160">
        <f t="shared" si="150"/>
        <v>0</v>
      </c>
      <c r="V350" s="159"/>
      <c r="W350" s="164">
        <f t="shared" si="140"/>
        <v>0</v>
      </c>
      <c r="X350" s="166"/>
      <c r="AA350" s="169">
        <v>341</v>
      </c>
      <c r="AB350" s="170"/>
      <c r="AC350" s="170"/>
      <c r="AD350" s="170"/>
      <c r="AE350" s="170"/>
      <c r="AF350" s="170"/>
      <c r="AG350" s="105"/>
      <c r="AH350" s="105"/>
      <c r="AI350" s="105"/>
      <c r="AJ350" s="105"/>
      <c r="AK350" s="105"/>
      <c r="AL350" s="105"/>
      <c r="AM350" s="105"/>
      <c r="AN350" s="105"/>
      <c r="AO350" s="105"/>
      <c r="AP350" s="105"/>
      <c r="AQ350" s="105"/>
      <c r="AR350" s="171"/>
      <c r="AT350" s="169">
        <v>341</v>
      </c>
      <c r="AU350" s="170">
        <f t="shared" si="151"/>
        <v>0</v>
      </c>
      <c r="AV350" s="170">
        <f t="shared" si="151"/>
        <v>0</v>
      </c>
      <c r="AW350" s="105">
        <f t="shared" si="152"/>
        <v>0</v>
      </c>
      <c r="AX350" s="105">
        <f t="shared" si="152"/>
        <v>0</v>
      </c>
      <c r="AY350" s="105">
        <f t="shared" si="152"/>
        <v>0</v>
      </c>
      <c r="AZ350" s="171">
        <f t="shared" si="141"/>
        <v>0</v>
      </c>
      <c r="BB350" s="169"/>
      <c r="BC350" s="105"/>
      <c r="BD350" s="105"/>
      <c r="BE350" s="105"/>
      <c r="BF350" s="171"/>
      <c r="BH350" s="172"/>
      <c r="BI350" s="173"/>
      <c r="BJ350" s="174"/>
      <c r="BZ350" s="175"/>
      <c r="CA350" s="169">
        <v>341</v>
      </c>
      <c r="CB350" s="51">
        <v>341</v>
      </c>
      <c r="CC350" s="42" t="s">
        <v>439</v>
      </c>
      <c r="CD350" s="176">
        <f t="shared" si="142"/>
        <v>0</v>
      </c>
      <c r="CE350" s="177">
        <v>0</v>
      </c>
      <c r="CF350" s="159">
        <f t="shared" si="153"/>
        <v>0</v>
      </c>
      <c r="CG350" s="159">
        <v>0</v>
      </c>
      <c r="CH350" s="159">
        <v>0</v>
      </c>
      <c r="CI350" s="159">
        <f t="shared" si="154"/>
        <v>0</v>
      </c>
      <c r="CJ350" s="177">
        <f t="shared" si="155"/>
        <v>0</v>
      </c>
      <c r="CK350" s="178"/>
      <c r="CL350" s="179"/>
      <c r="CT350" s="105"/>
      <c r="CU350" s="105"/>
      <c r="CV350" s="105"/>
      <c r="CW350" s="105"/>
      <c r="CX350" s="105"/>
      <c r="CY350" s="105"/>
      <c r="CZ350" s="105"/>
      <c r="DA350" s="169">
        <v>341</v>
      </c>
      <c r="DB350" s="42" t="s">
        <v>439</v>
      </c>
      <c r="DC350" s="159"/>
      <c r="DD350" s="159"/>
      <c r="DE350" s="159"/>
      <c r="DF350" s="159"/>
      <c r="DG350" s="180">
        <f t="shared" si="156"/>
        <v>0</v>
      </c>
      <c r="DH350" s="159"/>
      <c r="DI350" s="159"/>
      <c r="DJ350" s="159"/>
      <c r="DK350" s="180">
        <f t="shared" si="157"/>
        <v>0</v>
      </c>
      <c r="DL350" s="181">
        <f t="shared" si="143"/>
        <v>0</v>
      </c>
      <c r="DM350" s="159"/>
      <c r="DN350" s="181">
        <f t="shared" si="144"/>
        <v>0</v>
      </c>
      <c r="DO350" s="159"/>
      <c r="DP350" s="165"/>
      <c r="DQ350" s="159"/>
      <c r="DR350" s="159"/>
      <c r="DS350" s="159"/>
      <c r="DT350" s="181">
        <f t="shared" si="158"/>
        <v>0</v>
      </c>
      <c r="DU350" s="159"/>
      <c r="DV350" s="182">
        <v>0</v>
      </c>
      <c r="DW350" s="183"/>
      <c r="DX350" s="183"/>
      <c r="DY350" s="183"/>
      <c r="DZ350" s="180"/>
      <c r="EA350" s="184"/>
      <c r="EB350" s="185" t="s">
        <v>246</v>
      </c>
      <c r="EC350" s="186">
        <f t="shared" si="159"/>
        <v>0</v>
      </c>
      <c r="ED350" s="184"/>
      <c r="EE350" s="187">
        <v>341</v>
      </c>
      <c r="EF350" s="184"/>
      <c r="EG350" s="184"/>
      <c r="EH350" s="183"/>
      <c r="EI350" s="184"/>
      <c r="EJ350" s="184"/>
      <c r="EK350" s="184"/>
      <c r="EL350" s="184"/>
      <c r="EM350" s="184"/>
    </row>
    <row r="351" spans="1:143" s="42" customFormat="1" ht="12" x14ac:dyDescent="0.2">
      <c r="A351" s="157">
        <v>342</v>
      </c>
      <c r="B351" s="51">
        <v>342</v>
      </c>
      <c r="C351" s="42" t="s">
        <v>440</v>
      </c>
      <c r="D351" s="158">
        <f t="shared" si="145"/>
        <v>7</v>
      </c>
      <c r="E351" s="159">
        <f t="shared" si="133"/>
        <v>150069</v>
      </c>
      <c r="F351" s="159">
        <f t="shared" si="133"/>
        <v>0</v>
      </c>
      <c r="G351" s="159">
        <f t="shared" si="133"/>
        <v>7616</v>
      </c>
      <c r="H351" s="160">
        <f t="shared" si="146"/>
        <v>157685</v>
      </c>
      <c r="I351" s="159"/>
      <c r="J351" s="161">
        <f t="shared" si="147"/>
        <v>7616</v>
      </c>
      <c r="K351" s="162">
        <f t="shared" si="148"/>
        <v>78992.952000000005</v>
      </c>
      <c r="L351" s="163">
        <f t="shared" si="134"/>
        <v>86608.952000000005</v>
      </c>
      <c r="M351" s="159"/>
      <c r="N351" s="164">
        <f t="shared" si="135"/>
        <v>71076.047999999995</v>
      </c>
      <c r="O351" s="159"/>
      <c r="P351" s="165">
        <f t="shared" si="136"/>
        <v>7616</v>
      </c>
      <c r="Q351" s="158">
        <f t="shared" si="149"/>
        <v>0</v>
      </c>
      <c r="R351" s="159">
        <f t="shared" si="137"/>
        <v>0</v>
      </c>
      <c r="S351" s="159">
        <f t="shared" si="138"/>
        <v>0</v>
      </c>
      <c r="T351" s="159">
        <f t="shared" si="139"/>
        <v>78992.952000000005</v>
      </c>
      <c r="U351" s="160">
        <f t="shared" si="150"/>
        <v>86608.952000000005</v>
      </c>
      <c r="V351" s="159"/>
      <c r="W351" s="164">
        <f t="shared" si="140"/>
        <v>86608.952000000005</v>
      </c>
      <c r="X351" s="166"/>
      <c r="AA351" s="169">
        <v>342</v>
      </c>
      <c r="AB351" s="170">
        <v>7</v>
      </c>
      <c r="AC351" s="170">
        <v>0</v>
      </c>
      <c r="AD351" s="170">
        <v>0</v>
      </c>
      <c r="AE351" s="170">
        <v>3.6333333333333333</v>
      </c>
      <c r="AF351" s="170">
        <v>0</v>
      </c>
      <c r="AG351" s="105">
        <v>150069</v>
      </c>
      <c r="AH351" s="105">
        <v>0</v>
      </c>
      <c r="AI351" s="105">
        <v>0</v>
      </c>
      <c r="AJ351" s="105">
        <v>150069</v>
      </c>
      <c r="AK351" s="105">
        <v>0</v>
      </c>
      <c r="AL351" s="105">
        <v>7616</v>
      </c>
      <c r="AM351" s="105">
        <v>157685</v>
      </c>
      <c r="AN351" s="105">
        <v>0</v>
      </c>
      <c r="AO351" s="105">
        <v>0</v>
      </c>
      <c r="AP351" s="105">
        <v>0</v>
      </c>
      <c r="AQ351" s="105">
        <v>0</v>
      </c>
      <c r="AR351" s="171">
        <v>157685</v>
      </c>
      <c r="AT351" s="169">
        <v>342</v>
      </c>
      <c r="AU351" s="170">
        <f t="shared" si="151"/>
        <v>3.6333333333333333</v>
      </c>
      <c r="AV351" s="170">
        <f t="shared" si="151"/>
        <v>0</v>
      </c>
      <c r="AW351" s="105">
        <f t="shared" si="152"/>
        <v>0</v>
      </c>
      <c r="AX351" s="105">
        <f t="shared" si="152"/>
        <v>0</v>
      </c>
      <c r="AY351" s="105">
        <f t="shared" si="152"/>
        <v>0</v>
      </c>
      <c r="AZ351" s="171">
        <f t="shared" si="141"/>
        <v>0</v>
      </c>
      <c r="BB351" s="169"/>
      <c r="BC351" s="105"/>
      <c r="BD351" s="105"/>
      <c r="BE351" s="105"/>
      <c r="BF351" s="171"/>
      <c r="BH351" s="172"/>
      <c r="BI351" s="173"/>
      <c r="BJ351" s="174"/>
      <c r="BZ351" s="175"/>
      <c r="CA351" s="169">
        <v>342</v>
      </c>
      <c r="CB351" s="51">
        <v>342</v>
      </c>
      <c r="CC351" s="42" t="s">
        <v>440</v>
      </c>
      <c r="CD351" s="176">
        <f t="shared" si="142"/>
        <v>150069</v>
      </c>
      <c r="CE351" s="177">
        <v>85689</v>
      </c>
      <c r="CF351" s="159">
        <f t="shared" si="153"/>
        <v>64380</v>
      </c>
      <c r="CG351" s="159">
        <v>14544.6</v>
      </c>
      <c r="CH351" s="159">
        <v>68.352000000000004</v>
      </c>
      <c r="CI351" s="159">
        <f t="shared" si="154"/>
        <v>0</v>
      </c>
      <c r="CJ351" s="177">
        <f t="shared" si="155"/>
        <v>78992.952000000005</v>
      </c>
      <c r="CK351" s="178"/>
      <c r="CL351" s="179"/>
      <c r="CT351" s="105"/>
      <c r="CU351" s="105"/>
      <c r="CV351" s="105"/>
      <c r="CW351" s="105"/>
      <c r="CX351" s="105"/>
      <c r="CY351" s="105"/>
      <c r="CZ351" s="105"/>
      <c r="DA351" s="169">
        <v>342</v>
      </c>
      <c r="DB351" s="42" t="s">
        <v>440</v>
      </c>
      <c r="DC351" s="159"/>
      <c r="DD351" s="159"/>
      <c r="DE351" s="159"/>
      <c r="DF351" s="159"/>
      <c r="DG351" s="180">
        <f t="shared" si="156"/>
        <v>0</v>
      </c>
      <c r="DH351" s="159"/>
      <c r="DI351" s="159"/>
      <c r="DJ351" s="159"/>
      <c r="DK351" s="180">
        <f t="shared" si="157"/>
        <v>0</v>
      </c>
      <c r="DL351" s="181">
        <f t="shared" si="143"/>
        <v>0</v>
      </c>
      <c r="DM351" s="159"/>
      <c r="DN351" s="181">
        <f t="shared" si="144"/>
        <v>0</v>
      </c>
      <c r="DO351" s="159"/>
      <c r="DP351" s="165"/>
      <c r="DQ351" s="159"/>
      <c r="DR351" s="159"/>
      <c r="DS351" s="159"/>
      <c r="DT351" s="181">
        <f t="shared" si="158"/>
        <v>0</v>
      </c>
      <c r="DU351" s="159"/>
      <c r="DV351" s="182">
        <v>0</v>
      </c>
      <c r="DW351" s="183"/>
      <c r="DX351" s="183"/>
      <c r="DY351" s="183"/>
      <c r="DZ351" s="180"/>
      <c r="EA351" s="184"/>
      <c r="EB351" s="185"/>
      <c r="EC351" s="186">
        <f t="shared" si="159"/>
        <v>0</v>
      </c>
      <c r="ED351" s="184"/>
      <c r="EE351" s="187">
        <v>342</v>
      </c>
      <c r="EF351" s="184"/>
      <c r="EG351" s="184"/>
      <c r="EH351" s="183"/>
      <c r="EI351" s="184"/>
      <c r="EJ351" s="184"/>
      <c r="EK351" s="184"/>
      <c r="EL351" s="184"/>
      <c r="EM351" s="184"/>
    </row>
    <row r="352" spans="1:143" s="42" customFormat="1" ht="12" x14ac:dyDescent="0.2">
      <c r="A352" s="157">
        <v>343</v>
      </c>
      <c r="B352" s="51">
        <v>343</v>
      </c>
      <c r="C352" s="42" t="s">
        <v>441</v>
      </c>
      <c r="D352" s="158">
        <f t="shared" si="145"/>
        <v>13</v>
      </c>
      <c r="E352" s="159">
        <f t="shared" si="133"/>
        <v>172367</v>
      </c>
      <c r="F352" s="159">
        <f t="shared" si="133"/>
        <v>0</v>
      </c>
      <c r="G352" s="159">
        <f t="shared" si="133"/>
        <v>14144</v>
      </c>
      <c r="H352" s="160">
        <f t="shared" si="146"/>
        <v>186511</v>
      </c>
      <c r="I352" s="159"/>
      <c r="J352" s="161">
        <f t="shared" si="147"/>
        <v>14144</v>
      </c>
      <c r="K352" s="162">
        <f t="shared" si="148"/>
        <v>13845.888000000001</v>
      </c>
      <c r="L352" s="163">
        <f t="shared" si="134"/>
        <v>27989.887999999999</v>
      </c>
      <c r="M352" s="159"/>
      <c r="N352" s="164">
        <f t="shared" si="135"/>
        <v>158521.11199999999</v>
      </c>
      <c r="O352" s="159"/>
      <c r="P352" s="165">
        <f t="shared" si="136"/>
        <v>14144</v>
      </c>
      <c r="Q352" s="158">
        <f t="shared" si="149"/>
        <v>0</v>
      </c>
      <c r="R352" s="159">
        <f t="shared" si="137"/>
        <v>0</v>
      </c>
      <c r="S352" s="159">
        <f t="shared" si="138"/>
        <v>0</v>
      </c>
      <c r="T352" s="159">
        <f t="shared" si="139"/>
        <v>13845.888000000001</v>
      </c>
      <c r="U352" s="160">
        <f t="shared" si="150"/>
        <v>27989.887999999999</v>
      </c>
      <c r="V352" s="159"/>
      <c r="W352" s="164">
        <f t="shared" si="140"/>
        <v>27989.887999999999</v>
      </c>
      <c r="X352" s="166"/>
      <c r="AA352" s="169">
        <v>343</v>
      </c>
      <c r="AB352" s="170">
        <v>13</v>
      </c>
      <c r="AC352" s="170">
        <v>0</v>
      </c>
      <c r="AD352" s="170">
        <v>0</v>
      </c>
      <c r="AE352" s="170">
        <v>0</v>
      </c>
      <c r="AF352" s="170">
        <v>0</v>
      </c>
      <c r="AG352" s="105">
        <v>172367</v>
      </c>
      <c r="AH352" s="105">
        <v>0</v>
      </c>
      <c r="AI352" s="105">
        <v>0</v>
      </c>
      <c r="AJ352" s="105">
        <v>172367</v>
      </c>
      <c r="AK352" s="105">
        <v>0</v>
      </c>
      <c r="AL352" s="105">
        <v>14144</v>
      </c>
      <c r="AM352" s="105">
        <v>186511</v>
      </c>
      <c r="AN352" s="105">
        <v>0</v>
      </c>
      <c r="AO352" s="105">
        <v>0</v>
      </c>
      <c r="AP352" s="105">
        <v>0</v>
      </c>
      <c r="AQ352" s="105">
        <v>0</v>
      </c>
      <c r="AR352" s="171">
        <v>186511</v>
      </c>
      <c r="AT352" s="169">
        <v>343</v>
      </c>
      <c r="AU352" s="170">
        <f t="shared" si="151"/>
        <v>0</v>
      </c>
      <c r="AV352" s="170">
        <f t="shared" si="151"/>
        <v>0</v>
      </c>
      <c r="AW352" s="105">
        <f t="shared" si="152"/>
        <v>0</v>
      </c>
      <c r="AX352" s="105">
        <f t="shared" si="152"/>
        <v>0</v>
      </c>
      <c r="AY352" s="105">
        <f t="shared" si="152"/>
        <v>0</v>
      </c>
      <c r="AZ352" s="171">
        <f t="shared" si="141"/>
        <v>0</v>
      </c>
      <c r="BB352" s="169"/>
      <c r="BC352" s="105"/>
      <c r="BD352" s="105"/>
      <c r="BE352" s="105"/>
      <c r="BF352" s="171"/>
      <c r="BH352" s="172"/>
      <c r="BI352" s="173"/>
      <c r="BJ352" s="174"/>
      <c r="BZ352" s="175"/>
      <c r="CA352" s="169">
        <v>343</v>
      </c>
      <c r="CB352" s="51">
        <v>343</v>
      </c>
      <c r="CC352" s="42" t="s">
        <v>441</v>
      </c>
      <c r="CD352" s="176">
        <f t="shared" si="142"/>
        <v>172367</v>
      </c>
      <c r="CE352" s="177">
        <v>189991</v>
      </c>
      <c r="CF352" s="159">
        <f t="shared" si="153"/>
        <v>0</v>
      </c>
      <c r="CG352" s="159">
        <v>0</v>
      </c>
      <c r="CH352" s="159">
        <v>13845.888000000001</v>
      </c>
      <c r="CI352" s="159">
        <f t="shared" si="154"/>
        <v>0</v>
      </c>
      <c r="CJ352" s="177">
        <f t="shared" si="155"/>
        <v>13845.888000000001</v>
      </c>
      <c r="CK352" s="178"/>
      <c r="CL352" s="179"/>
      <c r="CT352" s="105"/>
      <c r="CU352" s="105"/>
      <c r="CV352" s="105"/>
      <c r="CW352" s="105"/>
      <c r="CX352" s="105"/>
      <c r="CY352" s="105"/>
      <c r="CZ352" s="105"/>
      <c r="DA352" s="169">
        <v>343</v>
      </c>
      <c r="DB352" s="42" t="s">
        <v>441</v>
      </c>
      <c r="DC352" s="159"/>
      <c r="DD352" s="159"/>
      <c r="DE352" s="159"/>
      <c r="DF352" s="159"/>
      <c r="DG352" s="180">
        <f t="shared" si="156"/>
        <v>0</v>
      </c>
      <c r="DH352" s="159"/>
      <c r="DI352" s="159"/>
      <c r="DJ352" s="159"/>
      <c r="DK352" s="180">
        <f t="shared" si="157"/>
        <v>0</v>
      </c>
      <c r="DL352" s="181">
        <f t="shared" si="143"/>
        <v>0</v>
      </c>
      <c r="DM352" s="159"/>
      <c r="DN352" s="181">
        <f t="shared" si="144"/>
        <v>0</v>
      </c>
      <c r="DO352" s="159"/>
      <c r="DP352" s="165"/>
      <c r="DQ352" s="159"/>
      <c r="DR352" s="159"/>
      <c r="DS352" s="159"/>
      <c r="DT352" s="181">
        <f t="shared" si="158"/>
        <v>0</v>
      </c>
      <c r="DU352" s="159"/>
      <c r="DV352" s="182">
        <v>0</v>
      </c>
      <c r="DW352" s="183"/>
      <c r="DX352" s="183"/>
      <c r="DY352" s="183"/>
      <c r="DZ352" s="180"/>
      <c r="EA352" s="184"/>
      <c r="EB352" s="185"/>
      <c r="EC352" s="186">
        <f t="shared" si="159"/>
        <v>0</v>
      </c>
      <c r="ED352" s="184"/>
      <c r="EE352" s="187">
        <v>343</v>
      </c>
      <c r="EF352" s="184"/>
      <c r="EG352" s="184"/>
      <c r="EH352" s="183"/>
      <c r="EI352" s="184"/>
      <c r="EJ352" s="184"/>
      <c r="EK352" s="184"/>
      <c r="EL352" s="184"/>
      <c r="EM352" s="184"/>
    </row>
    <row r="353" spans="1:143" s="42" customFormat="1" ht="12" x14ac:dyDescent="0.2">
      <c r="A353" s="157">
        <v>344</v>
      </c>
      <c r="B353" s="51">
        <v>344</v>
      </c>
      <c r="C353" s="42" t="s">
        <v>442</v>
      </c>
      <c r="D353" s="158">
        <f t="shared" si="145"/>
        <v>5</v>
      </c>
      <c r="E353" s="159">
        <f t="shared" si="133"/>
        <v>95831</v>
      </c>
      <c r="F353" s="159">
        <f t="shared" si="133"/>
        <v>0</v>
      </c>
      <c r="G353" s="159">
        <f t="shared" si="133"/>
        <v>5440</v>
      </c>
      <c r="H353" s="160">
        <f t="shared" si="146"/>
        <v>101271</v>
      </c>
      <c r="I353" s="159"/>
      <c r="J353" s="161">
        <f t="shared" si="147"/>
        <v>5440</v>
      </c>
      <c r="K353" s="162">
        <f t="shared" si="148"/>
        <v>58704.103999999999</v>
      </c>
      <c r="L353" s="163">
        <f t="shared" si="134"/>
        <v>64144.103999999999</v>
      </c>
      <c r="M353" s="159"/>
      <c r="N353" s="164">
        <f t="shared" si="135"/>
        <v>37126.896000000001</v>
      </c>
      <c r="O353" s="159"/>
      <c r="P353" s="165">
        <f t="shared" si="136"/>
        <v>5440</v>
      </c>
      <c r="Q353" s="158">
        <f t="shared" si="149"/>
        <v>0</v>
      </c>
      <c r="R353" s="159">
        <f t="shared" si="137"/>
        <v>0</v>
      </c>
      <c r="S353" s="159">
        <f t="shared" si="138"/>
        <v>0</v>
      </c>
      <c r="T353" s="159">
        <f t="shared" si="139"/>
        <v>58704.103999999999</v>
      </c>
      <c r="U353" s="160">
        <f t="shared" si="150"/>
        <v>64144.103999999999</v>
      </c>
      <c r="V353" s="159"/>
      <c r="W353" s="164">
        <f t="shared" si="140"/>
        <v>64144.103999999999</v>
      </c>
      <c r="X353" s="166"/>
      <c r="AA353" s="169">
        <v>344</v>
      </c>
      <c r="AB353" s="170">
        <v>5</v>
      </c>
      <c r="AC353" s="170">
        <v>0</v>
      </c>
      <c r="AD353" s="170">
        <v>0</v>
      </c>
      <c r="AE353" s="170">
        <v>3.1461538461538461</v>
      </c>
      <c r="AF353" s="170">
        <v>0</v>
      </c>
      <c r="AG353" s="105">
        <v>95831</v>
      </c>
      <c r="AH353" s="105">
        <v>0</v>
      </c>
      <c r="AI353" s="105">
        <v>0</v>
      </c>
      <c r="AJ353" s="105">
        <v>95831</v>
      </c>
      <c r="AK353" s="105">
        <v>0</v>
      </c>
      <c r="AL353" s="105">
        <v>5440</v>
      </c>
      <c r="AM353" s="105">
        <v>101271</v>
      </c>
      <c r="AN353" s="105">
        <v>0</v>
      </c>
      <c r="AO353" s="105">
        <v>0</v>
      </c>
      <c r="AP353" s="105">
        <v>0</v>
      </c>
      <c r="AQ353" s="105">
        <v>0</v>
      </c>
      <c r="AR353" s="171">
        <v>101271</v>
      </c>
      <c r="AT353" s="169">
        <v>344</v>
      </c>
      <c r="AU353" s="170">
        <f t="shared" si="151"/>
        <v>3.1461538461538461</v>
      </c>
      <c r="AV353" s="170">
        <f t="shared" si="151"/>
        <v>0</v>
      </c>
      <c r="AW353" s="105">
        <f t="shared" si="152"/>
        <v>0</v>
      </c>
      <c r="AX353" s="105">
        <f t="shared" si="152"/>
        <v>0</v>
      </c>
      <c r="AY353" s="105">
        <f t="shared" si="152"/>
        <v>0</v>
      </c>
      <c r="AZ353" s="171">
        <f t="shared" si="141"/>
        <v>0</v>
      </c>
      <c r="BB353" s="169"/>
      <c r="BC353" s="105"/>
      <c r="BD353" s="105"/>
      <c r="BE353" s="105"/>
      <c r="BF353" s="171"/>
      <c r="BH353" s="172"/>
      <c r="BI353" s="173"/>
      <c r="BJ353" s="174"/>
      <c r="BZ353" s="175"/>
      <c r="CA353" s="169">
        <v>344</v>
      </c>
      <c r="CB353" s="51">
        <v>344</v>
      </c>
      <c r="CC353" s="42" t="s">
        <v>442</v>
      </c>
      <c r="CD353" s="176">
        <f t="shared" si="142"/>
        <v>95831</v>
      </c>
      <c r="CE353" s="177">
        <v>54096</v>
      </c>
      <c r="CF353" s="159">
        <f t="shared" si="153"/>
        <v>41735</v>
      </c>
      <c r="CG353" s="159">
        <v>9594</v>
      </c>
      <c r="CH353" s="159">
        <v>7375.1040000000012</v>
      </c>
      <c r="CI353" s="159">
        <f t="shared" si="154"/>
        <v>0</v>
      </c>
      <c r="CJ353" s="177">
        <f t="shared" si="155"/>
        <v>58704.103999999999</v>
      </c>
      <c r="CK353" s="178"/>
      <c r="CL353" s="179"/>
      <c r="CT353" s="105"/>
      <c r="CU353" s="105"/>
      <c r="CV353" s="105"/>
      <c r="CW353" s="105"/>
      <c r="CX353" s="105"/>
      <c r="CY353" s="105"/>
      <c r="CZ353" s="105"/>
      <c r="DA353" s="169">
        <v>344</v>
      </c>
      <c r="DB353" s="42" t="s">
        <v>442</v>
      </c>
      <c r="DC353" s="159"/>
      <c r="DD353" s="159"/>
      <c r="DE353" s="159"/>
      <c r="DF353" s="159"/>
      <c r="DG353" s="180">
        <f t="shared" si="156"/>
        <v>0</v>
      </c>
      <c r="DH353" s="159"/>
      <c r="DI353" s="159"/>
      <c r="DJ353" s="159"/>
      <c r="DK353" s="180">
        <f t="shared" si="157"/>
        <v>0</v>
      </c>
      <c r="DL353" s="181">
        <f t="shared" si="143"/>
        <v>0</v>
      </c>
      <c r="DM353" s="159"/>
      <c r="DN353" s="181">
        <f t="shared" si="144"/>
        <v>0</v>
      </c>
      <c r="DO353" s="159"/>
      <c r="DP353" s="165"/>
      <c r="DQ353" s="159"/>
      <c r="DR353" s="159"/>
      <c r="DS353" s="159"/>
      <c r="DT353" s="181">
        <f t="shared" si="158"/>
        <v>0</v>
      </c>
      <c r="DU353" s="159"/>
      <c r="DV353" s="182">
        <v>0</v>
      </c>
      <c r="DW353" s="183"/>
      <c r="DX353" s="183"/>
      <c r="DY353" s="183"/>
      <c r="DZ353" s="180"/>
      <c r="EA353" s="184"/>
      <c r="EB353" s="185"/>
      <c r="EC353" s="186">
        <f t="shared" si="159"/>
        <v>0</v>
      </c>
      <c r="ED353" s="184"/>
      <c r="EE353" s="187">
        <v>344</v>
      </c>
      <c r="EF353" s="184"/>
      <c r="EG353" s="184"/>
      <c r="EH353" s="183"/>
      <c r="EI353" s="184"/>
      <c r="EJ353" s="184"/>
      <c r="EK353" s="184"/>
      <c r="EL353" s="184"/>
      <c r="EM353" s="184"/>
    </row>
    <row r="354" spans="1:143" s="42" customFormat="1" ht="12" x14ac:dyDescent="0.2">
      <c r="A354" s="157">
        <v>345</v>
      </c>
      <c r="B354" s="51">
        <v>345</v>
      </c>
      <c r="C354" s="42" t="s">
        <v>443</v>
      </c>
      <c r="D354" s="158">
        <f t="shared" si="145"/>
        <v>0</v>
      </c>
      <c r="E354" s="159">
        <f t="shared" si="133"/>
        <v>0</v>
      </c>
      <c r="F354" s="159">
        <f t="shared" si="133"/>
        <v>0</v>
      </c>
      <c r="G354" s="159">
        <f t="shared" si="133"/>
        <v>0</v>
      </c>
      <c r="H354" s="160">
        <f t="shared" si="146"/>
        <v>0</v>
      </c>
      <c r="I354" s="159"/>
      <c r="J354" s="161">
        <f t="shared" si="147"/>
        <v>0</v>
      </c>
      <c r="K354" s="162">
        <f t="shared" si="148"/>
        <v>0</v>
      </c>
      <c r="L354" s="163">
        <f t="shared" si="134"/>
        <v>0</v>
      </c>
      <c r="M354" s="159"/>
      <c r="N354" s="164">
        <f t="shared" si="135"/>
        <v>0</v>
      </c>
      <c r="O354" s="159"/>
      <c r="P354" s="165">
        <f t="shared" si="136"/>
        <v>0</v>
      </c>
      <c r="Q354" s="158">
        <f t="shared" si="149"/>
        <v>0</v>
      </c>
      <c r="R354" s="159">
        <f t="shared" si="137"/>
        <v>0</v>
      </c>
      <c r="S354" s="159">
        <f t="shared" si="138"/>
        <v>0</v>
      </c>
      <c r="T354" s="159">
        <f t="shared" si="139"/>
        <v>0</v>
      </c>
      <c r="U354" s="160">
        <f t="shared" si="150"/>
        <v>0</v>
      </c>
      <c r="V354" s="159"/>
      <c r="W354" s="164">
        <f t="shared" si="140"/>
        <v>0</v>
      </c>
      <c r="X354" s="166"/>
      <c r="AA354" s="169">
        <v>345</v>
      </c>
      <c r="AB354" s="170"/>
      <c r="AC354" s="170"/>
      <c r="AD354" s="170"/>
      <c r="AE354" s="170"/>
      <c r="AF354" s="170"/>
      <c r="AG354" s="105"/>
      <c r="AH354" s="105"/>
      <c r="AI354" s="105"/>
      <c r="AJ354" s="105"/>
      <c r="AK354" s="105"/>
      <c r="AL354" s="105"/>
      <c r="AM354" s="105"/>
      <c r="AN354" s="105"/>
      <c r="AO354" s="105"/>
      <c r="AP354" s="105"/>
      <c r="AQ354" s="105"/>
      <c r="AR354" s="171"/>
      <c r="AT354" s="169">
        <v>345</v>
      </c>
      <c r="AU354" s="170">
        <f t="shared" si="151"/>
        <v>0</v>
      </c>
      <c r="AV354" s="170">
        <f t="shared" si="151"/>
        <v>0</v>
      </c>
      <c r="AW354" s="105">
        <f t="shared" si="152"/>
        <v>0</v>
      </c>
      <c r="AX354" s="105">
        <f t="shared" si="152"/>
        <v>0</v>
      </c>
      <c r="AY354" s="105">
        <f t="shared" si="152"/>
        <v>0</v>
      </c>
      <c r="AZ354" s="171">
        <f t="shared" si="141"/>
        <v>0</v>
      </c>
      <c r="BB354" s="169"/>
      <c r="BC354" s="105"/>
      <c r="BD354" s="105"/>
      <c r="BE354" s="105"/>
      <c r="BF354" s="171"/>
      <c r="BH354" s="172"/>
      <c r="BI354" s="173"/>
      <c r="BJ354" s="174"/>
      <c r="BZ354" s="175"/>
      <c r="CA354" s="169">
        <v>345</v>
      </c>
      <c r="CB354" s="51">
        <v>345</v>
      </c>
      <c r="CC354" s="42" t="s">
        <v>443</v>
      </c>
      <c r="CD354" s="176">
        <f t="shared" si="142"/>
        <v>0</v>
      </c>
      <c r="CE354" s="177">
        <v>0</v>
      </c>
      <c r="CF354" s="159">
        <f t="shared" si="153"/>
        <v>0</v>
      </c>
      <c r="CG354" s="159">
        <v>0</v>
      </c>
      <c r="CH354" s="159">
        <v>0</v>
      </c>
      <c r="CI354" s="159">
        <f t="shared" si="154"/>
        <v>0</v>
      </c>
      <c r="CJ354" s="177">
        <f t="shared" si="155"/>
        <v>0</v>
      </c>
      <c r="CK354" s="178"/>
      <c r="CL354" s="179"/>
      <c r="CT354" s="105"/>
      <c r="CU354" s="105"/>
      <c r="CV354" s="105"/>
      <c r="CW354" s="105"/>
      <c r="CX354" s="105"/>
      <c r="CY354" s="105"/>
      <c r="CZ354" s="105"/>
      <c r="DA354" s="169">
        <v>345</v>
      </c>
      <c r="DB354" s="42" t="s">
        <v>443</v>
      </c>
      <c r="DC354" s="159"/>
      <c r="DD354" s="159"/>
      <c r="DE354" s="159"/>
      <c r="DF354" s="159"/>
      <c r="DG354" s="180">
        <f t="shared" si="156"/>
        <v>0</v>
      </c>
      <c r="DH354" s="159"/>
      <c r="DI354" s="159"/>
      <c r="DJ354" s="159"/>
      <c r="DK354" s="180">
        <f t="shared" si="157"/>
        <v>0</v>
      </c>
      <c r="DL354" s="181">
        <f t="shared" si="143"/>
        <v>0</v>
      </c>
      <c r="DM354" s="159"/>
      <c r="DN354" s="181">
        <f t="shared" si="144"/>
        <v>0</v>
      </c>
      <c r="DO354" s="159"/>
      <c r="DP354" s="165"/>
      <c r="DQ354" s="159"/>
      <c r="DR354" s="159"/>
      <c r="DS354" s="159"/>
      <c r="DT354" s="181">
        <f t="shared" si="158"/>
        <v>0</v>
      </c>
      <c r="DU354" s="159"/>
      <c r="DV354" s="182">
        <v>0</v>
      </c>
      <c r="DW354" s="183"/>
      <c r="DX354" s="183"/>
      <c r="DY354" s="183"/>
      <c r="DZ354" s="180"/>
      <c r="EA354" s="184"/>
      <c r="EB354" s="185"/>
      <c r="EC354" s="186">
        <f t="shared" si="159"/>
        <v>0</v>
      </c>
      <c r="ED354" s="184"/>
      <c r="EE354" s="187">
        <v>345</v>
      </c>
      <c r="EF354" s="184"/>
      <c r="EG354" s="184"/>
      <c r="EH354" s="183"/>
      <c r="EI354" s="184"/>
      <c r="EJ354" s="184"/>
      <c r="EK354" s="184"/>
      <c r="EL354" s="184"/>
      <c r="EM354" s="184"/>
    </row>
    <row r="355" spans="1:143" s="42" customFormat="1" ht="12" x14ac:dyDescent="0.2">
      <c r="A355" s="157">
        <v>346</v>
      </c>
      <c r="B355" s="51">
        <v>346</v>
      </c>
      <c r="C355" s="42" t="s">
        <v>444</v>
      </c>
      <c r="D355" s="158">
        <f t="shared" si="145"/>
        <v>23</v>
      </c>
      <c r="E355" s="159">
        <f t="shared" si="133"/>
        <v>403052</v>
      </c>
      <c r="F355" s="159">
        <f t="shared" si="133"/>
        <v>0</v>
      </c>
      <c r="G355" s="159">
        <f t="shared" si="133"/>
        <v>25024</v>
      </c>
      <c r="H355" s="160">
        <f t="shared" si="146"/>
        <v>428076</v>
      </c>
      <c r="I355" s="159"/>
      <c r="J355" s="161">
        <f t="shared" si="147"/>
        <v>25024</v>
      </c>
      <c r="K355" s="162">
        <f t="shared" si="148"/>
        <v>50492.4</v>
      </c>
      <c r="L355" s="163">
        <f t="shared" si="134"/>
        <v>75516.399999999994</v>
      </c>
      <c r="M355" s="159"/>
      <c r="N355" s="164">
        <f t="shared" si="135"/>
        <v>352559.6</v>
      </c>
      <c r="O355" s="159"/>
      <c r="P355" s="165">
        <f t="shared" si="136"/>
        <v>25024</v>
      </c>
      <c r="Q355" s="158">
        <f t="shared" si="149"/>
        <v>0</v>
      </c>
      <c r="R355" s="159">
        <f t="shared" si="137"/>
        <v>0</v>
      </c>
      <c r="S355" s="159">
        <f t="shared" si="138"/>
        <v>0</v>
      </c>
      <c r="T355" s="159">
        <f t="shared" si="139"/>
        <v>50492.4</v>
      </c>
      <c r="U355" s="160">
        <f t="shared" si="150"/>
        <v>75516.399999999994</v>
      </c>
      <c r="V355" s="159"/>
      <c r="W355" s="164">
        <f t="shared" si="140"/>
        <v>75516.399999999994</v>
      </c>
      <c r="X355" s="166"/>
      <c r="AA355" s="169">
        <v>346</v>
      </c>
      <c r="AB355" s="170">
        <v>23</v>
      </c>
      <c r="AC355" s="170">
        <v>0</v>
      </c>
      <c r="AD355" s="170">
        <v>0</v>
      </c>
      <c r="AE355" s="170">
        <v>7.1333333333333337</v>
      </c>
      <c r="AF355" s="170">
        <v>0</v>
      </c>
      <c r="AG355" s="105">
        <v>403052</v>
      </c>
      <c r="AH355" s="105">
        <v>0</v>
      </c>
      <c r="AI355" s="105">
        <v>0</v>
      </c>
      <c r="AJ355" s="105">
        <v>403052</v>
      </c>
      <c r="AK355" s="105">
        <v>0</v>
      </c>
      <c r="AL355" s="105">
        <v>25024</v>
      </c>
      <c r="AM355" s="105">
        <v>428076</v>
      </c>
      <c r="AN355" s="105">
        <v>0</v>
      </c>
      <c r="AO355" s="105">
        <v>0</v>
      </c>
      <c r="AP355" s="105">
        <v>0</v>
      </c>
      <c r="AQ355" s="105">
        <v>0</v>
      </c>
      <c r="AR355" s="171">
        <v>428076</v>
      </c>
      <c r="AT355" s="169">
        <v>346</v>
      </c>
      <c r="AU355" s="170">
        <f t="shared" si="151"/>
        <v>7.1333333333333337</v>
      </c>
      <c r="AV355" s="170">
        <f t="shared" si="151"/>
        <v>0</v>
      </c>
      <c r="AW355" s="105">
        <f t="shared" si="152"/>
        <v>0</v>
      </c>
      <c r="AX355" s="105">
        <f t="shared" si="152"/>
        <v>0</v>
      </c>
      <c r="AY355" s="105">
        <f t="shared" si="152"/>
        <v>0</v>
      </c>
      <c r="AZ355" s="171">
        <f t="shared" si="141"/>
        <v>0</v>
      </c>
      <c r="BB355" s="169"/>
      <c r="BC355" s="105"/>
      <c r="BD355" s="105"/>
      <c r="BE355" s="105"/>
      <c r="BF355" s="171"/>
      <c r="BH355" s="172"/>
      <c r="BI355" s="173"/>
      <c r="BJ355" s="174"/>
      <c r="BZ355" s="175"/>
      <c r="CA355" s="169">
        <v>346</v>
      </c>
      <c r="CB355" s="51">
        <v>346</v>
      </c>
      <c r="CC355" s="42" t="s">
        <v>444</v>
      </c>
      <c r="CD355" s="176">
        <f t="shared" si="142"/>
        <v>403052</v>
      </c>
      <c r="CE355" s="177">
        <v>406835</v>
      </c>
      <c r="CF355" s="159">
        <f t="shared" si="153"/>
        <v>0</v>
      </c>
      <c r="CG355" s="159">
        <v>50492.4</v>
      </c>
      <c r="CH355" s="159">
        <v>0</v>
      </c>
      <c r="CI355" s="159">
        <f t="shared" si="154"/>
        <v>0</v>
      </c>
      <c r="CJ355" s="177">
        <f t="shared" si="155"/>
        <v>50492.4</v>
      </c>
      <c r="CK355" s="178"/>
      <c r="CL355" s="179"/>
      <c r="CT355" s="105"/>
      <c r="CU355" s="105"/>
      <c r="CV355" s="105"/>
      <c r="CW355" s="105"/>
      <c r="CX355" s="105"/>
      <c r="CY355" s="105"/>
      <c r="CZ355" s="105"/>
      <c r="DA355" s="169">
        <v>346</v>
      </c>
      <c r="DB355" s="42" t="s">
        <v>444</v>
      </c>
      <c r="DC355" s="159"/>
      <c r="DD355" s="159"/>
      <c r="DE355" s="159"/>
      <c r="DF355" s="159"/>
      <c r="DG355" s="180">
        <f t="shared" si="156"/>
        <v>0</v>
      </c>
      <c r="DH355" s="159"/>
      <c r="DI355" s="159"/>
      <c r="DJ355" s="159"/>
      <c r="DK355" s="180">
        <f t="shared" si="157"/>
        <v>0</v>
      </c>
      <c r="DL355" s="181">
        <f t="shared" si="143"/>
        <v>0</v>
      </c>
      <c r="DM355" s="159"/>
      <c r="DN355" s="181">
        <f t="shared" si="144"/>
        <v>0</v>
      </c>
      <c r="DO355" s="159"/>
      <c r="DP355" s="165"/>
      <c r="DQ355" s="159"/>
      <c r="DR355" s="159"/>
      <c r="DS355" s="159"/>
      <c r="DT355" s="181">
        <f t="shared" si="158"/>
        <v>0</v>
      </c>
      <c r="DU355" s="159"/>
      <c r="DV355" s="182">
        <v>0</v>
      </c>
      <c r="DW355" s="183"/>
      <c r="DX355" s="183"/>
      <c r="DY355" s="183"/>
      <c r="DZ355" s="180"/>
      <c r="EA355" s="184"/>
      <c r="EB355" s="185"/>
      <c r="EC355" s="186">
        <f t="shared" si="159"/>
        <v>0</v>
      </c>
      <c r="ED355" s="184"/>
      <c r="EE355" s="187">
        <v>346</v>
      </c>
      <c r="EF355" s="184"/>
      <c r="EG355" s="184"/>
      <c r="EH355" s="183"/>
      <c r="EI355" s="184"/>
      <c r="EJ355" s="184"/>
      <c r="EK355" s="184"/>
      <c r="EL355" s="184"/>
      <c r="EM355" s="184"/>
    </row>
    <row r="356" spans="1:143" s="42" customFormat="1" ht="12" x14ac:dyDescent="0.2">
      <c r="A356" s="157">
        <v>347</v>
      </c>
      <c r="B356" s="51">
        <v>347</v>
      </c>
      <c r="C356" s="42" t="s">
        <v>445</v>
      </c>
      <c r="D356" s="158">
        <f t="shared" si="145"/>
        <v>38</v>
      </c>
      <c r="E356" s="159">
        <f t="shared" si="133"/>
        <v>839882</v>
      </c>
      <c r="F356" s="159">
        <f t="shared" si="133"/>
        <v>0</v>
      </c>
      <c r="G356" s="159">
        <f t="shared" si="133"/>
        <v>41344</v>
      </c>
      <c r="H356" s="160">
        <f t="shared" si="146"/>
        <v>881226</v>
      </c>
      <c r="I356" s="159"/>
      <c r="J356" s="161">
        <f t="shared" si="147"/>
        <v>41344</v>
      </c>
      <c r="K356" s="162">
        <f t="shared" si="148"/>
        <v>176289.54399999999</v>
      </c>
      <c r="L356" s="163">
        <f t="shared" si="134"/>
        <v>217633.54399999999</v>
      </c>
      <c r="M356" s="159"/>
      <c r="N356" s="164">
        <f t="shared" si="135"/>
        <v>663592.45600000001</v>
      </c>
      <c r="O356" s="159"/>
      <c r="P356" s="165">
        <f t="shared" si="136"/>
        <v>41344</v>
      </c>
      <c r="Q356" s="158">
        <f t="shared" si="149"/>
        <v>0</v>
      </c>
      <c r="R356" s="159">
        <f t="shared" si="137"/>
        <v>0</v>
      </c>
      <c r="S356" s="159">
        <f t="shared" si="138"/>
        <v>0</v>
      </c>
      <c r="T356" s="159">
        <f t="shared" si="139"/>
        <v>176289.54399999999</v>
      </c>
      <c r="U356" s="160">
        <f t="shared" si="150"/>
        <v>217633.54399999999</v>
      </c>
      <c r="V356" s="159"/>
      <c r="W356" s="164">
        <f t="shared" si="140"/>
        <v>217633.54399999999</v>
      </c>
      <c r="X356" s="166"/>
      <c r="AA356" s="169">
        <v>347</v>
      </c>
      <c r="AB356" s="170">
        <v>38</v>
      </c>
      <c r="AC356" s="170">
        <v>0</v>
      </c>
      <c r="AD356" s="170">
        <v>0</v>
      </c>
      <c r="AE356" s="170">
        <v>7.8083333333333336</v>
      </c>
      <c r="AF356" s="170">
        <v>0</v>
      </c>
      <c r="AG356" s="105">
        <v>839882</v>
      </c>
      <c r="AH356" s="105">
        <v>0</v>
      </c>
      <c r="AI356" s="105">
        <v>0</v>
      </c>
      <c r="AJ356" s="105">
        <v>839882</v>
      </c>
      <c r="AK356" s="105">
        <v>0</v>
      </c>
      <c r="AL356" s="105">
        <v>41344</v>
      </c>
      <c r="AM356" s="105">
        <v>881226</v>
      </c>
      <c r="AN356" s="105">
        <v>0</v>
      </c>
      <c r="AO356" s="105">
        <v>0</v>
      </c>
      <c r="AP356" s="105">
        <v>0</v>
      </c>
      <c r="AQ356" s="105">
        <v>0</v>
      </c>
      <c r="AR356" s="171">
        <v>881226</v>
      </c>
      <c r="AT356" s="169">
        <v>347</v>
      </c>
      <c r="AU356" s="170">
        <f t="shared" si="151"/>
        <v>7.8083333333333336</v>
      </c>
      <c r="AV356" s="170">
        <f t="shared" si="151"/>
        <v>0</v>
      </c>
      <c r="AW356" s="105">
        <f t="shared" si="152"/>
        <v>0</v>
      </c>
      <c r="AX356" s="105">
        <f t="shared" si="152"/>
        <v>0</v>
      </c>
      <c r="AY356" s="105">
        <f t="shared" si="152"/>
        <v>0</v>
      </c>
      <c r="AZ356" s="171">
        <f t="shared" si="141"/>
        <v>0</v>
      </c>
      <c r="BB356" s="169"/>
      <c r="BC356" s="105"/>
      <c r="BD356" s="105"/>
      <c r="BE356" s="105"/>
      <c r="BF356" s="171"/>
      <c r="BH356" s="172"/>
      <c r="BI356" s="173"/>
      <c r="BJ356" s="174"/>
      <c r="BZ356" s="175"/>
      <c r="CA356" s="169">
        <v>347</v>
      </c>
      <c r="CB356" s="51">
        <v>347</v>
      </c>
      <c r="CC356" s="42" t="s">
        <v>445</v>
      </c>
      <c r="CD356" s="176">
        <f t="shared" si="142"/>
        <v>839882</v>
      </c>
      <c r="CE356" s="177">
        <v>789592</v>
      </c>
      <c r="CF356" s="159">
        <f t="shared" si="153"/>
        <v>50290</v>
      </c>
      <c r="CG356" s="159">
        <v>54598.2</v>
      </c>
      <c r="CH356" s="159">
        <v>71401.343999999997</v>
      </c>
      <c r="CI356" s="159">
        <f t="shared" si="154"/>
        <v>0</v>
      </c>
      <c r="CJ356" s="177">
        <f t="shared" si="155"/>
        <v>176289.54399999999</v>
      </c>
      <c r="CK356" s="178"/>
      <c r="CL356" s="179"/>
      <c r="CT356" s="105"/>
      <c r="CU356" s="105"/>
      <c r="CV356" s="105"/>
      <c r="CW356" s="105"/>
      <c r="CX356" s="105"/>
      <c r="CY356" s="105"/>
      <c r="CZ356" s="105"/>
      <c r="DA356" s="169">
        <v>347</v>
      </c>
      <c r="DB356" s="42" t="s">
        <v>445</v>
      </c>
      <c r="DC356" s="159"/>
      <c r="DD356" s="159"/>
      <c r="DE356" s="159"/>
      <c r="DF356" s="159"/>
      <c r="DG356" s="180">
        <f t="shared" si="156"/>
        <v>0</v>
      </c>
      <c r="DH356" s="159"/>
      <c r="DI356" s="159"/>
      <c r="DJ356" s="159"/>
      <c r="DK356" s="180">
        <f t="shared" si="157"/>
        <v>0</v>
      </c>
      <c r="DL356" s="181">
        <f t="shared" si="143"/>
        <v>0</v>
      </c>
      <c r="DM356" s="159"/>
      <c r="DN356" s="181">
        <f t="shared" si="144"/>
        <v>0</v>
      </c>
      <c r="DO356" s="159"/>
      <c r="DP356" s="165"/>
      <c r="DQ356" s="159"/>
      <c r="DR356" s="159"/>
      <c r="DS356" s="159"/>
      <c r="DT356" s="181">
        <f t="shared" si="158"/>
        <v>0</v>
      </c>
      <c r="DU356" s="159"/>
      <c r="DV356" s="182">
        <v>0</v>
      </c>
      <c r="DW356" s="183"/>
      <c r="DX356" s="183"/>
      <c r="DY356" s="183"/>
      <c r="DZ356" s="180"/>
      <c r="EA356" s="184"/>
      <c r="EB356" s="185"/>
      <c r="EC356" s="186">
        <f t="shared" si="159"/>
        <v>0</v>
      </c>
      <c r="ED356" s="184"/>
      <c r="EE356" s="187">
        <v>347</v>
      </c>
      <c r="EF356" s="184"/>
      <c r="EG356" s="184"/>
      <c r="EH356" s="183"/>
      <c r="EI356" s="184"/>
      <c r="EJ356" s="184"/>
      <c r="EK356" s="184"/>
      <c r="EL356" s="184"/>
      <c r="EM356" s="184"/>
    </row>
    <row r="357" spans="1:143" s="42" customFormat="1" ht="12" x14ac:dyDescent="0.2">
      <c r="A357" s="157">
        <v>348</v>
      </c>
      <c r="B357" s="51">
        <v>348</v>
      </c>
      <c r="C357" s="42" t="s">
        <v>446</v>
      </c>
      <c r="D357" s="158">
        <f t="shared" si="145"/>
        <v>1948</v>
      </c>
      <c r="E357" s="159">
        <f t="shared" si="133"/>
        <v>29547596</v>
      </c>
      <c r="F357" s="159">
        <f t="shared" si="133"/>
        <v>2152625</v>
      </c>
      <c r="G357" s="159">
        <f t="shared" si="133"/>
        <v>2119424</v>
      </c>
      <c r="H357" s="160">
        <f t="shared" si="146"/>
        <v>33819645</v>
      </c>
      <c r="I357" s="159"/>
      <c r="J357" s="161">
        <f t="shared" si="147"/>
        <v>2119424</v>
      </c>
      <c r="K357" s="162">
        <f t="shared" si="148"/>
        <v>4029778.4079999998</v>
      </c>
      <c r="L357" s="163">
        <f t="shared" si="134"/>
        <v>6149202.4079999998</v>
      </c>
      <c r="M357" s="159"/>
      <c r="N357" s="164">
        <f t="shared" si="135"/>
        <v>27670442.592</v>
      </c>
      <c r="O357" s="159"/>
      <c r="P357" s="165">
        <f t="shared" si="136"/>
        <v>2119424</v>
      </c>
      <c r="Q357" s="158">
        <f t="shared" si="149"/>
        <v>0</v>
      </c>
      <c r="R357" s="159">
        <f t="shared" si="137"/>
        <v>0</v>
      </c>
      <c r="S357" s="159">
        <f t="shared" si="138"/>
        <v>0</v>
      </c>
      <c r="T357" s="159">
        <f t="shared" si="139"/>
        <v>4029778.4079999998</v>
      </c>
      <c r="U357" s="160">
        <f t="shared" si="150"/>
        <v>6149202.4079999998</v>
      </c>
      <c r="V357" s="159"/>
      <c r="W357" s="164">
        <f t="shared" si="140"/>
        <v>6149202.4079999998</v>
      </c>
      <c r="X357" s="166"/>
      <c r="AA357" s="169">
        <v>348</v>
      </c>
      <c r="AB357" s="170">
        <v>1948</v>
      </c>
      <c r="AC357" s="170">
        <v>0</v>
      </c>
      <c r="AD357" s="170">
        <v>0</v>
      </c>
      <c r="AE357" s="170">
        <v>22.330769230769228</v>
      </c>
      <c r="AF357" s="170">
        <v>0</v>
      </c>
      <c r="AG357" s="105">
        <v>29547596</v>
      </c>
      <c r="AH357" s="105">
        <v>0</v>
      </c>
      <c r="AI357" s="105">
        <v>0</v>
      </c>
      <c r="AJ357" s="105">
        <v>29547596</v>
      </c>
      <c r="AK357" s="105">
        <v>2152625</v>
      </c>
      <c r="AL357" s="105">
        <v>2119424</v>
      </c>
      <c r="AM357" s="105">
        <v>33819645</v>
      </c>
      <c r="AN357" s="105">
        <v>0</v>
      </c>
      <c r="AO357" s="105">
        <v>0</v>
      </c>
      <c r="AP357" s="105">
        <v>0</v>
      </c>
      <c r="AQ357" s="105">
        <v>0</v>
      </c>
      <c r="AR357" s="171">
        <v>33819645</v>
      </c>
      <c r="AT357" s="169">
        <v>348</v>
      </c>
      <c r="AU357" s="170">
        <f t="shared" si="151"/>
        <v>22.330769230769228</v>
      </c>
      <c r="AV357" s="170">
        <f t="shared" si="151"/>
        <v>0</v>
      </c>
      <c r="AW357" s="105">
        <f t="shared" si="152"/>
        <v>0</v>
      </c>
      <c r="AX357" s="105">
        <f t="shared" si="152"/>
        <v>0</v>
      </c>
      <c r="AY357" s="105">
        <f t="shared" si="152"/>
        <v>0</v>
      </c>
      <c r="AZ357" s="171">
        <f t="shared" si="141"/>
        <v>0</v>
      </c>
      <c r="BB357" s="169"/>
      <c r="BC357" s="105"/>
      <c r="BD357" s="105"/>
      <c r="BE357" s="105"/>
      <c r="BF357" s="171"/>
      <c r="BH357" s="172"/>
      <c r="BI357" s="173"/>
      <c r="BJ357" s="174"/>
      <c r="BZ357" s="175"/>
      <c r="CA357" s="169">
        <v>348</v>
      </c>
      <c r="CB357" s="51">
        <v>348</v>
      </c>
      <c r="CC357" s="42" t="s">
        <v>446</v>
      </c>
      <c r="CD357" s="176">
        <f t="shared" si="142"/>
        <v>29547596</v>
      </c>
      <c r="CE357" s="177">
        <v>27248224</v>
      </c>
      <c r="CF357" s="159">
        <f t="shared" si="153"/>
        <v>2299372</v>
      </c>
      <c r="CG357" s="159">
        <v>1459921.8</v>
      </c>
      <c r="CH357" s="159">
        <v>270484.60800000001</v>
      </c>
      <c r="CI357" s="159">
        <f t="shared" si="154"/>
        <v>0</v>
      </c>
      <c r="CJ357" s="177">
        <f t="shared" si="155"/>
        <v>4029778.4079999998</v>
      </c>
      <c r="CK357" s="178"/>
      <c r="CL357" s="179"/>
      <c r="CT357" s="105"/>
      <c r="CU357" s="105"/>
      <c r="CV357" s="105"/>
      <c r="CW357" s="105"/>
      <c r="CX357" s="105"/>
      <c r="CY357" s="105"/>
      <c r="CZ357" s="105"/>
      <c r="DA357" s="169">
        <v>348</v>
      </c>
      <c r="DB357" s="42" t="s">
        <v>446</v>
      </c>
      <c r="DC357" s="159"/>
      <c r="DD357" s="159"/>
      <c r="DE357" s="159"/>
      <c r="DF357" s="159"/>
      <c r="DG357" s="180">
        <f t="shared" si="156"/>
        <v>0</v>
      </c>
      <c r="DH357" s="159"/>
      <c r="DI357" s="159"/>
      <c r="DJ357" s="159"/>
      <c r="DK357" s="180">
        <f t="shared" si="157"/>
        <v>0</v>
      </c>
      <c r="DL357" s="181">
        <f t="shared" si="143"/>
        <v>0</v>
      </c>
      <c r="DM357" s="159"/>
      <c r="DN357" s="181">
        <f t="shared" si="144"/>
        <v>0</v>
      </c>
      <c r="DO357" s="159"/>
      <c r="DP357" s="165"/>
      <c r="DQ357" s="159"/>
      <c r="DR357" s="159"/>
      <c r="DS357" s="159"/>
      <c r="DT357" s="181">
        <f t="shared" si="158"/>
        <v>0</v>
      </c>
      <c r="DU357" s="159"/>
      <c r="DV357" s="182">
        <v>0</v>
      </c>
      <c r="DW357" s="183"/>
      <c r="DX357" s="183"/>
      <c r="DY357" s="183"/>
      <c r="DZ357" s="180"/>
      <c r="EA357" s="184"/>
      <c r="EB357" s="185"/>
      <c r="EC357" s="186">
        <f t="shared" si="159"/>
        <v>0</v>
      </c>
      <c r="ED357" s="184"/>
      <c r="EE357" s="187">
        <v>348</v>
      </c>
      <c r="EF357" s="184"/>
      <c r="EG357" s="184"/>
      <c r="EH357" s="183"/>
      <c r="EI357" s="184"/>
      <c r="EJ357" s="184"/>
      <c r="EK357" s="184"/>
      <c r="EL357" s="184"/>
      <c r="EM357" s="184"/>
    </row>
    <row r="358" spans="1:143" s="42" customFormat="1" ht="12" x14ac:dyDescent="0.2">
      <c r="A358" s="157">
        <v>349</v>
      </c>
      <c r="B358" s="51">
        <v>349</v>
      </c>
      <c r="C358" s="42" t="s">
        <v>447</v>
      </c>
      <c r="D358" s="158">
        <f t="shared" si="145"/>
        <v>0</v>
      </c>
      <c r="E358" s="159">
        <f t="shared" si="133"/>
        <v>0</v>
      </c>
      <c r="F358" s="159">
        <f t="shared" si="133"/>
        <v>0</v>
      </c>
      <c r="G358" s="159">
        <f t="shared" si="133"/>
        <v>0</v>
      </c>
      <c r="H358" s="160">
        <f t="shared" si="146"/>
        <v>0</v>
      </c>
      <c r="I358" s="159"/>
      <c r="J358" s="161">
        <f t="shared" si="147"/>
        <v>0</v>
      </c>
      <c r="K358" s="162">
        <f t="shared" si="148"/>
        <v>0</v>
      </c>
      <c r="L358" s="163">
        <f t="shared" si="134"/>
        <v>0</v>
      </c>
      <c r="M358" s="159"/>
      <c r="N358" s="164">
        <f t="shared" si="135"/>
        <v>0</v>
      </c>
      <c r="O358" s="159"/>
      <c r="P358" s="165">
        <f t="shared" si="136"/>
        <v>0</v>
      </c>
      <c r="Q358" s="158">
        <f t="shared" si="149"/>
        <v>0</v>
      </c>
      <c r="R358" s="159">
        <f t="shared" si="137"/>
        <v>0</v>
      </c>
      <c r="S358" s="159">
        <f t="shared" si="138"/>
        <v>0</v>
      </c>
      <c r="T358" s="159">
        <f t="shared" si="139"/>
        <v>0</v>
      </c>
      <c r="U358" s="160">
        <f t="shared" si="150"/>
        <v>0</v>
      </c>
      <c r="V358" s="159"/>
      <c r="W358" s="164">
        <f t="shared" si="140"/>
        <v>0</v>
      </c>
      <c r="X358" s="166"/>
      <c r="AA358" s="169">
        <v>349</v>
      </c>
      <c r="AB358" s="170"/>
      <c r="AC358" s="170"/>
      <c r="AD358" s="170"/>
      <c r="AE358" s="170"/>
      <c r="AF358" s="170"/>
      <c r="AG358" s="105"/>
      <c r="AH358" s="105"/>
      <c r="AI358" s="105"/>
      <c r="AJ358" s="105"/>
      <c r="AK358" s="105"/>
      <c r="AL358" s="105"/>
      <c r="AM358" s="105"/>
      <c r="AN358" s="105"/>
      <c r="AO358" s="105"/>
      <c r="AP358" s="105"/>
      <c r="AQ358" s="105"/>
      <c r="AR358" s="171"/>
      <c r="AT358" s="169">
        <v>349</v>
      </c>
      <c r="AU358" s="170">
        <f t="shared" si="151"/>
        <v>0</v>
      </c>
      <c r="AV358" s="170">
        <f t="shared" si="151"/>
        <v>0</v>
      </c>
      <c r="AW358" s="105">
        <f t="shared" si="152"/>
        <v>0</v>
      </c>
      <c r="AX358" s="105">
        <f t="shared" si="152"/>
        <v>0</v>
      </c>
      <c r="AY358" s="105">
        <f t="shared" si="152"/>
        <v>0</v>
      </c>
      <c r="AZ358" s="171">
        <f t="shared" si="141"/>
        <v>0</v>
      </c>
      <c r="BB358" s="169"/>
      <c r="BC358" s="105"/>
      <c r="BD358" s="105"/>
      <c r="BE358" s="105"/>
      <c r="BF358" s="171"/>
      <c r="BH358" s="172"/>
      <c r="BI358" s="173"/>
      <c r="BJ358" s="174"/>
      <c r="BZ358" s="175"/>
      <c r="CA358" s="169">
        <v>349</v>
      </c>
      <c r="CB358" s="51">
        <v>349</v>
      </c>
      <c r="CC358" s="42" t="s">
        <v>447</v>
      </c>
      <c r="CD358" s="176">
        <f t="shared" si="142"/>
        <v>0</v>
      </c>
      <c r="CE358" s="177">
        <v>0</v>
      </c>
      <c r="CF358" s="159">
        <f t="shared" si="153"/>
        <v>0</v>
      </c>
      <c r="CG358" s="159">
        <v>0</v>
      </c>
      <c r="CH358" s="159">
        <v>0</v>
      </c>
      <c r="CI358" s="159">
        <f t="shared" si="154"/>
        <v>0</v>
      </c>
      <c r="CJ358" s="177">
        <f t="shared" si="155"/>
        <v>0</v>
      </c>
      <c r="CK358" s="178"/>
      <c r="CL358" s="179"/>
      <c r="CT358" s="105"/>
      <c r="CU358" s="105"/>
      <c r="CV358" s="105"/>
      <c r="CW358" s="105"/>
      <c r="CX358" s="105"/>
      <c r="CY358" s="105"/>
      <c r="CZ358" s="105"/>
      <c r="DA358" s="169">
        <v>349</v>
      </c>
      <c r="DB358" s="42" t="s">
        <v>447</v>
      </c>
      <c r="DC358" s="159"/>
      <c r="DD358" s="159"/>
      <c r="DE358" s="159"/>
      <c r="DF358" s="159"/>
      <c r="DG358" s="180">
        <f t="shared" si="156"/>
        <v>0</v>
      </c>
      <c r="DH358" s="159"/>
      <c r="DI358" s="159"/>
      <c r="DJ358" s="159"/>
      <c r="DK358" s="180">
        <f t="shared" si="157"/>
        <v>0</v>
      </c>
      <c r="DL358" s="181">
        <f t="shared" si="143"/>
        <v>0</v>
      </c>
      <c r="DM358" s="159"/>
      <c r="DN358" s="181">
        <f t="shared" si="144"/>
        <v>0</v>
      </c>
      <c r="DO358" s="159"/>
      <c r="DP358" s="165"/>
      <c r="DQ358" s="159"/>
      <c r="DR358" s="159"/>
      <c r="DS358" s="159"/>
      <c r="DT358" s="181">
        <f t="shared" si="158"/>
        <v>0</v>
      </c>
      <c r="DU358" s="159"/>
      <c r="DV358" s="182">
        <v>0</v>
      </c>
      <c r="DW358" s="183"/>
      <c r="DX358" s="183"/>
      <c r="DY358" s="183"/>
      <c r="DZ358" s="180"/>
      <c r="EA358" s="184"/>
      <c r="EB358" s="185" t="s">
        <v>448</v>
      </c>
      <c r="EC358" s="186">
        <f t="shared" si="159"/>
        <v>0</v>
      </c>
      <c r="ED358" s="184"/>
      <c r="EE358" s="187">
        <v>349</v>
      </c>
      <c r="EF358" s="184"/>
      <c r="EG358" s="184"/>
      <c r="EH358" s="183"/>
      <c r="EI358" s="184"/>
      <c r="EJ358" s="184"/>
      <c r="EK358" s="184"/>
      <c r="EL358" s="184"/>
      <c r="EM358" s="184"/>
    </row>
    <row r="359" spans="1:143" s="42" customFormat="1" ht="12" x14ac:dyDescent="0.2">
      <c r="A359" s="157">
        <v>350</v>
      </c>
      <c r="B359" s="51">
        <v>350</v>
      </c>
      <c r="C359" s="42" t="s">
        <v>449</v>
      </c>
      <c r="D359" s="158">
        <f t="shared" si="145"/>
        <v>57</v>
      </c>
      <c r="E359" s="159">
        <f t="shared" si="133"/>
        <v>1261979</v>
      </c>
      <c r="F359" s="159">
        <f t="shared" si="133"/>
        <v>0</v>
      </c>
      <c r="G359" s="159">
        <f t="shared" si="133"/>
        <v>62016</v>
      </c>
      <c r="H359" s="160">
        <f t="shared" si="146"/>
        <v>1323995</v>
      </c>
      <c r="I359" s="159"/>
      <c r="J359" s="161">
        <f t="shared" si="147"/>
        <v>62016</v>
      </c>
      <c r="K359" s="162">
        <f t="shared" si="148"/>
        <v>364410.52800000005</v>
      </c>
      <c r="L359" s="163">
        <f t="shared" si="134"/>
        <v>426426.52800000005</v>
      </c>
      <c r="M359" s="159"/>
      <c r="N359" s="164">
        <f t="shared" si="135"/>
        <v>897568.47199999995</v>
      </c>
      <c r="O359" s="159"/>
      <c r="P359" s="165">
        <f t="shared" si="136"/>
        <v>62016</v>
      </c>
      <c r="Q359" s="158">
        <f t="shared" si="149"/>
        <v>0</v>
      </c>
      <c r="R359" s="159">
        <f t="shared" si="137"/>
        <v>0</v>
      </c>
      <c r="S359" s="159">
        <f t="shared" si="138"/>
        <v>0</v>
      </c>
      <c r="T359" s="159">
        <f t="shared" si="139"/>
        <v>364410.52800000005</v>
      </c>
      <c r="U359" s="160">
        <f t="shared" si="150"/>
        <v>426426.52800000005</v>
      </c>
      <c r="V359" s="159"/>
      <c r="W359" s="164">
        <f t="shared" si="140"/>
        <v>426426.52800000005</v>
      </c>
      <c r="X359" s="166"/>
      <c r="AA359" s="169">
        <v>350</v>
      </c>
      <c r="AB359" s="170">
        <v>57</v>
      </c>
      <c r="AC359" s="170">
        <v>0</v>
      </c>
      <c r="AD359" s="170">
        <v>0</v>
      </c>
      <c r="AE359" s="170">
        <v>1.2857142857142856</v>
      </c>
      <c r="AF359" s="170">
        <v>0</v>
      </c>
      <c r="AG359" s="105">
        <v>1261979</v>
      </c>
      <c r="AH359" s="105">
        <v>0</v>
      </c>
      <c r="AI359" s="105">
        <v>0</v>
      </c>
      <c r="AJ359" s="105">
        <v>1261979</v>
      </c>
      <c r="AK359" s="105">
        <v>0</v>
      </c>
      <c r="AL359" s="105">
        <v>62016</v>
      </c>
      <c r="AM359" s="105">
        <v>1323995</v>
      </c>
      <c r="AN359" s="105">
        <v>0</v>
      </c>
      <c r="AO359" s="105">
        <v>0</v>
      </c>
      <c r="AP359" s="105">
        <v>0</v>
      </c>
      <c r="AQ359" s="105">
        <v>0</v>
      </c>
      <c r="AR359" s="171">
        <v>1323995</v>
      </c>
      <c r="AT359" s="169">
        <v>350</v>
      </c>
      <c r="AU359" s="170">
        <f t="shared" si="151"/>
        <v>1.2857142857142856</v>
      </c>
      <c r="AV359" s="170">
        <f t="shared" si="151"/>
        <v>0</v>
      </c>
      <c r="AW359" s="105">
        <f t="shared" si="152"/>
        <v>0</v>
      </c>
      <c r="AX359" s="105">
        <f t="shared" si="152"/>
        <v>0</v>
      </c>
      <c r="AY359" s="105">
        <f t="shared" si="152"/>
        <v>0</v>
      </c>
      <c r="AZ359" s="171">
        <f t="shared" si="141"/>
        <v>0</v>
      </c>
      <c r="BB359" s="169"/>
      <c r="BC359" s="105"/>
      <c r="BD359" s="105"/>
      <c r="BE359" s="105"/>
      <c r="BF359" s="171"/>
      <c r="BH359" s="172"/>
      <c r="BI359" s="173"/>
      <c r="BJ359" s="174"/>
      <c r="BZ359" s="175"/>
      <c r="CA359" s="169">
        <v>350</v>
      </c>
      <c r="CB359" s="51">
        <v>350</v>
      </c>
      <c r="CC359" s="42" t="s">
        <v>449</v>
      </c>
      <c r="CD359" s="176">
        <f t="shared" si="142"/>
        <v>1261979</v>
      </c>
      <c r="CE359" s="177">
        <v>1116770</v>
      </c>
      <c r="CF359" s="159">
        <f t="shared" si="153"/>
        <v>145209</v>
      </c>
      <c r="CG359" s="159">
        <v>149249.4</v>
      </c>
      <c r="CH359" s="159">
        <v>69952.128000000012</v>
      </c>
      <c r="CI359" s="159">
        <f t="shared" si="154"/>
        <v>0</v>
      </c>
      <c r="CJ359" s="177">
        <f t="shared" si="155"/>
        <v>364410.52800000005</v>
      </c>
      <c r="CK359" s="178"/>
      <c r="CL359" s="179"/>
      <c r="CT359" s="105"/>
      <c r="CU359" s="105"/>
      <c r="CV359" s="105"/>
      <c r="CW359" s="105"/>
      <c r="CX359" s="105"/>
      <c r="CY359" s="105"/>
      <c r="CZ359" s="105"/>
      <c r="DA359" s="169">
        <v>350</v>
      </c>
      <c r="DB359" s="42" t="s">
        <v>449</v>
      </c>
      <c r="DC359" s="159"/>
      <c r="DD359" s="159"/>
      <c r="DE359" s="159"/>
      <c r="DF359" s="159"/>
      <c r="DG359" s="180">
        <f t="shared" si="156"/>
        <v>0</v>
      </c>
      <c r="DH359" s="159"/>
      <c r="DI359" s="159"/>
      <c r="DJ359" s="159"/>
      <c r="DK359" s="180">
        <f t="shared" si="157"/>
        <v>0</v>
      </c>
      <c r="DL359" s="181">
        <f t="shared" si="143"/>
        <v>0</v>
      </c>
      <c r="DM359" s="159"/>
      <c r="DN359" s="181">
        <f t="shared" si="144"/>
        <v>0</v>
      </c>
      <c r="DO359" s="159"/>
      <c r="DP359" s="165"/>
      <c r="DQ359" s="159"/>
      <c r="DR359" s="159"/>
      <c r="DS359" s="159"/>
      <c r="DT359" s="181">
        <f t="shared" si="158"/>
        <v>0</v>
      </c>
      <c r="DU359" s="159"/>
      <c r="DV359" s="182">
        <v>0</v>
      </c>
      <c r="DW359" s="183"/>
      <c r="DX359" s="183"/>
      <c r="DY359" s="183"/>
      <c r="DZ359" s="180"/>
      <c r="EA359" s="184"/>
      <c r="EB359" s="185"/>
      <c r="EC359" s="186">
        <f t="shared" si="159"/>
        <v>0</v>
      </c>
      <c r="ED359" s="184"/>
      <c r="EE359" s="187">
        <v>350</v>
      </c>
      <c r="EF359" s="184"/>
      <c r="EG359" s="184"/>
      <c r="EH359" s="183"/>
      <c r="EI359" s="184"/>
      <c r="EJ359" s="184"/>
      <c r="EK359" s="184"/>
      <c r="EL359" s="184"/>
      <c r="EM359" s="184"/>
    </row>
    <row r="360" spans="1:143" s="42" customFormat="1" ht="12" x14ac:dyDescent="0.2">
      <c r="A360" s="157">
        <v>351</v>
      </c>
      <c r="B360" s="51">
        <v>351</v>
      </c>
      <c r="C360" s="42" t="s">
        <v>450</v>
      </c>
      <c r="D360" s="158">
        <f t="shared" si="145"/>
        <v>0</v>
      </c>
      <c r="E360" s="159">
        <f t="shared" si="133"/>
        <v>0</v>
      </c>
      <c r="F360" s="159">
        <f t="shared" si="133"/>
        <v>0</v>
      </c>
      <c r="G360" s="159">
        <f t="shared" si="133"/>
        <v>0</v>
      </c>
      <c r="H360" s="160">
        <f t="shared" si="146"/>
        <v>0</v>
      </c>
      <c r="I360" s="159"/>
      <c r="J360" s="161">
        <f t="shared" si="147"/>
        <v>0</v>
      </c>
      <c r="K360" s="162">
        <f t="shared" si="148"/>
        <v>0</v>
      </c>
      <c r="L360" s="163">
        <f t="shared" si="134"/>
        <v>0</v>
      </c>
      <c r="M360" s="159"/>
      <c r="N360" s="164">
        <f t="shared" si="135"/>
        <v>0</v>
      </c>
      <c r="O360" s="159"/>
      <c r="P360" s="165">
        <f t="shared" si="136"/>
        <v>0</v>
      </c>
      <c r="Q360" s="158">
        <f t="shared" si="149"/>
        <v>0</v>
      </c>
      <c r="R360" s="159">
        <f t="shared" si="137"/>
        <v>0</v>
      </c>
      <c r="S360" s="159">
        <f t="shared" si="138"/>
        <v>0</v>
      </c>
      <c r="T360" s="159">
        <f t="shared" si="139"/>
        <v>0</v>
      </c>
      <c r="U360" s="160">
        <f t="shared" si="150"/>
        <v>0</v>
      </c>
      <c r="V360" s="159"/>
      <c r="W360" s="164">
        <f t="shared" si="140"/>
        <v>0</v>
      </c>
      <c r="X360" s="166"/>
      <c r="AA360" s="169">
        <v>351</v>
      </c>
      <c r="AB360" s="170"/>
      <c r="AC360" s="170"/>
      <c r="AD360" s="170"/>
      <c r="AE360" s="170"/>
      <c r="AF360" s="170"/>
      <c r="AG360" s="105"/>
      <c r="AH360" s="105"/>
      <c r="AI360" s="105"/>
      <c r="AJ360" s="105"/>
      <c r="AK360" s="105"/>
      <c r="AL360" s="105"/>
      <c r="AM360" s="105"/>
      <c r="AN360" s="105"/>
      <c r="AO360" s="105"/>
      <c r="AP360" s="105"/>
      <c r="AQ360" s="105"/>
      <c r="AR360" s="171"/>
      <c r="AT360" s="169">
        <v>351</v>
      </c>
      <c r="AU360" s="170">
        <f t="shared" si="151"/>
        <v>0</v>
      </c>
      <c r="AV360" s="170">
        <f t="shared" si="151"/>
        <v>0</v>
      </c>
      <c r="AW360" s="105">
        <f t="shared" si="152"/>
        <v>0</v>
      </c>
      <c r="AX360" s="105">
        <f t="shared" si="152"/>
        <v>0</v>
      </c>
      <c r="AY360" s="105">
        <f t="shared" si="152"/>
        <v>0</v>
      </c>
      <c r="AZ360" s="171">
        <f t="shared" si="141"/>
        <v>0</v>
      </c>
      <c r="BB360" s="169"/>
      <c r="BC360" s="105"/>
      <c r="BD360" s="105"/>
      <c r="BE360" s="105"/>
      <c r="BF360" s="171"/>
      <c r="BH360" s="172"/>
      <c r="BI360" s="173"/>
      <c r="BJ360" s="174"/>
      <c r="BZ360" s="175"/>
      <c r="CA360" s="169">
        <v>351</v>
      </c>
      <c r="CB360" s="51">
        <v>351</v>
      </c>
      <c r="CC360" s="42" t="s">
        <v>450</v>
      </c>
      <c r="CD360" s="176">
        <f t="shared" si="142"/>
        <v>0</v>
      </c>
      <c r="CE360" s="177">
        <v>0</v>
      </c>
      <c r="CF360" s="159">
        <f t="shared" si="153"/>
        <v>0</v>
      </c>
      <c r="CG360" s="159">
        <v>0</v>
      </c>
      <c r="CH360" s="159">
        <v>0</v>
      </c>
      <c r="CI360" s="159">
        <f t="shared" si="154"/>
        <v>0</v>
      </c>
      <c r="CJ360" s="177">
        <f t="shared" si="155"/>
        <v>0</v>
      </c>
      <c r="CK360" s="178"/>
      <c r="CL360" s="179"/>
      <c r="CT360" s="105"/>
      <c r="CU360" s="105"/>
      <c r="CV360" s="105"/>
      <c r="CW360" s="105"/>
      <c r="CX360" s="105"/>
      <c r="CY360" s="105"/>
      <c r="CZ360" s="105"/>
      <c r="DA360" s="169">
        <v>351</v>
      </c>
      <c r="DB360" s="42" t="s">
        <v>450</v>
      </c>
      <c r="DC360" s="159"/>
      <c r="DD360" s="159"/>
      <c r="DE360" s="159"/>
      <c r="DF360" s="159"/>
      <c r="DG360" s="180">
        <f t="shared" si="156"/>
        <v>0</v>
      </c>
      <c r="DH360" s="159"/>
      <c r="DI360" s="159"/>
      <c r="DJ360" s="159"/>
      <c r="DK360" s="180">
        <f t="shared" si="157"/>
        <v>0</v>
      </c>
      <c r="DL360" s="181">
        <f t="shared" si="143"/>
        <v>0</v>
      </c>
      <c r="DM360" s="159"/>
      <c r="DN360" s="181">
        <f t="shared" si="144"/>
        <v>0</v>
      </c>
      <c r="DO360" s="159"/>
      <c r="DP360" s="165"/>
      <c r="DQ360" s="159"/>
      <c r="DR360" s="159"/>
      <c r="DS360" s="159"/>
      <c r="DT360" s="181">
        <f t="shared" si="158"/>
        <v>0</v>
      </c>
      <c r="DU360" s="159"/>
      <c r="DV360" s="182">
        <v>0</v>
      </c>
      <c r="DW360" s="183"/>
      <c r="DX360" s="183"/>
      <c r="DY360" s="183"/>
      <c r="DZ360" s="180"/>
      <c r="EA360" s="184"/>
      <c r="EB360" s="185"/>
      <c r="EC360" s="186">
        <f t="shared" si="159"/>
        <v>0</v>
      </c>
      <c r="ED360" s="184"/>
      <c r="EE360" s="187">
        <v>351</v>
      </c>
      <c r="EF360" s="184"/>
      <c r="EG360" s="184"/>
      <c r="EH360" s="183"/>
      <c r="EI360" s="184"/>
      <c r="EJ360" s="184"/>
      <c r="EK360" s="184"/>
      <c r="EL360" s="184"/>
      <c r="EM360" s="184"/>
    </row>
    <row r="361" spans="1:143" s="42" customFormat="1" ht="12" x14ac:dyDescent="0.2">
      <c r="A361" s="157">
        <v>352</v>
      </c>
      <c r="B361" s="51">
        <v>840</v>
      </c>
      <c r="C361" s="42" t="s">
        <v>451</v>
      </c>
      <c r="D361" s="158">
        <f t="shared" si="145"/>
        <v>10</v>
      </c>
      <c r="E361" s="159">
        <f t="shared" si="133"/>
        <v>199130</v>
      </c>
      <c r="F361" s="159">
        <f t="shared" si="133"/>
        <v>0</v>
      </c>
      <c r="G361" s="159">
        <f t="shared" si="133"/>
        <v>10880</v>
      </c>
      <c r="H361" s="160">
        <f t="shared" si="146"/>
        <v>210010</v>
      </c>
      <c r="I361" s="159"/>
      <c r="J361" s="161">
        <f t="shared" si="147"/>
        <v>10880</v>
      </c>
      <c r="K361" s="162">
        <f t="shared" si="148"/>
        <v>61468.736000000004</v>
      </c>
      <c r="L361" s="163">
        <f t="shared" si="134"/>
        <v>72348.736000000004</v>
      </c>
      <c r="M361" s="159"/>
      <c r="N361" s="164">
        <f t="shared" si="135"/>
        <v>137661.264</v>
      </c>
      <c r="O361" s="159"/>
      <c r="P361" s="165">
        <f t="shared" si="136"/>
        <v>10880</v>
      </c>
      <c r="Q361" s="158">
        <f t="shared" si="149"/>
        <v>0</v>
      </c>
      <c r="R361" s="159">
        <f t="shared" si="137"/>
        <v>0</v>
      </c>
      <c r="S361" s="159">
        <f t="shared" si="138"/>
        <v>0</v>
      </c>
      <c r="T361" s="159">
        <f t="shared" si="139"/>
        <v>61468.736000000004</v>
      </c>
      <c r="U361" s="160">
        <f t="shared" si="150"/>
        <v>72348.736000000004</v>
      </c>
      <c r="V361" s="159"/>
      <c r="W361" s="164">
        <f t="shared" si="140"/>
        <v>72348.736000000004</v>
      </c>
      <c r="X361" s="166"/>
      <c r="AA361" s="169">
        <v>352</v>
      </c>
      <c r="AB361" s="170">
        <v>10</v>
      </c>
      <c r="AC361" s="170">
        <v>0</v>
      </c>
      <c r="AD361" s="170">
        <v>0</v>
      </c>
      <c r="AE361" s="170">
        <v>4.833333333333333</v>
      </c>
      <c r="AF361" s="170">
        <v>0</v>
      </c>
      <c r="AG361" s="105">
        <v>199130</v>
      </c>
      <c r="AH361" s="105">
        <v>0</v>
      </c>
      <c r="AI361" s="105">
        <v>0</v>
      </c>
      <c r="AJ361" s="105">
        <v>199130</v>
      </c>
      <c r="AK361" s="105">
        <v>0</v>
      </c>
      <c r="AL361" s="105">
        <v>10880</v>
      </c>
      <c r="AM361" s="105">
        <v>210010</v>
      </c>
      <c r="AN361" s="105">
        <v>0</v>
      </c>
      <c r="AO361" s="105">
        <v>0</v>
      </c>
      <c r="AP361" s="105">
        <v>0</v>
      </c>
      <c r="AQ361" s="105">
        <v>0</v>
      </c>
      <c r="AR361" s="171">
        <v>210010</v>
      </c>
      <c r="AT361" s="169">
        <v>352</v>
      </c>
      <c r="AU361" s="170">
        <f t="shared" si="151"/>
        <v>4.833333333333333</v>
      </c>
      <c r="AV361" s="170">
        <f t="shared" si="151"/>
        <v>0</v>
      </c>
      <c r="AW361" s="105">
        <f t="shared" si="152"/>
        <v>0</v>
      </c>
      <c r="AX361" s="105">
        <f t="shared" si="152"/>
        <v>0</v>
      </c>
      <c r="AY361" s="105">
        <f t="shared" si="152"/>
        <v>0</v>
      </c>
      <c r="AZ361" s="171">
        <f t="shared" si="141"/>
        <v>0</v>
      </c>
      <c r="BB361" s="169"/>
      <c r="BC361" s="105"/>
      <c r="BD361" s="105"/>
      <c r="BE361" s="105"/>
      <c r="BF361" s="171"/>
      <c r="BH361" s="172"/>
      <c r="BI361" s="173"/>
      <c r="BJ361" s="174"/>
      <c r="BZ361" s="175"/>
      <c r="CA361" s="169">
        <v>352</v>
      </c>
      <c r="CB361" s="51">
        <v>840</v>
      </c>
      <c r="CC361" s="42" t="s">
        <v>451</v>
      </c>
      <c r="CD361" s="176">
        <f t="shared" si="142"/>
        <v>199130</v>
      </c>
      <c r="CE361" s="177">
        <v>162639</v>
      </c>
      <c r="CF361" s="159">
        <f t="shared" si="153"/>
        <v>36491</v>
      </c>
      <c r="CG361" s="159">
        <v>16585.8</v>
      </c>
      <c r="CH361" s="159">
        <v>8391.9359999999997</v>
      </c>
      <c r="CI361" s="159">
        <f t="shared" si="154"/>
        <v>0</v>
      </c>
      <c r="CJ361" s="177">
        <f t="shared" si="155"/>
        <v>61468.736000000004</v>
      </c>
      <c r="CK361" s="178"/>
      <c r="CL361" s="179"/>
      <c r="CT361" s="105"/>
      <c r="CU361" s="105"/>
      <c r="CV361" s="105"/>
      <c r="CW361" s="105"/>
      <c r="CX361" s="105"/>
      <c r="CY361" s="105"/>
      <c r="CZ361" s="105"/>
      <c r="DA361" s="169">
        <v>352</v>
      </c>
      <c r="DB361" s="42" t="s">
        <v>451</v>
      </c>
      <c r="DC361" s="159"/>
      <c r="DD361" s="159"/>
      <c r="DE361" s="159"/>
      <c r="DF361" s="159"/>
      <c r="DG361" s="180">
        <f t="shared" si="156"/>
        <v>0</v>
      </c>
      <c r="DH361" s="159"/>
      <c r="DI361" s="159"/>
      <c r="DJ361" s="159"/>
      <c r="DK361" s="180">
        <f t="shared" si="157"/>
        <v>0</v>
      </c>
      <c r="DL361" s="181">
        <f t="shared" si="143"/>
        <v>0</v>
      </c>
      <c r="DM361" s="159"/>
      <c r="DN361" s="181">
        <f t="shared" si="144"/>
        <v>0</v>
      </c>
      <c r="DO361" s="159"/>
      <c r="DP361" s="165"/>
      <c r="DQ361" s="159"/>
      <c r="DR361" s="159"/>
      <c r="DS361" s="159"/>
      <c r="DT361" s="181">
        <f t="shared" si="158"/>
        <v>0</v>
      </c>
      <c r="DU361" s="159"/>
      <c r="DV361" s="182">
        <v>0</v>
      </c>
      <c r="DW361" s="183"/>
      <c r="DX361" s="183"/>
      <c r="DY361" s="183"/>
      <c r="DZ361" s="180"/>
      <c r="EA361" s="184"/>
      <c r="EB361" s="185"/>
      <c r="EC361" s="186">
        <f t="shared" si="159"/>
        <v>0</v>
      </c>
      <c r="ED361" s="184"/>
      <c r="EE361" s="187">
        <v>352</v>
      </c>
      <c r="EF361" s="184"/>
      <c r="EG361" s="184"/>
      <c r="EH361" s="183"/>
      <c r="EI361" s="184"/>
      <c r="EJ361" s="184"/>
      <c r="EK361" s="184"/>
      <c r="EL361" s="184"/>
      <c r="EM361" s="184"/>
    </row>
    <row r="362" spans="1:143" s="42" customFormat="1" ht="12" x14ac:dyDescent="0.2">
      <c r="A362" s="157">
        <v>406</v>
      </c>
      <c r="B362" s="51">
        <v>406</v>
      </c>
      <c r="C362" s="42" t="s">
        <v>452</v>
      </c>
      <c r="D362" s="158">
        <f t="shared" si="145"/>
        <v>0</v>
      </c>
      <c r="E362" s="159">
        <f t="shared" si="133"/>
        <v>0</v>
      </c>
      <c r="F362" s="159">
        <f t="shared" si="133"/>
        <v>0</v>
      </c>
      <c r="G362" s="159">
        <f t="shared" si="133"/>
        <v>0</v>
      </c>
      <c r="H362" s="160">
        <f t="shared" si="146"/>
        <v>0</v>
      </c>
      <c r="I362" s="159"/>
      <c r="J362" s="161">
        <f t="shared" si="147"/>
        <v>0</v>
      </c>
      <c r="K362" s="162">
        <f t="shared" si="148"/>
        <v>0</v>
      </c>
      <c r="L362" s="163">
        <f t="shared" si="134"/>
        <v>0</v>
      </c>
      <c r="M362" s="159"/>
      <c r="N362" s="164">
        <f t="shared" si="135"/>
        <v>0</v>
      </c>
      <c r="O362" s="159"/>
      <c r="P362" s="165">
        <f t="shared" si="136"/>
        <v>0</v>
      </c>
      <c r="Q362" s="158">
        <f t="shared" si="149"/>
        <v>0</v>
      </c>
      <c r="R362" s="159">
        <f t="shared" si="137"/>
        <v>0</v>
      </c>
      <c r="S362" s="159">
        <f t="shared" si="138"/>
        <v>0</v>
      </c>
      <c r="T362" s="159">
        <f t="shared" si="139"/>
        <v>0</v>
      </c>
      <c r="U362" s="160">
        <f t="shared" si="150"/>
        <v>0</v>
      </c>
      <c r="V362" s="159"/>
      <c r="W362" s="164">
        <f t="shared" si="140"/>
        <v>0</v>
      </c>
      <c r="X362" s="166"/>
      <c r="AA362" s="169">
        <v>406</v>
      </c>
      <c r="AB362" s="170"/>
      <c r="AC362" s="170"/>
      <c r="AD362" s="170"/>
      <c r="AE362" s="170"/>
      <c r="AF362" s="170"/>
      <c r="AG362" s="105"/>
      <c r="AH362" s="105"/>
      <c r="AI362" s="105"/>
      <c r="AJ362" s="105"/>
      <c r="AK362" s="105"/>
      <c r="AL362" s="105"/>
      <c r="AM362" s="105"/>
      <c r="AN362" s="105"/>
      <c r="AO362" s="105"/>
      <c r="AP362" s="105"/>
      <c r="AQ362" s="105"/>
      <c r="AR362" s="171"/>
      <c r="AT362" s="169">
        <v>406</v>
      </c>
      <c r="AU362" s="170">
        <f t="shared" si="151"/>
        <v>0</v>
      </c>
      <c r="AV362" s="170">
        <f t="shared" si="151"/>
        <v>0</v>
      </c>
      <c r="AW362" s="105">
        <f t="shared" si="152"/>
        <v>0</v>
      </c>
      <c r="AX362" s="105">
        <f t="shared" si="152"/>
        <v>0</v>
      </c>
      <c r="AY362" s="105">
        <f t="shared" si="152"/>
        <v>0</v>
      </c>
      <c r="AZ362" s="171">
        <f t="shared" si="141"/>
        <v>0</v>
      </c>
      <c r="BB362" s="169"/>
      <c r="BC362" s="105"/>
      <c r="BD362" s="105"/>
      <c r="BE362" s="105"/>
      <c r="BF362" s="171"/>
      <c r="BH362" s="172"/>
      <c r="BI362" s="173"/>
      <c r="BJ362" s="174"/>
      <c r="BZ362" s="175"/>
      <c r="CA362" s="169">
        <v>406</v>
      </c>
      <c r="CB362" s="51">
        <v>406</v>
      </c>
      <c r="CC362" s="42" t="s">
        <v>452</v>
      </c>
      <c r="CD362" s="176">
        <f t="shared" si="142"/>
        <v>0</v>
      </c>
      <c r="CE362" s="177">
        <v>0</v>
      </c>
      <c r="CF362" s="159">
        <f t="shared" si="153"/>
        <v>0</v>
      </c>
      <c r="CG362" s="159">
        <v>0</v>
      </c>
      <c r="CH362" s="159">
        <v>0</v>
      </c>
      <c r="CI362" s="159">
        <f t="shared" si="154"/>
        <v>0</v>
      </c>
      <c r="CJ362" s="177">
        <f t="shared" si="155"/>
        <v>0</v>
      </c>
      <c r="CK362" s="178"/>
      <c r="CL362" s="179"/>
      <c r="CT362" s="105"/>
      <c r="CU362" s="105"/>
      <c r="CV362" s="105"/>
      <c r="CW362" s="105"/>
      <c r="CX362" s="105"/>
      <c r="CY362" s="105"/>
      <c r="CZ362" s="105"/>
      <c r="DA362" s="169">
        <v>406</v>
      </c>
      <c r="DB362" s="42" t="s">
        <v>452</v>
      </c>
      <c r="DC362" s="159"/>
      <c r="DD362" s="159"/>
      <c r="DE362" s="159"/>
      <c r="DF362" s="159"/>
      <c r="DG362" s="180">
        <f t="shared" si="156"/>
        <v>0</v>
      </c>
      <c r="DH362" s="159"/>
      <c r="DI362" s="159"/>
      <c r="DJ362" s="159"/>
      <c r="DK362" s="180">
        <f t="shared" si="157"/>
        <v>0</v>
      </c>
      <c r="DL362" s="181">
        <f t="shared" si="143"/>
        <v>0</v>
      </c>
      <c r="DM362" s="159"/>
      <c r="DN362" s="181">
        <f t="shared" si="144"/>
        <v>0</v>
      </c>
      <c r="DO362" s="159"/>
      <c r="DP362" s="165"/>
      <c r="DQ362" s="159"/>
      <c r="DR362" s="159"/>
      <c r="DS362" s="159"/>
      <c r="DT362" s="181">
        <f t="shared" si="158"/>
        <v>0</v>
      </c>
      <c r="DU362" s="159"/>
      <c r="DV362" s="182">
        <v>0</v>
      </c>
      <c r="DW362" s="183"/>
      <c r="DX362" s="183"/>
      <c r="DY362" s="183"/>
      <c r="DZ362" s="180"/>
      <c r="EA362" s="184"/>
      <c r="EB362" s="185"/>
      <c r="EC362" s="186">
        <f t="shared" si="159"/>
        <v>0</v>
      </c>
      <c r="ED362" s="184"/>
      <c r="EE362" s="187">
        <v>406</v>
      </c>
      <c r="EF362" s="184"/>
      <c r="EG362" s="184"/>
      <c r="EH362" s="183"/>
      <c r="EI362" s="184"/>
      <c r="EJ362" s="184"/>
      <c r="EK362" s="184"/>
      <c r="EL362" s="184"/>
      <c r="EM362" s="184"/>
    </row>
    <row r="363" spans="1:143" s="42" customFormat="1" ht="12" x14ac:dyDescent="0.2">
      <c r="A363" s="157">
        <v>600</v>
      </c>
      <c r="B363" s="51">
        <v>701</v>
      </c>
      <c r="C363" s="42" t="s">
        <v>453</v>
      </c>
      <c r="D363" s="158">
        <f t="shared" si="145"/>
        <v>39</v>
      </c>
      <c r="E363" s="159">
        <f t="shared" si="133"/>
        <v>641238</v>
      </c>
      <c r="F363" s="159">
        <f t="shared" si="133"/>
        <v>0</v>
      </c>
      <c r="G363" s="159">
        <f t="shared" si="133"/>
        <v>42432</v>
      </c>
      <c r="H363" s="160">
        <f t="shared" si="146"/>
        <v>683670</v>
      </c>
      <c r="I363" s="159"/>
      <c r="J363" s="161">
        <f t="shared" si="147"/>
        <v>42432</v>
      </c>
      <c r="K363" s="162">
        <f t="shared" si="148"/>
        <v>195166.92800000001</v>
      </c>
      <c r="L363" s="163">
        <f t="shared" si="134"/>
        <v>237598.92800000001</v>
      </c>
      <c r="M363" s="159"/>
      <c r="N363" s="164">
        <f t="shared" si="135"/>
        <v>446071.07199999999</v>
      </c>
      <c r="O363" s="159"/>
      <c r="P363" s="165">
        <f t="shared" si="136"/>
        <v>42432</v>
      </c>
      <c r="Q363" s="158">
        <f t="shared" si="149"/>
        <v>0</v>
      </c>
      <c r="R363" s="159">
        <f t="shared" si="137"/>
        <v>0</v>
      </c>
      <c r="S363" s="159">
        <f t="shared" si="138"/>
        <v>0</v>
      </c>
      <c r="T363" s="159">
        <f t="shared" si="139"/>
        <v>195166.92800000001</v>
      </c>
      <c r="U363" s="160">
        <f t="shared" si="150"/>
        <v>237598.92800000001</v>
      </c>
      <c r="V363" s="159"/>
      <c r="W363" s="164">
        <f t="shared" si="140"/>
        <v>237598.92800000001</v>
      </c>
      <c r="X363" s="166"/>
      <c r="AA363" s="169">
        <v>600</v>
      </c>
      <c r="AB363" s="170">
        <v>39</v>
      </c>
      <c r="AC363" s="170">
        <v>0</v>
      </c>
      <c r="AD363" s="170">
        <v>0</v>
      </c>
      <c r="AE363" s="170">
        <v>5.666666666666667</v>
      </c>
      <c r="AF363" s="170">
        <v>0</v>
      </c>
      <c r="AG363" s="105">
        <v>641238</v>
      </c>
      <c r="AH363" s="105">
        <v>0</v>
      </c>
      <c r="AI363" s="105">
        <v>0</v>
      </c>
      <c r="AJ363" s="105">
        <v>641238</v>
      </c>
      <c r="AK363" s="105">
        <v>0</v>
      </c>
      <c r="AL363" s="105">
        <v>42432</v>
      </c>
      <c r="AM363" s="105">
        <v>683670</v>
      </c>
      <c r="AN363" s="105">
        <v>0</v>
      </c>
      <c r="AO363" s="105">
        <v>0</v>
      </c>
      <c r="AP363" s="105">
        <v>0</v>
      </c>
      <c r="AQ363" s="105">
        <v>0</v>
      </c>
      <c r="AR363" s="171">
        <v>683670</v>
      </c>
      <c r="AT363" s="169">
        <v>600</v>
      </c>
      <c r="AU363" s="170">
        <f t="shared" si="151"/>
        <v>5.666666666666667</v>
      </c>
      <c r="AV363" s="170">
        <f t="shared" si="151"/>
        <v>0</v>
      </c>
      <c r="AW363" s="105">
        <f t="shared" si="152"/>
        <v>0</v>
      </c>
      <c r="AX363" s="105">
        <f t="shared" si="152"/>
        <v>0</v>
      </c>
      <c r="AY363" s="105">
        <f t="shared" si="152"/>
        <v>0</v>
      </c>
      <c r="AZ363" s="171">
        <f t="shared" si="141"/>
        <v>0</v>
      </c>
      <c r="BB363" s="169"/>
      <c r="BC363" s="105"/>
      <c r="BD363" s="105"/>
      <c r="BE363" s="105"/>
      <c r="BF363" s="171"/>
      <c r="BH363" s="172"/>
      <c r="BI363" s="173"/>
      <c r="BJ363" s="174"/>
      <c r="BZ363" s="175"/>
      <c r="CA363" s="169">
        <v>600</v>
      </c>
      <c r="CB363" s="51">
        <v>701</v>
      </c>
      <c r="CC363" s="42" t="s">
        <v>453</v>
      </c>
      <c r="CD363" s="176">
        <f t="shared" si="142"/>
        <v>641238</v>
      </c>
      <c r="CE363" s="177">
        <v>541069</v>
      </c>
      <c r="CF363" s="159">
        <f t="shared" si="153"/>
        <v>100169</v>
      </c>
      <c r="CG363" s="159">
        <v>33225</v>
      </c>
      <c r="CH363" s="159">
        <v>61772.928000000007</v>
      </c>
      <c r="CI363" s="159">
        <f t="shared" si="154"/>
        <v>0</v>
      </c>
      <c r="CJ363" s="177">
        <f t="shared" si="155"/>
        <v>195166.92800000001</v>
      </c>
      <c r="CK363" s="178"/>
      <c r="CL363" s="179"/>
      <c r="CT363" s="105"/>
      <c r="CU363" s="105"/>
      <c r="CV363" s="105"/>
      <c r="CW363" s="105"/>
      <c r="CX363" s="105"/>
      <c r="CY363" s="105"/>
      <c r="CZ363" s="105"/>
      <c r="DA363" s="169">
        <v>600</v>
      </c>
      <c r="DB363" s="42" t="s">
        <v>453</v>
      </c>
      <c r="DC363" s="159"/>
      <c r="DD363" s="159"/>
      <c r="DE363" s="159"/>
      <c r="DF363" s="159"/>
      <c r="DG363" s="180">
        <f t="shared" si="156"/>
        <v>0</v>
      </c>
      <c r="DH363" s="159"/>
      <c r="DI363" s="159"/>
      <c r="DJ363" s="159"/>
      <c r="DK363" s="180">
        <f t="shared" si="157"/>
        <v>0</v>
      </c>
      <c r="DL363" s="181">
        <f t="shared" si="143"/>
        <v>0</v>
      </c>
      <c r="DM363" s="159"/>
      <c r="DN363" s="181">
        <f t="shared" si="144"/>
        <v>0</v>
      </c>
      <c r="DO363" s="159"/>
      <c r="DP363" s="165"/>
      <c r="DQ363" s="159"/>
      <c r="DR363" s="159"/>
      <c r="DS363" s="159"/>
      <c r="DT363" s="181">
        <f t="shared" si="158"/>
        <v>0</v>
      </c>
      <c r="DU363" s="159"/>
      <c r="DV363" s="182">
        <v>0</v>
      </c>
      <c r="DW363" s="183"/>
      <c r="DX363" s="183"/>
      <c r="DY363" s="183"/>
      <c r="DZ363" s="180"/>
      <c r="EA363" s="184"/>
      <c r="EB363" s="185" t="s">
        <v>96</v>
      </c>
      <c r="EC363" s="186">
        <f t="shared" si="159"/>
        <v>0</v>
      </c>
      <c r="ED363" s="184"/>
      <c r="EE363" s="187">
        <v>600</v>
      </c>
      <c r="EF363" s="184"/>
      <c r="EG363" s="184"/>
      <c r="EH363" s="183"/>
      <c r="EI363" s="184"/>
      <c r="EJ363" s="184"/>
      <c r="EK363" s="184"/>
      <c r="EL363" s="184"/>
      <c r="EM363" s="184"/>
    </row>
    <row r="364" spans="1:143" s="42" customFormat="1" ht="12" x14ac:dyDescent="0.2">
      <c r="A364" s="157">
        <v>603</v>
      </c>
      <c r="B364" s="51">
        <v>702</v>
      </c>
      <c r="C364" s="42" t="s">
        <v>454</v>
      </c>
      <c r="D364" s="158">
        <f t="shared" si="145"/>
        <v>64</v>
      </c>
      <c r="E364" s="159">
        <f t="shared" si="133"/>
        <v>1055872</v>
      </c>
      <c r="F364" s="159">
        <f t="shared" si="133"/>
        <v>0</v>
      </c>
      <c r="G364" s="159">
        <f t="shared" si="133"/>
        <v>69632</v>
      </c>
      <c r="H364" s="160">
        <f t="shared" si="146"/>
        <v>1125504</v>
      </c>
      <c r="I364" s="159"/>
      <c r="J364" s="161">
        <f t="shared" si="147"/>
        <v>69632</v>
      </c>
      <c r="K364" s="162">
        <f t="shared" si="148"/>
        <v>92932.800000000003</v>
      </c>
      <c r="L364" s="163">
        <f t="shared" si="134"/>
        <v>162564.79999999999</v>
      </c>
      <c r="M364" s="159"/>
      <c r="N364" s="164">
        <f t="shared" si="135"/>
        <v>962939.2</v>
      </c>
      <c r="O364" s="159"/>
      <c r="P364" s="165">
        <f t="shared" si="136"/>
        <v>69632</v>
      </c>
      <c r="Q364" s="158">
        <f t="shared" si="149"/>
        <v>0</v>
      </c>
      <c r="R364" s="159">
        <f t="shared" si="137"/>
        <v>0</v>
      </c>
      <c r="S364" s="159">
        <f t="shared" si="138"/>
        <v>0</v>
      </c>
      <c r="T364" s="159">
        <f t="shared" si="139"/>
        <v>92932.800000000003</v>
      </c>
      <c r="U364" s="160">
        <f t="shared" si="150"/>
        <v>162564.79999999999</v>
      </c>
      <c r="V364" s="159"/>
      <c r="W364" s="164">
        <f t="shared" si="140"/>
        <v>162564.79999999999</v>
      </c>
      <c r="X364" s="166"/>
      <c r="AA364" s="169">
        <v>603</v>
      </c>
      <c r="AB364" s="170">
        <v>64</v>
      </c>
      <c r="AC364" s="170">
        <v>0</v>
      </c>
      <c r="AD364" s="170">
        <v>0</v>
      </c>
      <c r="AE364" s="170">
        <v>13</v>
      </c>
      <c r="AF364" s="170">
        <v>0</v>
      </c>
      <c r="AG364" s="105">
        <v>1055872</v>
      </c>
      <c r="AH364" s="105">
        <v>0</v>
      </c>
      <c r="AI364" s="105">
        <v>0</v>
      </c>
      <c r="AJ364" s="105">
        <v>1055872</v>
      </c>
      <c r="AK364" s="105">
        <v>0</v>
      </c>
      <c r="AL364" s="105">
        <v>69632</v>
      </c>
      <c r="AM364" s="105">
        <v>1125504</v>
      </c>
      <c r="AN364" s="105">
        <v>0</v>
      </c>
      <c r="AO364" s="105">
        <v>0</v>
      </c>
      <c r="AP364" s="105">
        <v>0</v>
      </c>
      <c r="AQ364" s="105">
        <v>0</v>
      </c>
      <c r="AR364" s="171">
        <v>1125504</v>
      </c>
      <c r="AT364" s="169">
        <v>603</v>
      </c>
      <c r="AU364" s="170">
        <f t="shared" si="151"/>
        <v>13</v>
      </c>
      <c r="AV364" s="170">
        <f t="shared" si="151"/>
        <v>0</v>
      </c>
      <c r="AW364" s="105">
        <f t="shared" si="152"/>
        <v>0</v>
      </c>
      <c r="AX364" s="105">
        <f t="shared" si="152"/>
        <v>0</v>
      </c>
      <c r="AY364" s="105">
        <f t="shared" si="152"/>
        <v>0</v>
      </c>
      <c r="AZ364" s="171">
        <f t="shared" si="141"/>
        <v>0</v>
      </c>
      <c r="BB364" s="169"/>
      <c r="BC364" s="105"/>
      <c r="BD364" s="105"/>
      <c r="BE364" s="105"/>
      <c r="BF364" s="171"/>
      <c r="BH364" s="172"/>
      <c r="BI364" s="173"/>
      <c r="BJ364" s="174"/>
      <c r="BZ364" s="175"/>
      <c r="CA364" s="169">
        <v>603</v>
      </c>
      <c r="CB364" s="51">
        <v>702</v>
      </c>
      <c r="CC364" s="42" t="s">
        <v>455</v>
      </c>
      <c r="CD364" s="176">
        <f t="shared" si="142"/>
        <v>1055872</v>
      </c>
      <c r="CE364" s="177">
        <v>1089081</v>
      </c>
      <c r="CF364" s="159">
        <f t="shared" si="153"/>
        <v>0</v>
      </c>
      <c r="CG364" s="159">
        <v>92932.800000000003</v>
      </c>
      <c r="CH364" s="159">
        <v>0</v>
      </c>
      <c r="CI364" s="159">
        <f t="shared" si="154"/>
        <v>0</v>
      </c>
      <c r="CJ364" s="177">
        <f t="shared" si="155"/>
        <v>92932.800000000003</v>
      </c>
      <c r="CK364" s="178"/>
      <c r="CL364" s="179"/>
      <c r="CT364" s="105"/>
      <c r="CU364" s="105"/>
      <c r="CV364" s="105"/>
      <c r="CW364" s="105"/>
      <c r="CX364" s="105"/>
      <c r="CY364" s="105"/>
      <c r="CZ364" s="105"/>
      <c r="DA364" s="169">
        <v>603</v>
      </c>
      <c r="DB364" s="42" t="s">
        <v>455</v>
      </c>
      <c r="DC364" s="159"/>
      <c r="DD364" s="159"/>
      <c r="DE364" s="159"/>
      <c r="DF364" s="159"/>
      <c r="DG364" s="180">
        <f t="shared" si="156"/>
        <v>0</v>
      </c>
      <c r="DH364" s="159"/>
      <c r="DI364" s="159"/>
      <c r="DJ364" s="159"/>
      <c r="DK364" s="180">
        <f t="shared" si="157"/>
        <v>0</v>
      </c>
      <c r="DL364" s="181">
        <f t="shared" si="143"/>
        <v>0</v>
      </c>
      <c r="DM364" s="159"/>
      <c r="DN364" s="181">
        <f t="shared" si="144"/>
        <v>0</v>
      </c>
      <c r="DO364" s="159"/>
      <c r="DP364" s="165"/>
      <c r="DQ364" s="159"/>
      <c r="DR364" s="159"/>
      <c r="DS364" s="159"/>
      <c r="DT364" s="181">
        <f t="shared" si="158"/>
        <v>0</v>
      </c>
      <c r="DU364" s="159"/>
      <c r="DV364" s="182">
        <v>0</v>
      </c>
      <c r="DW364" s="183"/>
      <c r="DX364" s="183"/>
      <c r="DY364" s="183"/>
      <c r="DZ364" s="180"/>
      <c r="EA364" s="184"/>
      <c r="EB364" s="185"/>
      <c r="EC364" s="186">
        <f t="shared" si="159"/>
        <v>0</v>
      </c>
      <c r="ED364" s="184"/>
      <c r="EE364" s="187">
        <v>603</v>
      </c>
      <c r="EF364" s="184"/>
      <c r="EG364" s="184"/>
      <c r="EH364" s="183"/>
      <c r="EI364" s="184"/>
      <c r="EJ364" s="184"/>
      <c r="EK364" s="184"/>
      <c r="EL364" s="184"/>
      <c r="EM364" s="184"/>
    </row>
    <row r="365" spans="1:143" s="42" customFormat="1" ht="12" x14ac:dyDescent="0.2">
      <c r="A365" s="157">
        <v>605</v>
      </c>
      <c r="B365" s="51">
        <v>703</v>
      </c>
      <c r="C365" s="42" t="s">
        <v>456</v>
      </c>
      <c r="D365" s="158">
        <f t="shared" si="145"/>
        <v>97</v>
      </c>
      <c r="E365" s="159">
        <f t="shared" si="133"/>
        <v>2106085</v>
      </c>
      <c r="F365" s="159">
        <f t="shared" si="133"/>
        <v>0</v>
      </c>
      <c r="G365" s="159">
        <f t="shared" si="133"/>
        <v>105536</v>
      </c>
      <c r="H365" s="160">
        <f t="shared" si="146"/>
        <v>2211621</v>
      </c>
      <c r="I365" s="159"/>
      <c r="J365" s="161">
        <f t="shared" si="147"/>
        <v>105536</v>
      </c>
      <c r="K365" s="162">
        <f t="shared" si="148"/>
        <v>513143.47200000001</v>
      </c>
      <c r="L365" s="163">
        <f t="shared" si="134"/>
        <v>618679.47200000007</v>
      </c>
      <c r="M365" s="159"/>
      <c r="N365" s="164">
        <f t="shared" si="135"/>
        <v>1592941.5279999999</v>
      </c>
      <c r="O365" s="159"/>
      <c r="P365" s="165">
        <f t="shared" si="136"/>
        <v>105536</v>
      </c>
      <c r="Q365" s="158">
        <f t="shared" si="149"/>
        <v>0</v>
      </c>
      <c r="R365" s="159">
        <f t="shared" si="137"/>
        <v>0</v>
      </c>
      <c r="S365" s="159">
        <f t="shared" si="138"/>
        <v>0</v>
      </c>
      <c r="T365" s="159">
        <f t="shared" si="139"/>
        <v>513143.47200000001</v>
      </c>
      <c r="U365" s="160">
        <f t="shared" si="150"/>
        <v>618679.47200000007</v>
      </c>
      <c r="V365" s="159"/>
      <c r="W365" s="164">
        <f t="shared" si="140"/>
        <v>618679.47200000007</v>
      </c>
      <c r="X365" s="166"/>
      <c r="AA365" s="169">
        <v>605</v>
      </c>
      <c r="AB365" s="170">
        <v>97</v>
      </c>
      <c r="AC365" s="170">
        <v>0</v>
      </c>
      <c r="AD365" s="170">
        <v>0</v>
      </c>
      <c r="AE365" s="170">
        <v>4.6666666666666679</v>
      </c>
      <c r="AF365" s="170">
        <v>0</v>
      </c>
      <c r="AG365" s="105">
        <v>2106085</v>
      </c>
      <c r="AH365" s="105">
        <v>0</v>
      </c>
      <c r="AI365" s="105">
        <v>0</v>
      </c>
      <c r="AJ365" s="105">
        <v>2106085</v>
      </c>
      <c r="AK365" s="105">
        <v>0</v>
      </c>
      <c r="AL365" s="105">
        <v>105536</v>
      </c>
      <c r="AM365" s="105">
        <v>2211621</v>
      </c>
      <c r="AN365" s="105">
        <v>0</v>
      </c>
      <c r="AO365" s="105">
        <v>0</v>
      </c>
      <c r="AP365" s="105">
        <v>0</v>
      </c>
      <c r="AQ365" s="105">
        <v>0</v>
      </c>
      <c r="AR365" s="171">
        <v>2211621</v>
      </c>
      <c r="AT365" s="169">
        <v>605</v>
      </c>
      <c r="AU365" s="170">
        <f t="shared" si="151"/>
        <v>4.6666666666666679</v>
      </c>
      <c r="AV365" s="170">
        <f t="shared" si="151"/>
        <v>0</v>
      </c>
      <c r="AW365" s="105">
        <f t="shared" si="152"/>
        <v>0</v>
      </c>
      <c r="AX365" s="105">
        <f t="shared" si="152"/>
        <v>0</v>
      </c>
      <c r="AY365" s="105">
        <f t="shared" si="152"/>
        <v>0</v>
      </c>
      <c r="AZ365" s="171">
        <f t="shared" si="141"/>
        <v>0</v>
      </c>
      <c r="BB365" s="169"/>
      <c r="BC365" s="105"/>
      <c r="BD365" s="105"/>
      <c r="BE365" s="105"/>
      <c r="BF365" s="171"/>
      <c r="BH365" s="172"/>
      <c r="BI365" s="173"/>
      <c r="BJ365" s="174"/>
      <c r="BZ365" s="175"/>
      <c r="CA365" s="169">
        <v>605</v>
      </c>
      <c r="CB365" s="51">
        <v>703</v>
      </c>
      <c r="CC365" s="42" t="s">
        <v>456</v>
      </c>
      <c r="CD365" s="176">
        <f t="shared" si="142"/>
        <v>2106085</v>
      </c>
      <c r="CE365" s="177">
        <v>1674439</v>
      </c>
      <c r="CF365" s="159">
        <f t="shared" si="153"/>
        <v>431646</v>
      </c>
      <c r="CG365" s="159">
        <v>50918.400000000001</v>
      </c>
      <c r="CH365" s="159">
        <v>30579.072</v>
      </c>
      <c r="CI365" s="159">
        <f t="shared" si="154"/>
        <v>0</v>
      </c>
      <c r="CJ365" s="177">
        <f t="shared" si="155"/>
        <v>513143.47200000001</v>
      </c>
      <c r="CK365" s="178"/>
      <c r="CL365" s="179"/>
      <c r="CT365" s="105"/>
      <c r="CU365" s="105"/>
      <c r="CV365" s="105"/>
      <c r="CW365" s="105"/>
      <c r="CX365" s="105"/>
      <c r="CY365" s="105"/>
      <c r="CZ365" s="105"/>
      <c r="DA365" s="169">
        <v>605</v>
      </c>
      <c r="DB365" s="42" t="s">
        <v>456</v>
      </c>
      <c r="DC365" s="159"/>
      <c r="DD365" s="159"/>
      <c r="DE365" s="159"/>
      <c r="DF365" s="159"/>
      <c r="DG365" s="180">
        <f t="shared" si="156"/>
        <v>0</v>
      </c>
      <c r="DH365" s="159"/>
      <c r="DI365" s="159"/>
      <c r="DJ365" s="159"/>
      <c r="DK365" s="180">
        <f t="shared" si="157"/>
        <v>0</v>
      </c>
      <c r="DL365" s="181">
        <f t="shared" si="143"/>
        <v>0</v>
      </c>
      <c r="DM365" s="159"/>
      <c r="DN365" s="181">
        <f t="shared" si="144"/>
        <v>0</v>
      </c>
      <c r="DO365" s="159"/>
      <c r="DP365" s="165"/>
      <c r="DQ365" s="159"/>
      <c r="DR365" s="159"/>
      <c r="DS365" s="159"/>
      <c r="DT365" s="181">
        <f t="shared" si="158"/>
        <v>0</v>
      </c>
      <c r="DU365" s="159"/>
      <c r="DV365" s="182">
        <v>0</v>
      </c>
      <c r="DW365" s="183"/>
      <c r="DX365" s="183"/>
      <c r="DY365" s="183"/>
      <c r="DZ365" s="180"/>
      <c r="EA365" s="184"/>
      <c r="EB365" s="185"/>
      <c r="EC365" s="186">
        <f t="shared" si="159"/>
        <v>0</v>
      </c>
      <c r="ED365" s="184"/>
      <c r="EE365" s="187">
        <v>605</v>
      </c>
      <c r="EF365" s="184"/>
      <c r="EG365" s="184"/>
      <c r="EH365" s="183"/>
      <c r="EI365" s="184"/>
      <c r="EJ365" s="184"/>
      <c r="EK365" s="184"/>
      <c r="EL365" s="184"/>
      <c r="EM365" s="184"/>
    </row>
    <row r="366" spans="1:143" s="42" customFormat="1" ht="12" x14ac:dyDescent="0.2">
      <c r="A366" s="157">
        <v>610</v>
      </c>
      <c r="B366" s="51">
        <v>704</v>
      </c>
      <c r="C366" s="42" t="s">
        <v>457</v>
      </c>
      <c r="D366" s="158">
        <f t="shared" si="145"/>
        <v>22</v>
      </c>
      <c r="E366" s="159">
        <f t="shared" si="133"/>
        <v>316800</v>
      </c>
      <c r="F366" s="159">
        <f t="shared" si="133"/>
        <v>0</v>
      </c>
      <c r="G366" s="159">
        <f t="shared" si="133"/>
        <v>23936</v>
      </c>
      <c r="H366" s="160">
        <f t="shared" si="146"/>
        <v>340736</v>
      </c>
      <c r="I366" s="159"/>
      <c r="J366" s="161">
        <f t="shared" si="147"/>
        <v>23936</v>
      </c>
      <c r="K366" s="162">
        <f t="shared" si="148"/>
        <v>115483.856</v>
      </c>
      <c r="L366" s="163">
        <f t="shared" si="134"/>
        <v>139419.856</v>
      </c>
      <c r="M366" s="159"/>
      <c r="N366" s="164">
        <f t="shared" si="135"/>
        <v>201316.144</v>
      </c>
      <c r="O366" s="159"/>
      <c r="P366" s="165">
        <f t="shared" si="136"/>
        <v>23936</v>
      </c>
      <c r="Q366" s="158">
        <f t="shared" si="149"/>
        <v>0</v>
      </c>
      <c r="R366" s="159">
        <f t="shared" si="137"/>
        <v>0</v>
      </c>
      <c r="S366" s="159">
        <f t="shared" si="138"/>
        <v>0</v>
      </c>
      <c r="T366" s="159">
        <f t="shared" si="139"/>
        <v>115483.856</v>
      </c>
      <c r="U366" s="160">
        <f t="shared" si="150"/>
        <v>139419.856</v>
      </c>
      <c r="V366" s="159"/>
      <c r="W366" s="164">
        <f t="shared" si="140"/>
        <v>139419.856</v>
      </c>
      <c r="X366" s="166"/>
      <c r="AA366" s="169">
        <v>610</v>
      </c>
      <c r="AB366" s="170">
        <v>22</v>
      </c>
      <c r="AC366" s="170">
        <v>0</v>
      </c>
      <c r="AD366" s="170">
        <v>0</v>
      </c>
      <c r="AE366" s="170">
        <v>1.5</v>
      </c>
      <c r="AF366" s="170">
        <v>0</v>
      </c>
      <c r="AG366" s="105">
        <v>316800</v>
      </c>
      <c r="AH366" s="105">
        <v>0</v>
      </c>
      <c r="AI366" s="105">
        <v>0</v>
      </c>
      <c r="AJ366" s="105">
        <v>316800</v>
      </c>
      <c r="AK366" s="105">
        <v>0</v>
      </c>
      <c r="AL366" s="105">
        <v>23936</v>
      </c>
      <c r="AM366" s="105">
        <v>340736</v>
      </c>
      <c r="AN366" s="105">
        <v>0</v>
      </c>
      <c r="AO366" s="105">
        <v>0</v>
      </c>
      <c r="AP366" s="105">
        <v>0</v>
      </c>
      <c r="AQ366" s="105">
        <v>0</v>
      </c>
      <c r="AR366" s="171">
        <v>340736</v>
      </c>
      <c r="AT366" s="169">
        <v>610</v>
      </c>
      <c r="AU366" s="170">
        <f t="shared" si="151"/>
        <v>1.5</v>
      </c>
      <c r="AV366" s="170">
        <f t="shared" si="151"/>
        <v>0</v>
      </c>
      <c r="AW366" s="105">
        <f t="shared" si="152"/>
        <v>0</v>
      </c>
      <c r="AX366" s="105">
        <f t="shared" si="152"/>
        <v>0</v>
      </c>
      <c r="AY366" s="105">
        <f t="shared" si="152"/>
        <v>0</v>
      </c>
      <c r="AZ366" s="171">
        <f t="shared" si="141"/>
        <v>0</v>
      </c>
      <c r="BB366" s="169"/>
      <c r="BC366" s="105"/>
      <c r="BD366" s="105"/>
      <c r="BE366" s="105"/>
      <c r="BF366" s="171"/>
      <c r="BH366" s="172"/>
      <c r="BI366" s="173"/>
      <c r="BJ366" s="174"/>
      <c r="BZ366" s="175"/>
      <c r="CA366" s="169">
        <v>610</v>
      </c>
      <c r="CB366" s="51">
        <v>704</v>
      </c>
      <c r="CC366" s="42" t="s">
        <v>457</v>
      </c>
      <c r="CD366" s="176">
        <f t="shared" si="142"/>
        <v>316800</v>
      </c>
      <c r="CE366" s="177">
        <v>228814</v>
      </c>
      <c r="CF366" s="159">
        <f t="shared" si="153"/>
        <v>87986</v>
      </c>
      <c r="CG366" s="159">
        <v>0</v>
      </c>
      <c r="CH366" s="159">
        <v>27497.856</v>
      </c>
      <c r="CI366" s="159">
        <f t="shared" si="154"/>
        <v>0</v>
      </c>
      <c r="CJ366" s="177">
        <f t="shared" si="155"/>
        <v>115483.856</v>
      </c>
      <c r="CK366" s="178"/>
      <c r="CL366" s="179"/>
      <c r="CT366" s="105"/>
      <c r="CU366" s="105"/>
      <c r="CV366" s="105"/>
      <c r="CW366" s="105"/>
      <c r="CX366" s="105"/>
      <c r="CY366" s="105"/>
      <c r="CZ366" s="105"/>
      <c r="DA366" s="169">
        <v>610</v>
      </c>
      <c r="DB366" s="42" t="s">
        <v>457</v>
      </c>
      <c r="DC366" s="159"/>
      <c r="DD366" s="159"/>
      <c r="DE366" s="159"/>
      <c r="DF366" s="159"/>
      <c r="DG366" s="180">
        <f t="shared" si="156"/>
        <v>0</v>
      </c>
      <c r="DH366" s="159"/>
      <c r="DI366" s="159"/>
      <c r="DJ366" s="159"/>
      <c r="DK366" s="180">
        <f t="shared" si="157"/>
        <v>0</v>
      </c>
      <c r="DL366" s="181">
        <f t="shared" si="143"/>
        <v>0</v>
      </c>
      <c r="DM366" s="159"/>
      <c r="DN366" s="181">
        <f t="shared" si="144"/>
        <v>0</v>
      </c>
      <c r="DO366" s="159"/>
      <c r="DP366" s="165"/>
      <c r="DQ366" s="159"/>
      <c r="DR366" s="159"/>
      <c r="DS366" s="159"/>
      <c r="DT366" s="181">
        <f t="shared" si="158"/>
        <v>0</v>
      </c>
      <c r="DU366" s="159"/>
      <c r="DV366" s="182">
        <v>0</v>
      </c>
      <c r="DW366" s="183"/>
      <c r="DX366" s="183"/>
      <c r="DY366" s="183"/>
      <c r="DZ366" s="180"/>
      <c r="EA366" s="184"/>
      <c r="EB366" s="185"/>
      <c r="EC366" s="186">
        <f t="shared" si="159"/>
        <v>0</v>
      </c>
      <c r="ED366" s="184"/>
      <c r="EE366" s="187">
        <v>610</v>
      </c>
      <c r="EF366" s="184"/>
      <c r="EG366" s="184"/>
      <c r="EH366" s="183"/>
      <c r="EI366" s="184"/>
      <c r="EJ366" s="184"/>
      <c r="EK366" s="184"/>
      <c r="EL366" s="184"/>
      <c r="EM366" s="184"/>
    </row>
    <row r="367" spans="1:143" s="42" customFormat="1" ht="12" x14ac:dyDescent="0.2">
      <c r="A367" s="157">
        <v>615</v>
      </c>
      <c r="B367" s="51">
        <v>705</v>
      </c>
      <c r="C367" s="42" t="s">
        <v>458</v>
      </c>
      <c r="D367" s="158">
        <f t="shared" si="145"/>
        <v>5</v>
      </c>
      <c r="E367" s="159">
        <f t="shared" si="133"/>
        <v>73381</v>
      </c>
      <c r="F367" s="159">
        <f t="shared" si="133"/>
        <v>0</v>
      </c>
      <c r="G367" s="159">
        <f t="shared" si="133"/>
        <v>5440</v>
      </c>
      <c r="H367" s="160">
        <f t="shared" si="146"/>
        <v>78821</v>
      </c>
      <c r="I367" s="159"/>
      <c r="J367" s="161">
        <f t="shared" si="147"/>
        <v>5440</v>
      </c>
      <c r="K367" s="162">
        <f t="shared" si="148"/>
        <v>38506.199999999997</v>
      </c>
      <c r="L367" s="163">
        <f t="shared" si="134"/>
        <v>43946.2</v>
      </c>
      <c r="M367" s="159"/>
      <c r="N367" s="164">
        <f t="shared" si="135"/>
        <v>34874.800000000003</v>
      </c>
      <c r="O367" s="159"/>
      <c r="P367" s="165">
        <f t="shared" si="136"/>
        <v>5440</v>
      </c>
      <c r="Q367" s="158">
        <f t="shared" si="149"/>
        <v>0</v>
      </c>
      <c r="R367" s="159">
        <f t="shared" si="137"/>
        <v>0</v>
      </c>
      <c r="S367" s="159">
        <f t="shared" si="138"/>
        <v>0</v>
      </c>
      <c r="T367" s="159">
        <f t="shared" si="139"/>
        <v>38506.199999999997</v>
      </c>
      <c r="U367" s="160">
        <f t="shared" si="150"/>
        <v>43946.2</v>
      </c>
      <c r="V367" s="159"/>
      <c r="W367" s="164">
        <f t="shared" si="140"/>
        <v>43946.2</v>
      </c>
      <c r="X367" s="166"/>
      <c r="AA367" s="169">
        <v>615</v>
      </c>
      <c r="AB367" s="170">
        <v>5</v>
      </c>
      <c r="AC367" s="170">
        <v>0</v>
      </c>
      <c r="AD367" s="170">
        <v>0</v>
      </c>
      <c r="AE367" s="170">
        <v>0</v>
      </c>
      <c r="AF367" s="170">
        <v>0</v>
      </c>
      <c r="AG367" s="105">
        <v>73381</v>
      </c>
      <c r="AH367" s="105">
        <v>0</v>
      </c>
      <c r="AI367" s="105">
        <v>0</v>
      </c>
      <c r="AJ367" s="105">
        <v>73381</v>
      </c>
      <c r="AK367" s="105">
        <v>0</v>
      </c>
      <c r="AL367" s="105">
        <v>5440</v>
      </c>
      <c r="AM367" s="105">
        <v>78821</v>
      </c>
      <c r="AN367" s="105">
        <v>0</v>
      </c>
      <c r="AO367" s="105">
        <v>0</v>
      </c>
      <c r="AP367" s="105">
        <v>0</v>
      </c>
      <c r="AQ367" s="105">
        <v>0</v>
      </c>
      <c r="AR367" s="171">
        <v>78821</v>
      </c>
      <c r="AT367" s="169">
        <v>615</v>
      </c>
      <c r="AU367" s="170">
        <f t="shared" si="151"/>
        <v>0</v>
      </c>
      <c r="AV367" s="170">
        <f t="shared" si="151"/>
        <v>0</v>
      </c>
      <c r="AW367" s="105">
        <f t="shared" si="152"/>
        <v>0</v>
      </c>
      <c r="AX367" s="105">
        <f t="shared" si="152"/>
        <v>0</v>
      </c>
      <c r="AY367" s="105">
        <f t="shared" si="152"/>
        <v>0</v>
      </c>
      <c r="AZ367" s="171">
        <f t="shared" si="141"/>
        <v>0</v>
      </c>
      <c r="BB367" s="169"/>
      <c r="BC367" s="105"/>
      <c r="BD367" s="105"/>
      <c r="BE367" s="105"/>
      <c r="BF367" s="171"/>
      <c r="BH367" s="172"/>
      <c r="BI367" s="173"/>
      <c r="BJ367" s="174"/>
      <c r="BZ367" s="175"/>
      <c r="CA367" s="169">
        <v>615</v>
      </c>
      <c r="CB367" s="51">
        <v>705</v>
      </c>
      <c r="CC367" s="42" t="s">
        <v>458</v>
      </c>
      <c r="CD367" s="176">
        <f t="shared" si="142"/>
        <v>73381</v>
      </c>
      <c r="CE367" s="177">
        <v>39142</v>
      </c>
      <c r="CF367" s="159">
        <f t="shared" si="153"/>
        <v>34239</v>
      </c>
      <c r="CG367" s="159">
        <v>4267.2</v>
      </c>
      <c r="CH367" s="159">
        <v>0</v>
      </c>
      <c r="CI367" s="159">
        <f t="shared" si="154"/>
        <v>0</v>
      </c>
      <c r="CJ367" s="177">
        <f t="shared" si="155"/>
        <v>38506.199999999997</v>
      </c>
      <c r="CK367" s="178"/>
      <c r="CL367" s="179"/>
      <c r="CT367" s="105"/>
      <c r="CU367" s="105"/>
      <c r="CV367" s="105"/>
      <c r="CW367" s="105"/>
      <c r="CX367" s="105"/>
      <c r="CY367" s="105"/>
      <c r="CZ367" s="105"/>
      <c r="DA367" s="169">
        <v>615</v>
      </c>
      <c r="DB367" s="42" t="s">
        <v>458</v>
      </c>
      <c r="DC367" s="159"/>
      <c r="DD367" s="159"/>
      <c r="DE367" s="159"/>
      <c r="DF367" s="159"/>
      <c r="DG367" s="180">
        <f t="shared" si="156"/>
        <v>0</v>
      </c>
      <c r="DH367" s="159"/>
      <c r="DI367" s="159"/>
      <c r="DJ367" s="159"/>
      <c r="DK367" s="180">
        <f t="shared" si="157"/>
        <v>0</v>
      </c>
      <c r="DL367" s="181">
        <f t="shared" si="143"/>
        <v>0</v>
      </c>
      <c r="DM367" s="159"/>
      <c r="DN367" s="181">
        <f t="shared" si="144"/>
        <v>0</v>
      </c>
      <c r="DO367" s="159"/>
      <c r="DP367" s="165"/>
      <c r="DQ367" s="159"/>
      <c r="DR367" s="159"/>
      <c r="DS367" s="159"/>
      <c r="DT367" s="181">
        <f t="shared" si="158"/>
        <v>0</v>
      </c>
      <c r="DU367" s="159"/>
      <c r="DV367" s="182">
        <v>0</v>
      </c>
      <c r="DW367" s="183"/>
      <c r="DX367" s="183"/>
      <c r="DY367" s="183"/>
      <c r="DZ367" s="180"/>
      <c r="EA367" s="184"/>
      <c r="EB367" s="185"/>
      <c r="EC367" s="186">
        <f t="shared" si="159"/>
        <v>0</v>
      </c>
      <c r="ED367" s="184"/>
      <c r="EE367" s="187">
        <v>615</v>
      </c>
      <c r="EF367" s="184"/>
      <c r="EG367" s="184"/>
      <c r="EH367" s="183"/>
      <c r="EI367" s="184"/>
      <c r="EJ367" s="184"/>
      <c r="EK367" s="184"/>
      <c r="EL367" s="184"/>
      <c r="EM367" s="184"/>
    </row>
    <row r="368" spans="1:143" s="42" customFormat="1" ht="12" x14ac:dyDescent="0.2">
      <c r="A368" s="157">
        <v>616</v>
      </c>
      <c r="B368" s="51">
        <v>616</v>
      </c>
      <c r="C368" s="42" t="s">
        <v>459</v>
      </c>
      <c r="D368" s="158">
        <f t="shared" si="145"/>
        <v>60</v>
      </c>
      <c r="E368" s="159">
        <f t="shared" si="133"/>
        <v>972272</v>
      </c>
      <c r="F368" s="159">
        <f t="shared" si="133"/>
        <v>0</v>
      </c>
      <c r="G368" s="159">
        <f t="shared" si="133"/>
        <v>65280</v>
      </c>
      <c r="H368" s="160">
        <f t="shared" si="146"/>
        <v>1037552</v>
      </c>
      <c r="I368" s="159"/>
      <c r="J368" s="161">
        <f t="shared" si="147"/>
        <v>65280</v>
      </c>
      <c r="K368" s="162">
        <f t="shared" si="148"/>
        <v>120940.10399999999</v>
      </c>
      <c r="L368" s="163">
        <f t="shared" si="134"/>
        <v>186220.10399999999</v>
      </c>
      <c r="M368" s="159"/>
      <c r="N368" s="164">
        <f t="shared" si="135"/>
        <v>851331.89599999995</v>
      </c>
      <c r="O368" s="159"/>
      <c r="P368" s="165">
        <f t="shared" si="136"/>
        <v>65280</v>
      </c>
      <c r="Q368" s="158">
        <f t="shared" si="149"/>
        <v>0</v>
      </c>
      <c r="R368" s="159">
        <f t="shared" si="137"/>
        <v>0</v>
      </c>
      <c r="S368" s="159">
        <f t="shared" si="138"/>
        <v>0</v>
      </c>
      <c r="T368" s="159">
        <f t="shared" si="139"/>
        <v>120940.10399999999</v>
      </c>
      <c r="U368" s="160">
        <f t="shared" si="150"/>
        <v>186220.10399999999</v>
      </c>
      <c r="V368" s="159"/>
      <c r="W368" s="164">
        <f t="shared" si="140"/>
        <v>186220.10399999999</v>
      </c>
      <c r="X368" s="166"/>
      <c r="AA368" s="169">
        <v>616</v>
      </c>
      <c r="AB368" s="170">
        <v>60</v>
      </c>
      <c r="AC368" s="170">
        <v>0</v>
      </c>
      <c r="AD368" s="170">
        <v>0</v>
      </c>
      <c r="AE368" s="170">
        <v>6.8</v>
      </c>
      <c r="AF368" s="170">
        <v>0</v>
      </c>
      <c r="AG368" s="105">
        <v>972272</v>
      </c>
      <c r="AH368" s="105">
        <v>0</v>
      </c>
      <c r="AI368" s="105">
        <v>0</v>
      </c>
      <c r="AJ368" s="105">
        <v>972272</v>
      </c>
      <c r="AK368" s="105">
        <v>0</v>
      </c>
      <c r="AL368" s="105">
        <v>65280</v>
      </c>
      <c r="AM368" s="105">
        <v>1037552</v>
      </c>
      <c r="AN368" s="105">
        <v>0</v>
      </c>
      <c r="AO368" s="105">
        <v>0</v>
      </c>
      <c r="AP368" s="105">
        <v>0</v>
      </c>
      <c r="AQ368" s="105">
        <v>0</v>
      </c>
      <c r="AR368" s="171">
        <v>1037552</v>
      </c>
      <c r="AT368" s="169">
        <v>616</v>
      </c>
      <c r="AU368" s="170">
        <f t="shared" si="151"/>
        <v>6.8</v>
      </c>
      <c r="AV368" s="170">
        <f t="shared" si="151"/>
        <v>0</v>
      </c>
      <c r="AW368" s="105">
        <f t="shared" si="152"/>
        <v>0</v>
      </c>
      <c r="AX368" s="105">
        <f t="shared" si="152"/>
        <v>0</v>
      </c>
      <c r="AY368" s="105">
        <f t="shared" si="152"/>
        <v>0</v>
      </c>
      <c r="AZ368" s="171">
        <f t="shared" si="141"/>
        <v>0</v>
      </c>
      <c r="BB368" s="169"/>
      <c r="BC368" s="105"/>
      <c r="BD368" s="105"/>
      <c r="BE368" s="105"/>
      <c r="BF368" s="171"/>
      <c r="BH368" s="172"/>
      <c r="BI368" s="173"/>
      <c r="BJ368" s="174"/>
      <c r="BZ368" s="175"/>
      <c r="CA368" s="169">
        <v>616</v>
      </c>
      <c r="CB368" s="51">
        <v>616</v>
      </c>
      <c r="CC368" s="42" t="s">
        <v>459</v>
      </c>
      <c r="CD368" s="176">
        <f t="shared" si="142"/>
        <v>972272</v>
      </c>
      <c r="CE368" s="177">
        <v>882404</v>
      </c>
      <c r="CF368" s="159">
        <f t="shared" si="153"/>
        <v>89868</v>
      </c>
      <c r="CG368" s="159">
        <v>21268.2</v>
      </c>
      <c r="CH368" s="159">
        <v>9803.9040000000005</v>
      </c>
      <c r="CI368" s="159">
        <f t="shared" si="154"/>
        <v>0</v>
      </c>
      <c r="CJ368" s="177">
        <f t="shared" si="155"/>
        <v>120940.10399999999</v>
      </c>
      <c r="CK368" s="178"/>
      <c r="CL368" s="179"/>
      <c r="CT368" s="105"/>
      <c r="CU368" s="105"/>
      <c r="CV368" s="105"/>
      <c r="CW368" s="105"/>
      <c r="CX368" s="105"/>
      <c r="CY368" s="105"/>
      <c r="CZ368" s="105"/>
      <c r="DA368" s="169">
        <v>616</v>
      </c>
      <c r="DB368" s="42" t="s">
        <v>459</v>
      </c>
      <c r="DC368" s="159"/>
      <c r="DD368" s="159"/>
      <c r="DE368" s="159"/>
      <c r="DF368" s="159"/>
      <c r="DG368" s="180">
        <f t="shared" si="156"/>
        <v>0</v>
      </c>
      <c r="DH368" s="159"/>
      <c r="DI368" s="159"/>
      <c r="DJ368" s="159"/>
      <c r="DK368" s="180">
        <f t="shared" si="157"/>
        <v>0</v>
      </c>
      <c r="DL368" s="181">
        <f t="shared" si="143"/>
        <v>0</v>
      </c>
      <c r="DM368" s="159"/>
      <c r="DN368" s="181">
        <f t="shared" si="144"/>
        <v>0</v>
      </c>
      <c r="DO368" s="159"/>
      <c r="DP368" s="165"/>
      <c r="DQ368" s="159"/>
      <c r="DR368" s="159"/>
      <c r="DS368" s="159"/>
      <c r="DT368" s="181">
        <f t="shared" si="158"/>
        <v>0</v>
      </c>
      <c r="DU368" s="159"/>
      <c r="DV368" s="182">
        <v>0</v>
      </c>
      <c r="DW368" s="183"/>
      <c r="DX368" s="183"/>
      <c r="DY368" s="183"/>
      <c r="DZ368" s="180"/>
      <c r="EA368" s="184"/>
      <c r="EB368" s="185" t="s">
        <v>114</v>
      </c>
      <c r="EC368" s="186">
        <f t="shared" si="159"/>
        <v>0</v>
      </c>
      <c r="ED368" s="184"/>
      <c r="EE368" s="187">
        <v>616</v>
      </c>
      <c r="EF368" s="184"/>
      <c r="EG368" s="184"/>
      <c r="EH368" s="183"/>
      <c r="EI368" s="184"/>
      <c r="EJ368" s="184"/>
      <c r="EK368" s="184"/>
      <c r="EL368" s="184"/>
      <c r="EM368" s="184"/>
    </row>
    <row r="369" spans="1:143" s="42" customFormat="1" ht="12" x14ac:dyDescent="0.2">
      <c r="A369" s="157">
        <v>618</v>
      </c>
      <c r="B369" s="51">
        <v>706</v>
      </c>
      <c r="C369" s="42" t="s">
        <v>460</v>
      </c>
      <c r="D369" s="158">
        <f t="shared" si="145"/>
        <v>0</v>
      </c>
      <c r="E369" s="159">
        <f t="shared" si="133"/>
        <v>0</v>
      </c>
      <c r="F369" s="159">
        <f t="shared" si="133"/>
        <v>0</v>
      </c>
      <c r="G369" s="159">
        <f t="shared" si="133"/>
        <v>0</v>
      </c>
      <c r="H369" s="160">
        <f t="shared" si="146"/>
        <v>0</v>
      </c>
      <c r="I369" s="159"/>
      <c r="J369" s="161">
        <f t="shared" si="147"/>
        <v>0</v>
      </c>
      <c r="K369" s="162">
        <f t="shared" si="148"/>
        <v>0</v>
      </c>
      <c r="L369" s="163">
        <f t="shared" si="134"/>
        <v>0</v>
      </c>
      <c r="M369" s="159"/>
      <c r="N369" s="164">
        <f t="shared" si="135"/>
        <v>0</v>
      </c>
      <c r="O369" s="159"/>
      <c r="P369" s="165">
        <f t="shared" si="136"/>
        <v>0</v>
      </c>
      <c r="Q369" s="158">
        <f t="shared" si="149"/>
        <v>0</v>
      </c>
      <c r="R369" s="159">
        <f t="shared" si="137"/>
        <v>0</v>
      </c>
      <c r="S369" s="159">
        <f t="shared" si="138"/>
        <v>0</v>
      </c>
      <c r="T369" s="159">
        <f t="shared" si="139"/>
        <v>0</v>
      </c>
      <c r="U369" s="160">
        <f t="shared" si="150"/>
        <v>0</v>
      </c>
      <c r="V369" s="159"/>
      <c r="W369" s="164">
        <f t="shared" si="140"/>
        <v>0</v>
      </c>
      <c r="X369" s="166"/>
      <c r="AA369" s="169">
        <v>618</v>
      </c>
      <c r="AB369" s="170"/>
      <c r="AC369" s="170"/>
      <c r="AD369" s="170"/>
      <c r="AE369" s="170"/>
      <c r="AF369" s="170"/>
      <c r="AG369" s="105"/>
      <c r="AH369" s="105"/>
      <c r="AI369" s="105"/>
      <c r="AJ369" s="105"/>
      <c r="AK369" s="105"/>
      <c r="AL369" s="105"/>
      <c r="AM369" s="105"/>
      <c r="AN369" s="105"/>
      <c r="AO369" s="105"/>
      <c r="AP369" s="105"/>
      <c r="AQ369" s="105"/>
      <c r="AR369" s="171"/>
      <c r="AT369" s="169">
        <v>618</v>
      </c>
      <c r="AU369" s="170">
        <f t="shared" si="151"/>
        <v>0</v>
      </c>
      <c r="AV369" s="170">
        <f t="shared" si="151"/>
        <v>0</v>
      </c>
      <c r="AW369" s="105">
        <f t="shared" si="152"/>
        <v>0</v>
      </c>
      <c r="AX369" s="105">
        <f t="shared" si="152"/>
        <v>0</v>
      </c>
      <c r="AY369" s="105">
        <f t="shared" si="152"/>
        <v>0</v>
      </c>
      <c r="AZ369" s="171">
        <f t="shared" si="141"/>
        <v>0</v>
      </c>
      <c r="BB369" s="169"/>
      <c r="BC369" s="105"/>
      <c r="BD369" s="105"/>
      <c r="BE369" s="105"/>
      <c r="BF369" s="171"/>
      <c r="BH369" s="172"/>
      <c r="BI369" s="173"/>
      <c r="BJ369" s="174"/>
      <c r="BZ369" s="175"/>
      <c r="CA369" s="169">
        <v>618</v>
      </c>
      <c r="CB369" s="51">
        <v>706</v>
      </c>
      <c r="CC369" s="42" t="s">
        <v>460</v>
      </c>
      <c r="CD369" s="176">
        <f t="shared" si="142"/>
        <v>0</v>
      </c>
      <c r="CE369" s="177">
        <v>0</v>
      </c>
      <c r="CF369" s="159">
        <f t="shared" si="153"/>
        <v>0</v>
      </c>
      <c r="CG369" s="159">
        <v>0</v>
      </c>
      <c r="CH369" s="159">
        <v>0</v>
      </c>
      <c r="CI369" s="159">
        <f t="shared" si="154"/>
        <v>0</v>
      </c>
      <c r="CJ369" s="177">
        <f t="shared" si="155"/>
        <v>0</v>
      </c>
      <c r="CK369" s="178"/>
      <c r="CL369" s="179"/>
      <c r="CT369" s="105"/>
      <c r="CU369" s="105"/>
      <c r="CV369" s="105"/>
      <c r="CW369" s="105"/>
      <c r="CX369" s="105"/>
      <c r="CY369" s="105"/>
      <c r="CZ369" s="105"/>
      <c r="DA369" s="169">
        <v>618</v>
      </c>
      <c r="DB369" s="42" t="s">
        <v>460</v>
      </c>
      <c r="DC369" s="159"/>
      <c r="DD369" s="159"/>
      <c r="DE369" s="159"/>
      <c r="DF369" s="159"/>
      <c r="DG369" s="180">
        <f t="shared" si="156"/>
        <v>0</v>
      </c>
      <c r="DH369" s="159"/>
      <c r="DI369" s="159"/>
      <c r="DJ369" s="159"/>
      <c r="DK369" s="180">
        <f t="shared" si="157"/>
        <v>0</v>
      </c>
      <c r="DL369" s="181">
        <f t="shared" si="143"/>
        <v>0</v>
      </c>
      <c r="DM369" s="159"/>
      <c r="DN369" s="181">
        <f t="shared" si="144"/>
        <v>0</v>
      </c>
      <c r="DO369" s="159"/>
      <c r="DP369" s="165"/>
      <c r="DQ369" s="159"/>
      <c r="DR369" s="159"/>
      <c r="DS369" s="159"/>
      <c r="DT369" s="181">
        <f t="shared" si="158"/>
        <v>0</v>
      </c>
      <c r="DU369" s="159"/>
      <c r="DV369" s="182">
        <v>0</v>
      </c>
      <c r="DW369" s="183"/>
      <c r="DX369" s="183"/>
      <c r="DY369" s="183"/>
      <c r="DZ369" s="180"/>
      <c r="EA369" s="184"/>
      <c r="EB369" s="185"/>
      <c r="EC369" s="186">
        <f t="shared" si="159"/>
        <v>0</v>
      </c>
      <c r="ED369" s="184"/>
      <c r="EE369" s="187">
        <v>618</v>
      </c>
      <c r="EF369" s="184"/>
      <c r="EG369" s="184"/>
      <c r="EH369" s="183"/>
      <c r="EI369" s="184"/>
      <c r="EJ369" s="184"/>
      <c r="EK369" s="184"/>
      <c r="EL369" s="184"/>
      <c r="EM369" s="184"/>
    </row>
    <row r="370" spans="1:143" s="42" customFormat="1" ht="12" x14ac:dyDescent="0.2">
      <c r="A370" s="157">
        <v>620</v>
      </c>
      <c r="B370" s="51">
        <v>707</v>
      </c>
      <c r="C370" s="42" t="s">
        <v>461</v>
      </c>
      <c r="D370" s="158">
        <f t="shared" si="145"/>
        <v>13</v>
      </c>
      <c r="E370" s="159">
        <f t="shared" si="133"/>
        <v>253982</v>
      </c>
      <c r="F370" s="159">
        <f t="shared" si="133"/>
        <v>0</v>
      </c>
      <c r="G370" s="159">
        <f t="shared" si="133"/>
        <v>14144</v>
      </c>
      <c r="H370" s="160">
        <f t="shared" si="146"/>
        <v>268126</v>
      </c>
      <c r="I370" s="159"/>
      <c r="J370" s="161">
        <f t="shared" si="147"/>
        <v>14144</v>
      </c>
      <c r="K370" s="162">
        <f t="shared" si="148"/>
        <v>64577</v>
      </c>
      <c r="L370" s="163">
        <f t="shared" si="134"/>
        <v>78721</v>
      </c>
      <c r="M370" s="159"/>
      <c r="N370" s="164">
        <f t="shared" si="135"/>
        <v>189405</v>
      </c>
      <c r="O370" s="159"/>
      <c r="P370" s="165">
        <f t="shared" si="136"/>
        <v>14144</v>
      </c>
      <c r="Q370" s="158">
        <f t="shared" si="149"/>
        <v>0</v>
      </c>
      <c r="R370" s="159">
        <f t="shared" si="137"/>
        <v>0</v>
      </c>
      <c r="S370" s="159">
        <f t="shared" si="138"/>
        <v>0</v>
      </c>
      <c r="T370" s="159">
        <f t="shared" si="139"/>
        <v>64577</v>
      </c>
      <c r="U370" s="160">
        <f t="shared" si="150"/>
        <v>78721</v>
      </c>
      <c r="V370" s="159"/>
      <c r="W370" s="164">
        <f t="shared" si="140"/>
        <v>78721</v>
      </c>
      <c r="X370" s="166"/>
      <c r="AA370" s="169">
        <v>620</v>
      </c>
      <c r="AB370" s="170">
        <v>13</v>
      </c>
      <c r="AC370" s="170">
        <v>0</v>
      </c>
      <c r="AD370" s="170">
        <v>0</v>
      </c>
      <c r="AE370" s="170">
        <v>6.4</v>
      </c>
      <c r="AF370" s="170">
        <v>0</v>
      </c>
      <c r="AG370" s="105">
        <v>253982</v>
      </c>
      <c r="AH370" s="105">
        <v>0</v>
      </c>
      <c r="AI370" s="105">
        <v>0</v>
      </c>
      <c r="AJ370" s="105">
        <v>253982</v>
      </c>
      <c r="AK370" s="105">
        <v>0</v>
      </c>
      <c r="AL370" s="105">
        <v>14144</v>
      </c>
      <c r="AM370" s="105">
        <v>268126</v>
      </c>
      <c r="AN370" s="105">
        <v>0</v>
      </c>
      <c r="AO370" s="105">
        <v>0</v>
      </c>
      <c r="AP370" s="105">
        <v>0</v>
      </c>
      <c r="AQ370" s="105">
        <v>0</v>
      </c>
      <c r="AR370" s="171">
        <v>268126</v>
      </c>
      <c r="AT370" s="169">
        <v>620</v>
      </c>
      <c r="AU370" s="170">
        <f t="shared" si="151"/>
        <v>6.4</v>
      </c>
      <c r="AV370" s="170">
        <f t="shared" si="151"/>
        <v>0</v>
      </c>
      <c r="AW370" s="105">
        <f t="shared" si="152"/>
        <v>0</v>
      </c>
      <c r="AX370" s="105">
        <f t="shared" si="152"/>
        <v>0</v>
      </c>
      <c r="AY370" s="105">
        <f t="shared" si="152"/>
        <v>0</v>
      </c>
      <c r="AZ370" s="171">
        <f t="shared" si="141"/>
        <v>0</v>
      </c>
      <c r="BB370" s="169"/>
      <c r="BC370" s="105"/>
      <c r="BD370" s="105"/>
      <c r="BE370" s="105"/>
      <c r="BF370" s="171"/>
      <c r="BH370" s="172"/>
      <c r="BI370" s="173"/>
      <c r="BJ370" s="174"/>
      <c r="BZ370" s="175"/>
      <c r="CA370" s="169">
        <v>620</v>
      </c>
      <c r="CB370" s="51">
        <v>707</v>
      </c>
      <c r="CC370" s="42" t="s">
        <v>461</v>
      </c>
      <c r="CD370" s="176">
        <f t="shared" si="142"/>
        <v>253982</v>
      </c>
      <c r="CE370" s="177">
        <v>231564</v>
      </c>
      <c r="CF370" s="159">
        <f t="shared" si="153"/>
        <v>22418</v>
      </c>
      <c r="CG370" s="159">
        <v>42159</v>
      </c>
      <c r="CH370" s="159">
        <v>0</v>
      </c>
      <c r="CI370" s="159">
        <f t="shared" si="154"/>
        <v>0</v>
      </c>
      <c r="CJ370" s="177">
        <f t="shared" si="155"/>
        <v>64577</v>
      </c>
      <c r="CK370" s="178"/>
      <c r="CL370" s="179"/>
      <c r="CT370" s="105"/>
      <c r="CU370" s="105"/>
      <c r="CV370" s="105"/>
      <c r="CW370" s="105"/>
      <c r="CX370" s="105"/>
      <c r="CY370" s="105"/>
      <c r="CZ370" s="105"/>
      <c r="DA370" s="169">
        <v>620</v>
      </c>
      <c r="DB370" s="42" t="s">
        <v>461</v>
      </c>
      <c r="DC370" s="159"/>
      <c r="DD370" s="159"/>
      <c r="DE370" s="159"/>
      <c r="DF370" s="159"/>
      <c r="DG370" s="180">
        <f t="shared" si="156"/>
        <v>0</v>
      </c>
      <c r="DH370" s="159"/>
      <c r="DI370" s="159"/>
      <c r="DJ370" s="159"/>
      <c r="DK370" s="180">
        <f t="shared" si="157"/>
        <v>0</v>
      </c>
      <c r="DL370" s="181">
        <f t="shared" si="143"/>
        <v>0</v>
      </c>
      <c r="DM370" s="159"/>
      <c r="DN370" s="181">
        <f t="shared" si="144"/>
        <v>0</v>
      </c>
      <c r="DO370" s="159"/>
      <c r="DP370" s="165"/>
      <c r="DQ370" s="159"/>
      <c r="DR370" s="159"/>
      <c r="DS370" s="159"/>
      <c r="DT370" s="181">
        <f t="shared" si="158"/>
        <v>0</v>
      </c>
      <c r="DU370" s="159"/>
      <c r="DV370" s="182">
        <v>0</v>
      </c>
      <c r="DW370" s="183"/>
      <c r="DX370" s="183"/>
      <c r="DY370" s="183"/>
      <c r="DZ370" s="180"/>
      <c r="EA370" s="184"/>
      <c r="EB370" s="185" t="s">
        <v>124</v>
      </c>
      <c r="EC370" s="186">
        <f t="shared" si="159"/>
        <v>0</v>
      </c>
      <c r="ED370" s="184"/>
      <c r="EE370" s="187">
        <v>620</v>
      </c>
      <c r="EF370" s="184"/>
      <c r="EG370" s="184"/>
      <c r="EH370" s="183"/>
      <c r="EI370" s="184"/>
      <c r="EJ370" s="184"/>
      <c r="EK370" s="184"/>
      <c r="EL370" s="184"/>
      <c r="EM370" s="184"/>
    </row>
    <row r="371" spans="1:143" s="42" customFormat="1" ht="12" x14ac:dyDescent="0.2">
      <c r="A371" s="157">
        <v>622</v>
      </c>
      <c r="B371" s="51">
        <v>765</v>
      </c>
      <c r="C371" s="42" t="s">
        <v>462</v>
      </c>
      <c r="D371" s="158">
        <f t="shared" si="145"/>
        <v>66</v>
      </c>
      <c r="E371" s="159">
        <f t="shared" si="133"/>
        <v>920502</v>
      </c>
      <c r="F371" s="159">
        <f t="shared" si="133"/>
        <v>0</v>
      </c>
      <c r="G371" s="159">
        <f t="shared" si="133"/>
        <v>71808</v>
      </c>
      <c r="H371" s="160">
        <f t="shared" si="146"/>
        <v>992310</v>
      </c>
      <c r="I371" s="159"/>
      <c r="J371" s="161">
        <f t="shared" si="147"/>
        <v>71808</v>
      </c>
      <c r="K371" s="162">
        <f t="shared" si="148"/>
        <v>304008.67200000002</v>
      </c>
      <c r="L371" s="163">
        <f t="shared" si="134"/>
        <v>375816.67200000002</v>
      </c>
      <c r="M371" s="159"/>
      <c r="N371" s="164">
        <f t="shared" si="135"/>
        <v>616493.32799999998</v>
      </c>
      <c r="O371" s="159"/>
      <c r="P371" s="165">
        <f t="shared" si="136"/>
        <v>71808</v>
      </c>
      <c r="Q371" s="158">
        <f t="shared" si="149"/>
        <v>0</v>
      </c>
      <c r="R371" s="159">
        <f t="shared" si="137"/>
        <v>0</v>
      </c>
      <c r="S371" s="159">
        <f t="shared" si="138"/>
        <v>0</v>
      </c>
      <c r="T371" s="159">
        <f t="shared" si="139"/>
        <v>304008.67200000002</v>
      </c>
      <c r="U371" s="160">
        <f t="shared" si="150"/>
        <v>375816.67200000002</v>
      </c>
      <c r="V371" s="159"/>
      <c r="W371" s="164">
        <f t="shared" si="140"/>
        <v>375816.67200000002</v>
      </c>
      <c r="X371" s="166"/>
      <c r="AA371" s="169">
        <v>622</v>
      </c>
      <c r="AB371" s="170">
        <v>66</v>
      </c>
      <c r="AC371" s="170">
        <v>0</v>
      </c>
      <c r="AD371" s="170">
        <v>0</v>
      </c>
      <c r="AE371" s="170">
        <v>1.1587301587301588</v>
      </c>
      <c r="AF371" s="170">
        <v>0</v>
      </c>
      <c r="AG371" s="105">
        <v>920502</v>
      </c>
      <c r="AH371" s="105">
        <v>0</v>
      </c>
      <c r="AI371" s="105">
        <v>0</v>
      </c>
      <c r="AJ371" s="105">
        <v>920502</v>
      </c>
      <c r="AK371" s="105">
        <v>0</v>
      </c>
      <c r="AL371" s="105">
        <v>71808</v>
      </c>
      <c r="AM371" s="105">
        <v>992310</v>
      </c>
      <c r="AN371" s="105">
        <v>0</v>
      </c>
      <c r="AO371" s="105">
        <v>0</v>
      </c>
      <c r="AP371" s="105">
        <v>0</v>
      </c>
      <c r="AQ371" s="105">
        <v>0</v>
      </c>
      <c r="AR371" s="171">
        <v>992310</v>
      </c>
      <c r="AT371" s="169">
        <v>622</v>
      </c>
      <c r="AU371" s="170">
        <f t="shared" si="151"/>
        <v>1.1587301587301588</v>
      </c>
      <c r="AV371" s="170">
        <f t="shared" si="151"/>
        <v>0</v>
      </c>
      <c r="AW371" s="105">
        <f t="shared" si="152"/>
        <v>0</v>
      </c>
      <c r="AX371" s="105">
        <f t="shared" si="152"/>
        <v>0</v>
      </c>
      <c r="AY371" s="105">
        <f t="shared" si="152"/>
        <v>0</v>
      </c>
      <c r="AZ371" s="171">
        <f t="shared" si="141"/>
        <v>0</v>
      </c>
      <c r="BB371" s="169"/>
      <c r="BC371" s="105"/>
      <c r="BD371" s="105"/>
      <c r="BE371" s="105"/>
      <c r="BF371" s="171"/>
      <c r="BH371" s="172"/>
      <c r="BI371" s="173"/>
      <c r="BJ371" s="174"/>
      <c r="BZ371" s="175"/>
      <c r="CA371" s="169">
        <v>622</v>
      </c>
      <c r="CB371" s="51">
        <v>765</v>
      </c>
      <c r="CC371" s="42" t="s">
        <v>462</v>
      </c>
      <c r="CD371" s="176">
        <f t="shared" si="142"/>
        <v>920502</v>
      </c>
      <c r="CE371" s="177">
        <v>768975</v>
      </c>
      <c r="CF371" s="159">
        <f t="shared" si="153"/>
        <v>151527</v>
      </c>
      <c r="CG371" s="159">
        <v>103941</v>
      </c>
      <c r="CH371" s="159">
        <v>48540.672000000006</v>
      </c>
      <c r="CI371" s="159">
        <f t="shared" si="154"/>
        <v>0</v>
      </c>
      <c r="CJ371" s="177">
        <f t="shared" si="155"/>
        <v>304008.67200000002</v>
      </c>
      <c r="CK371" s="178"/>
      <c r="CL371" s="179"/>
      <c r="CT371" s="105"/>
      <c r="CU371" s="105"/>
      <c r="CV371" s="105"/>
      <c r="CW371" s="105"/>
      <c r="CX371" s="105"/>
      <c r="CY371" s="105"/>
      <c r="CZ371" s="105"/>
      <c r="DA371" s="169">
        <v>622</v>
      </c>
      <c r="DB371" s="42" t="s">
        <v>462</v>
      </c>
      <c r="DC371" s="159"/>
      <c r="DD371" s="159"/>
      <c r="DE371" s="159"/>
      <c r="DF371" s="159"/>
      <c r="DG371" s="180">
        <f t="shared" si="156"/>
        <v>0</v>
      </c>
      <c r="DH371" s="159"/>
      <c r="DI371" s="159"/>
      <c r="DJ371" s="159"/>
      <c r="DK371" s="180">
        <f t="shared" si="157"/>
        <v>0</v>
      </c>
      <c r="DL371" s="181">
        <f t="shared" si="143"/>
        <v>0</v>
      </c>
      <c r="DM371" s="159"/>
      <c r="DN371" s="181">
        <f t="shared" si="144"/>
        <v>0</v>
      </c>
      <c r="DO371" s="159"/>
      <c r="DP371" s="165"/>
      <c r="DQ371" s="159"/>
      <c r="DR371" s="159"/>
      <c r="DS371" s="159"/>
      <c r="DT371" s="181">
        <f t="shared" si="158"/>
        <v>0</v>
      </c>
      <c r="DU371" s="159"/>
      <c r="DV371" s="182">
        <v>0</v>
      </c>
      <c r="DW371" s="183"/>
      <c r="DX371" s="183"/>
      <c r="DY371" s="183"/>
      <c r="DZ371" s="180"/>
      <c r="EA371" s="184"/>
      <c r="EB371" s="185"/>
      <c r="EC371" s="186">
        <f t="shared" si="159"/>
        <v>0</v>
      </c>
      <c r="ED371" s="184"/>
      <c r="EE371" s="187">
        <v>622</v>
      </c>
      <c r="EF371" s="184"/>
      <c r="EG371" s="184"/>
      <c r="EH371" s="183"/>
      <c r="EI371" s="184"/>
      <c r="EJ371" s="184"/>
      <c r="EK371" s="184"/>
      <c r="EL371" s="184"/>
      <c r="EM371" s="184"/>
    </row>
    <row r="372" spans="1:143" s="42" customFormat="1" ht="12" x14ac:dyDescent="0.2">
      <c r="A372" s="157">
        <v>625</v>
      </c>
      <c r="B372" s="51">
        <v>710</v>
      </c>
      <c r="C372" s="42" t="s">
        <v>463</v>
      </c>
      <c r="D372" s="158">
        <f t="shared" si="145"/>
        <v>26</v>
      </c>
      <c r="E372" s="159">
        <f t="shared" si="133"/>
        <v>455142</v>
      </c>
      <c r="F372" s="159">
        <f t="shared" si="133"/>
        <v>0</v>
      </c>
      <c r="G372" s="159">
        <f t="shared" si="133"/>
        <v>28288</v>
      </c>
      <c r="H372" s="160">
        <f t="shared" si="146"/>
        <v>483430</v>
      </c>
      <c r="I372" s="159"/>
      <c r="J372" s="161">
        <f t="shared" si="147"/>
        <v>28288</v>
      </c>
      <c r="K372" s="162">
        <f t="shared" si="148"/>
        <v>104815.4</v>
      </c>
      <c r="L372" s="163">
        <f t="shared" si="134"/>
        <v>133103.4</v>
      </c>
      <c r="M372" s="159"/>
      <c r="N372" s="164">
        <f t="shared" si="135"/>
        <v>350326.6</v>
      </c>
      <c r="O372" s="159"/>
      <c r="P372" s="165">
        <f t="shared" si="136"/>
        <v>28288</v>
      </c>
      <c r="Q372" s="158">
        <f t="shared" si="149"/>
        <v>0</v>
      </c>
      <c r="R372" s="159">
        <f t="shared" si="137"/>
        <v>0</v>
      </c>
      <c r="S372" s="159">
        <f t="shared" si="138"/>
        <v>0</v>
      </c>
      <c r="T372" s="159">
        <f t="shared" si="139"/>
        <v>104815.4</v>
      </c>
      <c r="U372" s="160">
        <f t="shared" si="150"/>
        <v>133103.4</v>
      </c>
      <c r="V372" s="159"/>
      <c r="W372" s="164">
        <f t="shared" si="140"/>
        <v>133103.4</v>
      </c>
      <c r="X372" s="166"/>
      <c r="AA372" s="169">
        <v>625</v>
      </c>
      <c r="AB372" s="170">
        <v>26</v>
      </c>
      <c r="AC372" s="170">
        <v>0</v>
      </c>
      <c r="AD372" s="170">
        <v>0</v>
      </c>
      <c r="AE372" s="170">
        <v>5.5198412698412698</v>
      </c>
      <c r="AF372" s="170">
        <v>0</v>
      </c>
      <c r="AG372" s="105">
        <v>455142</v>
      </c>
      <c r="AH372" s="105">
        <v>0</v>
      </c>
      <c r="AI372" s="105">
        <v>0</v>
      </c>
      <c r="AJ372" s="105">
        <v>455142</v>
      </c>
      <c r="AK372" s="105">
        <v>0</v>
      </c>
      <c r="AL372" s="105">
        <v>28288</v>
      </c>
      <c r="AM372" s="105">
        <v>483430</v>
      </c>
      <c r="AN372" s="105">
        <v>0</v>
      </c>
      <c r="AO372" s="105">
        <v>0</v>
      </c>
      <c r="AP372" s="105">
        <v>0</v>
      </c>
      <c r="AQ372" s="105">
        <v>0</v>
      </c>
      <c r="AR372" s="171">
        <v>483430</v>
      </c>
      <c r="AT372" s="169">
        <v>625</v>
      </c>
      <c r="AU372" s="170">
        <f t="shared" si="151"/>
        <v>5.5198412698412698</v>
      </c>
      <c r="AV372" s="170">
        <f t="shared" si="151"/>
        <v>0</v>
      </c>
      <c r="AW372" s="105">
        <f t="shared" si="152"/>
        <v>0</v>
      </c>
      <c r="AX372" s="105">
        <f t="shared" si="152"/>
        <v>0</v>
      </c>
      <c r="AY372" s="105">
        <f t="shared" si="152"/>
        <v>0</v>
      </c>
      <c r="AZ372" s="171">
        <f t="shared" si="141"/>
        <v>0</v>
      </c>
      <c r="BB372" s="169"/>
      <c r="BC372" s="105"/>
      <c r="BD372" s="105"/>
      <c r="BE372" s="105"/>
      <c r="BF372" s="171"/>
      <c r="BH372" s="172"/>
      <c r="BI372" s="173"/>
      <c r="BJ372" s="174"/>
      <c r="BZ372" s="175"/>
      <c r="CA372" s="169">
        <v>625</v>
      </c>
      <c r="CB372" s="51">
        <v>710</v>
      </c>
      <c r="CC372" s="42" t="s">
        <v>463</v>
      </c>
      <c r="CD372" s="176">
        <f t="shared" si="142"/>
        <v>455142</v>
      </c>
      <c r="CE372" s="177">
        <v>383215</v>
      </c>
      <c r="CF372" s="159">
        <f t="shared" si="153"/>
        <v>71927</v>
      </c>
      <c r="CG372" s="159">
        <v>32888.400000000001</v>
      </c>
      <c r="CH372" s="159">
        <v>0</v>
      </c>
      <c r="CI372" s="159">
        <f t="shared" si="154"/>
        <v>0</v>
      </c>
      <c r="CJ372" s="177">
        <f t="shared" si="155"/>
        <v>104815.4</v>
      </c>
      <c r="CK372" s="178"/>
      <c r="CL372" s="179"/>
      <c r="CT372" s="105"/>
      <c r="CU372" s="105"/>
      <c r="CV372" s="105"/>
      <c r="CW372" s="105"/>
      <c r="CX372" s="105"/>
      <c r="CY372" s="105"/>
      <c r="CZ372" s="105"/>
      <c r="DA372" s="169">
        <v>625</v>
      </c>
      <c r="DB372" s="42" t="s">
        <v>463</v>
      </c>
      <c r="DC372" s="159"/>
      <c r="DD372" s="159"/>
      <c r="DE372" s="159"/>
      <c r="DF372" s="159"/>
      <c r="DG372" s="180">
        <f t="shared" si="156"/>
        <v>0</v>
      </c>
      <c r="DH372" s="159"/>
      <c r="DI372" s="159"/>
      <c r="DJ372" s="159"/>
      <c r="DK372" s="180">
        <f t="shared" si="157"/>
        <v>0</v>
      </c>
      <c r="DL372" s="181">
        <f t="shared" si="143"/>
        <v>0</v>
      </c>
      <c r="DM372" s="159"/>
      <c r="DN372" s="181">
        <f t="shared" si="144"/>
        <v>0</v>
      </c>
      <c r="DO372" s="159"/>
      <c r="DP372" s="165"/>
      <c r="DQ372" s="159"/>
      <c r="DR372" s="159"/>
      <c r="DS372" s="159"/>
      <c r="DT372" s="181">
        <f t="shared" si="158"/>
        <v>0</v>
      </c>
      <c r="DU372" s="159"/>
      <c r="DV372" s="182">
        <v>0</v>
      </c>
      <c r="DW372" s="183"/>
      <c r="DX372" s="183"/>
      <c r="DY372" s="183"/>
      <c r="DZ372" s="180"/>
      <c r="EA372" s="184"/>
      <c r="EB372" s="185"/>
      <c r="EC372" s="186">
        <f t="shared" si="159"/>
        <v>0</v>
      </c>
      <c r="ED372" s="184"/>
      <c r="EE372" s="187">
        <v>625</v>
      </c>
      <c r="EF372" s="184"/>
      <c r="EG372" s="184"/>
      <c r="EH372" s="183"/>
      <c r="EI372" s="184"/>
      <c r="EJ372" s="184"/>
      <c r="EK372" s="184"/>
      <c r="EL372" s="184"/>
      <c r="EM372" s="184"/>
    </row>
    <row r="373" spans="1:143" s="42" customFormat="1" ht="12" x14ac:dyDescent="0.2">
      <c r="A373" s="157">
        <v>632</v>
      </c>
      <c r="B373" s="51">
        <v>632</v>
      </c>
      <c r="C373" s="42" t="s">
        <v>464</v>
      </c>
      <c r="D373" s="158">
        <f t="shared" si="145"/>
        <v>1</v>
      </c>
      <c r="E373" s="159">
        <f t="shared" si="133"/>
        <v>27204</v>
      </c>
      <c r="F373" s="159">
        <f t="shared" si="133"/>
        <v>0</v>
      </c>
      <c r="G373" s="159">
        <f t="shared" si="133"/>
        <v>1088</v>
      </c>
      <c r="H373" s="160">
        <f t="shared" si="146"/>
        <v>28292</v>
      </c>
      <c r="I373" s="159"/>
      <c r="J373" s="161">
        <f t="shared" si="147"/>
        <v>1088</v>
      </c>
      <c r="K373" s="162">
        <f t="shared" si="148"/>
        <v>27204</v>
      </c>
      <c r="L373" s="163">
        <f t="shared" si="134"/>
        <v>28292</v>
      </c>
      <c r="M373" s="159"/>
      <c r="N373" s="164">
        <f t="shared" si="135"/>
        <v>0</v>
      </c>
      <c r="O373" s="159"/>
      <c r="P373" s="165">
        <f t="shared" si="136"/>
        <v>1088</v>
      </c>
      <c r="Q373" s="158">
        <f t="shared" si="149"/>
        <v>0</v>
      </c>
      <c r="R373" s="159">
        <f t="shared" si="137"/>
        <v>0</v>
      </c>
      <c r="S373" s="159">
        <f t="shared" si="138"/>
        <v>0</v>
      </c>
      <c r="T373" s="159">
        <f t="shared" si="139"/>
        <v>27204</v>
      </c>
      <c r="U373" s="160">
        <f t="shared" si="150"/>
        <v>28292</v>
      </c>
      <c r="V373" s="159"/>
      <c r="W373" s="164">
        <f t="shared" si="140"/>
        <v>28292</v>
      </c>
      <c r="X373" s="166"/>
      <c r="AA373" s="169">
        <v>632</v>
      </c>
      <c r="AB373" s="170">
        <v>1</v>
      </c>
      <c r="AC373" s="170">
        <v>0</v>
      </c>
      <c r="AD373" s="170">
        <v>0</v>
      </c>
      <c r="AE373" s="170">
        <v>0</v>
      </c>
      <c r="AF373" s="170">
        <v>0</v>
      </c>
      <c r="AG373" s="105">
        <v>27204</v>
      </c>
      <c r="AH373" s="105">
        <v>0</v>
      </c>
      <c r="AI373" s="105">
        <v>0</v>
      </c>
      <c r="AJ373" s="105">
        <v>27204</v>
      </c>
      <c r="AK373" s="105">
        <v>0</v>
      </c>
      <c r="AL373" s="105">
        <v>1088</v>
      </c>
      <c r="AM373" s="105">
        <v>28292</v>
      </c>
      <c r="AN373" s="105">
        <v>0</v>
      </c>
      <c r="AO373" s="105">
        <v>0</v>
      </c>
      <c r="AP373" s="105">
        <v>0</v>
      </c>
      <c r="AQ373" s="105">
        <v>0</v>
      </c>
      <c r="AR373" s="171">
        <v>28292</v>
      </c>
      <c r="AT373" s="169">
        <v>632</v>
      </c>
      <c r="AU373" s="170">
        <f t="shared" si="151"/>
        <v>0</v>
      </c>
      <c r="AV373" s="170">
        <f t="shared" si="151"/>
        <v>0</v>
      </c>
      <c r="AW373" s="105">
        <f t="shared" si="152"/>
        <v>0</v>
      </c>
      <c r="AX373" s="105">
        <f t="shared" si="152"/>
        <v>0</v>
      </c>
      <c r="AY373" s="105">
        <f t="shared" si="152"/>
        <v>0</v>
      </c>
      <c r="AZ373" s="171">
        <f t="shared" si="141"/>
        <v>0</v>
      </c>
      <c r="BB373" s="169"/>
      <c r="BC373" s="105"/>
      <c r="BD373" s="105"/>
      <c r="BE373" s="105"/>
      <c r="BF373" s="171"/>
      <c r="BH373" s="172"/>
      <c r="BI373" s="173"/>
      <c r="BJ373" s="174"/>
      <c r="BZ373" s="175"/>
      <c r="CA373" s="169">
        <v>632</v>
      </c>
      <c r="CB373" s="51">
        <v>632</v>
      </c>
      <c r="CC373" s="42" t="s">
        <v>464</v>
      </c>
      <c r="CD373" s="176">
        <f t="shared" si="142"/>
        <v>27204</v>
      </c>
      <c r="CE373" s="177">
        <v>0</v>
      </c>
      <c r="CF373" s="159">
        <f t="shared" si="153"/>
        <v>27204</v>
      </c>
      <c r="CG373" s="159">
        <v>0</v>
      </c>
      <c r="CH373" s="159">
        <v>0</v>
      </c>
      <c r="CI373" s="159">
        <f t="shared" si="154"/>
        <v>0</v>
      </c>
      <c r="CJ373" s="177">
        <f t="shared" si="155"/>
        <v>27204</v>
      </c>
      <c r="CK373" s="178"/>
      <c r="CL373" s="179"/>
      <c r="CT373" s="105"/>
      <c r="CU373" s="105"/>
      <c r="CV373" s="105"/>
      <c r="CW373" s="105"/>
      <c r="CX373" s="105"/>
      <c r="CY373" s="105"/>
      <c r="CZ373" s="105"/>
      <c r="DA373" s="169">
        <v>632</v>
      </c>
      <c r="DB373" s="42" t="s">
        <v>464</v>
      </c>
      <c r="DC373" s="159"/>
      <c r="DD373" s="159"/>
      <c r="DE373" s="159"/>
      <c r="DF373" s="159"/>
      <c r="DG373" s="180">
        <f t="shared" si="156"/>
        <v>0</v>
      </c>
      <c r="DH373" s="159"/>
      <c r="DI373" s="159"/>
      <c r="DJ373" s="159"/>
      <c r="DK373" s="180">
        <f t="shared" si="157"/>
        <v>0</v>
      </c>
      <c r="DL373" s="181">
        <f t="shared" si="143"/>
        <v>0</v>
      </c>
      <c r="DM373" s="159"/>
      <c r="DN373" s="181">
        <f t="shared" si="144"/>
        <v>0</v>
      </c>
      <c r="DO373" s="159"/>
      <c r="DP373" s="165"/>
      <c r="DQ373" s="159"/>
      <c r="DR373" s="159"/>
      <c r="DS373" s="159"/>
      <c r="DT373" s="181">
        <f t="shared" si="158"/>
        <v>0</v>
      </c>
      <c r="DU373" s="159"/>
      <c r="DV373" s="182">
        <v>0</v>
      </c>
      <c r="DW373" s="183"/>
      <c r="DX373" s="183"/>
      <c r="DY373" s="183"/>
      <c r="DZ373" s="180"/>
      <c r="EA373" s="184"/>
      <c r="EB373" s="185"/>
      <c r="EC373" s="186">
        <f t="shared" si="159"/>
        <v>0</v>
      </c>
      <c r="ED373" s="184"/>
      <c r="EE373" s="187">
        <v>632</v>
      </c>
      <c r="EF373" s="184"/>
      <c r="EG373" s="184"/>
      <c r="EH373" s="183"/>
      <c r="EI373" s="184"/>
      <c r="EJ373" s="184"/>
      <c r="EK373" s="184"/>
      <c r="EL373" s="184"/>
      <c r="EM373" s="184"/>
    </row>
    <row r="374" spans="1:143" s="42" customFormat="1" ht="12" x14ac:dyDescent="0.2">
      <c r="A374" s="157">
        <v>635</v>
      </c>
      <c r="B374" s="51">
        <v>712</v>
      </c>
      <c r="C374" s="42" t="s">
        <v>465</v>
      </c>
      <c r="D374" s="158">
        <f t="shared" si="145"/>
        <v>29</v>
      </c>
      <c r="E374" s="159">
        <f t="shared" si="133"/>
        <v>523692</v>
      </c>
      <c r="F374" s="159">
        <f t="shared" si="133"/>
        <v>0</v>
      </c>
      <c r="G374" s="159">
        <f t="shared" si="133"/>
        <v>31552</v>
      </c>
      <c r="H374" s="160">
        <f t="shared" si="146"/>
        <v>555244</v>
      </c>
      <c r="I374" s="159"/>
      <c r="J374" s="161">
        <f t="shared" si="147"/>
        <v>31552</v>
      </c>
      <c r="K374" s="162">
        <f t="shared" si="148"/>
        <v>110095.632</v>
      </c>
      <c r="L374" s="163">
        <f t="shared" si="134"/>
        <v>141647.63199999998</v>
      </c>
      <c r="M374" s="159"/>
      <c r="N374" s="164">
        <f t="shared" si="135"/>
        <v>413596.36800000002</v>
      </c>
      <c r="O374" s="159"/>
      <c r="P374" s="165">
        <f t="shared" si="136"/>
        <v>31552</v>
      </c>
      <c r="Q374" s="158">
        <f t="shared" si="149"/>
        <v>0</v>
      </c>
      <c r="R374" s="159">
        <f t="shared" si="137"/>
        <v>0</v>
      </c>
      <c r="S374" s="159">
        <f t="shared" si="138"/>
        <v>0</v>
      </c>
      <c r="T374" s="159">
        <f t="shared" si="139"/>
        <v>110095.632</v>
      </c>
      <c r="U374" s="160">
        <f t="shared" si="150"/>
        <v>141647.63199999998</v>
      </c>
      <c r="V374" s="159"/>
      <c r="W374" s="164">
        <f t="shared" si="140"/>
        <v>141647.63199999998</v>
      </c>
      <c r="X374" s="166"/>
      <c r="AA374" s="169">
        <v>635</v>
      </c>
      <c r="AB374" s="170">
        <v>29</v>
      </c>
      <c r="AC374" s="170">
        <v>0</v>
      </c>
      <c r="AD374" s="170">
        <v>0</v>
      </c>
      <c r="AE374" s="170">
        <v>8.1999999999999993</v>
      </c>
      <c r="AF374" s="170">
        <v>0</v>
      </c>
      <c r="AG374" s="105">
        <v>523692</v>
      </c>
      <c r="AH374" s="105">
        <v>0</v>
      </c>
      <c r="AI374" s="105">
        <v>0</v>
      </c>
      <c r="AJ374" s="105">
        <v>523692</v>
      </c>
      <c r="AK374" s="105">
        <v>0</v>
      </c>
      <c r="AL374" s="105">
        <v>31552</v>
      </c>
      <c r="AM374" s="105">
        <v>555244</v>
      </c>
      <c r="AN374" s="105">
        <v>0</v>
      </c>
      <c r="AO374" s="105">
        <v>0</v>
      </c>
      <c r="AP374" s="105">
        <v>0</v>
      </c>
      <c r="AQ374" s="105">
        <v>0</v>
      </c>
      <c r="AR374" s="171">
        <v>555244</v>
      </c>
      <c r="AT374" s="169">
        <v>635</v>
      </c>
      <c r="AU374" s="170">
        <f t="shared" si="151"/>
        <v>8.1999999999999993</v>
      </c>
      <c r="AV374" s="170">
        <f t="shared" si="151"/>
        <v>0</v>
      </c>
      <c r="AW374" s="105">
        <f t="shared" si="152"/>
        <v>0</v>
      </c>
      <c r="AX374" s="105">
        <f t="shared" si="152"/>
        <v>0</v>
      </c>
      <c r="AY374" s="105">
        <f t="shared" si="152"/>
        <v>0</v>
      </c>
      <c r="AZ374" s="171">
        <f t="shared" si="141"/>
        <v>0</v>
      </c>
      <c r="BB374" s="169"/>
      <c r="BC374" s="105"/>
      <c r="BD374" s="105"/>
      <c r="BE374" s="105"/>
      <c r="BF374" s="171"/>
      <c r="BH374" s="172"/>
      <c r="BI374" s="173"/>
      <c r="BJ374" s="174"/>
      <c r="BZ374" s="175"/>
      <c r="CA374" s="169">
        <v>635</v>
      </c>
      <c r="CB374" s="51">
        <v>712</v>
      </c>
      <c r="CC374" s="42" t="s">
        <v>465</v>
      </c>
      <c r="CD374" s="176">
        <f t="shared" si="142"/>
        <v>523692</v>
      </c>
      <c r="CE374" s="177">
        <v>471162</v>
      </c>
      <c r="CF374" s="159">
        <f t="shared" si="153"/>
        <v>52530</v>
      </c>
      <c r="CG374" s="159">
        <v>23323.200000000001</v>
      </c>
      <c r="CH374" s="159">
        <v>34242.432000000001</v>
      </c>
      <c r="CI374" s="159">
        <f t="shared" si="154"/>
        <v>0</v>
      </c>
      <c r="CJ374" s="177">
        <f t="shared" si="155"/>
        <v>110095.632</v>
      </c>
      <c r="CK374" s="178"/>
      <c r="CL374" s="179"/>
      <c r="CT374" s="105"/>
      <c r="CU374" s="105"/>
      <c r="CV374" s="105"/>
      <c r="CW374" s="105"/>
      <c r="CX374" s="105"/>
      <c r="CY374" s="105"/>
      <c r="CZ374" s="105"/>
      <c r="DA374" s="169">
        <v>635</v>
      </c>
      <c r="DB374" s="42" t="s">
        <v>465</v>
      </c>
      <c r="DC374" s="159"/>
      <c r="DD374" s="159"/>
      <c r="DE374" s="159"/>
      <c r="DF374" s="159"/>
      <c r="DG374" s="180">
        <f t="shared" si="156"/>
        <v>0</v>
      </c>
      <c r="DH374" s="159"/>
      <c r="DI374" s="159"/>
      <c r="DJ374" s="159"/>
      <c r="DK374" s="180">
        <f t="shared" si="157"/>
        <v>0</v>
      </c>
      <c r="DL374" s="181">
        <f t="shared" si="143"/>
        <v>0</v>
      </c>
      <c r="DM374" s="159"/>
      <c r="DN374" s="181">
        <f t="shared" si="144"/>
        <v>0</v>
      </c>
      <c r="DO374" s="159"/>
      <c r="DP374" s="165"/>
      <c r="DQ374" s="159"/>
      <c r="DR374" s="159"/>
      <c r="DS374" s="159"/>
      <c r="DT374" s="181">
        <f t="shared" si="158"/>
        <v>0</v>
      </c>
      <c r="DU374" s="159"/>
      <c r="DV374" s="182">
        <v>0</v>
      </c>
      <c r="DW374" s="183"/>
      <c r="DX374" s="183"/>
      <c r="DY374" s="183"/>
      <c r="DZ374" s="180"/>
      <c r="EA374" s="184"/>
      <c r="EB374" s="185"/>
      <c r="EC374" s="186">
        <f t="shared" si="159"/>
        <v>0</v>
      </c>
      <c r="ED374" s="184"/>
      <c r="EE374" s="187">
        <v>635</v>
      </c>
      <c r="EF374" s="184"/>
      <c r="EG374" s="184"/>
      <c r="EH374" s="183"/>
      <c r="EI374" s="184"/>
      <c r="EJ374" s="184"/>
      <c r="EK374" s="184"/>
      <c r="EL374" s="184"/>
      <c r="EM374" s="184"/>
    </row>
    <row r="375" spans="1:143" s="42" customFormat="1" ht="12" x14ac:dyDescent="0.2">
      <c r="A375" s="157">
        <v>640</v>
      </c>
      <c r="B375" s="51">
        <v>713</v>
      </c>
      <c r="C375" s="42" t="s">
        <v>466</v>
      </c>
      <c r="D375" s="158">
        <f t="shared" si="145"/>
        <v>2</v>
      </c>
      <c r="E375" s="159">
        <f t="shared" si="133"/>
        <v>40788</v>
      </c>
      <c r="F375" s="159">
        <f t="shared" si="133"/>
        <v>0</v>
      </c>
      <c r="G375" s="159">
        <f t="shared" si="133"/>
        <v>2176</v>
      </c>
      <c r="H375" s="160">
        <f t="shared" si="146"/>
        <v>42964</v>
      </c>
      <c r="I375" s="159"/>
      <c r="J375" s="161">
        <f t="shared" si="147"/>
        <v>2176</v>
      </c>
      <c r="K375" s="162">
        <f t="shared" si="148"/>
        <v>21872.799999999999</v>
      </c>
      <c r="L375" s="163">
        <f t="shared" si="134"/>
        <v>24048.799999999999</v>
      </c>
      <c r="M375" s="159"/>
      <c r="N375" s="164">
        <f t="shared" si="135"/>
        <v>18915.2</v>
      </c>
      <c r="O375" s="159"/>
      <c r="P375" s="165">
        <f t="shared" si="136"/>
        <v>2176</v>
      </c>
      <c r="Q375" s="158">
        <f t="shared" si="149"/>
        <v>0</v>
      </c>
      <c r="R375" s="159">
        <f t="shared" si="137"/>
        <v>0</v>
      </c>
      <c r="S375" s="159">
        <f t="shared" si="138"/>
        <v>0</v>
      </c>
      <c r="T375" s="159">
        <f t="shared" si="139"/>
        <v>21872.799999999999</v>
      </c>
      <c r="U375" s="160">
        <f t="shared" si="150"/>
        <v>24048.799999999999</v>
      </c>
      <c r="V375" s="159"/>
      <c r="W375" s="164">
        <f t="shared" si="140"/>
        <v>24048.799999999999</v>
      </c>
      <c r="X375" s="166"/>
      <c r="AA375" s="169">
        <v>640</v>
      </c>
      <c r="AB375" s="170">
        <v>2</v>
      </c>
      <c r="AC375" s="170">
        <v>0</v>
      </c>
      <c r="AD375" s="170">
        <v>0</v>
      </c>
      <c r="AE375" s="170">
        <v>2</v>
      </c>
      <c r="AF375" s="170">
        <v>0</v>
      </c>
      <c r="AG375" s="105">
        <v>40788</v>
      </c>
      <c r="AH375" s="105">
        <v>0</v>
      </c>
      <c r="AI375" s="105">
        <v>0</v>
      </c>
      <c r="AJ375" s="105">
        <v>40788</v>
      </c>
      <c r="AK375" s="105">
        <v>0</v>
      </c>
      <c r="AL375" s="105">
        <v>2176</v>
      </c>
      <c r="AM375" s="105">
        <v>42964</v>
      </c>
      <c r="AN375" s="105">
        <v>0</v>
      </c>
      <c r="AO375" s="105">
        <v>0</v>
      </c>
      <c r="AP375" s="105">
        <v>0</v>
      </c>
      <c r="AQ375" s="105">
        <v>0</v>
      </c>
      <c r="AR375" s="171">
        <v>42964</v>
      </c>
      <c r="AT375" s="169">
        <v>640</v>
      </c>
      <c r="AU375" s="170">
        <f t="shared" si="151"/>
        <v>2</v>
      </c>
      <c r="AV375" s="170">
        <f t="shared" si="151"/>
        <v>0</v>
      </c>
      <c r="AW375" s="105">
        <f t="shared" si="152"/>
        <v>0</v>
      </c>
      <c r="AX375" s="105">
        <f t="shared" si="152"/>
        <v>0</v>
      </c>
      <c r="AY375" s="105">
        <f t="shared" si="152"/>
        <v>0</v>
      </c>
      <c r="AZ375" s="171">
        <f t="shared" si="141"/>
        <v>0</v>
      </c>
      <c r="BB375" s="169"/>
      <c r="BC375" s="105"/>
      <c r="BD375" s="105"/>
      <c r="BE375" s="105"/>
      <c r="BF375" s="171"/>
      <c r="BH375" s="172"/>
      <c r="BI375" s="173"/>
      <c r="BJ375" s="174"/>
      <c r="BZ375" s="175"/>
      <c r="CA375" s="169">
        <v>640</v>
      </c>
      <c r="CB375" s="51">
        <v>713</v>
      </c>
      <c r="CC375" s="42" t="s">
        <v>466</v>
      </c>
      <c r="CD375" s="176">
        <f t="shared" si="142"/>
        <v>40788</v>
      </c>
      <c r="CE375" s="177">
        <v>19361</v>
      </c>
      <c r="CF375" s="159">
        <f t="shared" si="153"/>
        <v>21427</v>
      </c>
      <c r="CG375" s="159">
        <v>445.8</v>
      </c>
      <c r="CH375" s="159">
        <v>0</v>
      </c>
      <c r="CI375" s="159">
        <f t="shared" si="154"/>
        <v>0</v>
      </c>
      <c r="CJ375" s="177">
        <f t="shared" si="155"/>
        <v>21872.799999999999</v>
      </c>
      <c r="CK375" s="178"/>
      <c r="CL375" s="179"/>
      <c r="CT375" s="105"/>
      <c r="CU375" s="105"/>
      <c r="CV375" s="105"/>
      <c r="CW375" s="105"/>
      <c r="CX375" s="105"/>
      <c r="CY375" s="105"/>
      <c r="CZ375" s="105"/>
      <c r="DA375" s="169">
        <v>640</v>
      </c>
      <c r="DB375" s="42" t="s">
        <v>466</v>
      </c>
      <c r="DC375" s="159"/>
      <c r="DD375" s="159"/>
      <c r="DE375" s="159"/>
      <c r="DF375" s="159"/>
      <c r="DG375" s="180">
        <f t="shared" si="156"/>
        <v>0</v>
      </c>
      <c r="DH375" s="159"/>
      <c r="DI375" s="159"/>
      <c r="DJ375" s="159"/>
      <c r="DK375" s="180">
        <f t="shared" si="157"/>
        <v>0</v>
      </c>
      <c r="DL375" s="181">
        <f t="shared" si="143"/>
        <v>0</v>
      </c>
      <c r="DM375" s="159"/>
      <c r="DN375" s="181">
        <f t="shared" si="144"/>
        <v>0</v>
      </c>
      <c r="DO375" s="159"/>
      <c r="DP375" s="165"/>
      <c r="DQ375" s="159"/>
      <c r="DR375" s="159"/>
      <c r="DS375" s="159"/>
      <c r="DT375" s="181">
        <f t="shared" si="158"/>
        <v>0</v>
      </c>
      <c r="DU375" s="159"/>
      <c r="DV375" s="182">
        <v>0</v>
      </c>
      <c r="DW375" s="183"/>
      <c r="DX375" s="183"/>
      <c r="DY375" s="183"/>
      <c r="DZ375" s="180"/>
      <c r="EA375" s="184"/>
      <c r="EB375" s="185"/>
      <c r="EC375" s="186">
        <f t="shared" si="159"/>
        <v>0</v>
      </c>
      <c r="ED375" s="184"/>
      <c r="EE375" s="187">
        <v>640</v>
      </c>
      <c r="EF375" s="184"/>
      <c r="EG375" s="184"/>
      <c r="EH375" s="183"/>
      <c r="EI375" s="184"/>
      <c r="EJ375" s="184"/>
      <c r="EK375" s="184"/>
      <c r="EL375" s="184"/>
      <c r="EM375" s="184"/>
    </row>
    <row r="376" spans="1:143" s="42" customFormat="1" ht="12" x14ac:dyDescent="0.2">
      <c r="A376" s="157">
        <v>645</v>
      </c>
      <c r="B376" s="51">
        <v>714</v>
      </c>
      <c r="C376" s="42" t="s">
        <v>467</v>
      </c>
      <c r="D376" s="158">
        <f t="shared" si="145"/>
        <v>138</v>
      </c>
      <c r="E376" s="159">
        <f t="shared" si="133"/>
        <v>2677572</v>
      </c>
      <c r="F376" s="159">
        <f t="shared" si="133"/>
        <v>0</v>
      </c>
      <c r="G376" s="159">
        <f t="shared" si="133"/>
        <v>150144</v>
      </c>
      <c r="H376" s="160">
        <f t="shared" si="146"/>
        <v>2827716</v>
      </c>
      <c r="I376" s="159"/>
      <c r="J376" s="161">
        <f t="shared" si="147"/>
        <v>150144</v>
      </c>
      <c r="K376" s="162">
        <f t="shared" si="148"/>
        <v>574447.6</v>
      </c>
      <c r="L376" s="163">
        <f t="shared" si="134"/>
        <v>724591.6</v>
      </c>
      <c r="M376" s="159"/>
      <c r="N376" s="164">
        <f t="shared" si="135"/>
        <v>2103124.4</v>
      </c>
      <c r="O376" s="159"/>
      <c r="P376" s="165">
        <f t="shared" si="136"/>
        <v>150144</v>
      </c>
      <c r="Q376" s="158">
        <f t="shared" si="149"/>
        <v>0</v>
      </c>
      <c r="R376" s="159">
        <f t="shared" si="137"/>
        <v>0</v>
      </c>
      <c r="S376" s="159">
        <f t="shared" si="138"/>
        <v>0</v>
      </c>
      <c r="T376" s="159">
        <f t="shared" si="139"/>
        <v>574447.6</v>
      </c>
      <c r="U376" s="160">
        <f t="shared" si="150"/>
        <v>724591.6</v>
      </c>
      <c r="V376" s="159"/>
      <c r="W376" s="164">
        <f t="shared" si="140"/>
        <v>724591.6</v>
      </c>
      <c r="X376" s="166"/>
      <c r="AA376" s="169">
        <v>645</v>
      </c>
      <c r="AB376" s="170">
        <v>138</v>
      </c>
      <c r="AC376" s="170">
        <v>0</v>
      </c>
      <c r="AD376" s="170">
        <v>0</v>
      </c>
      <c r="AE376" s="170">
        <v>20.916666666666664</v>
      </c>
      <c r="AF376" s="170">
        <v>0</v>
      </c>
      <c r="AG376" s="105">
        <v>2677572</v>
      </c>
      <c r="AH376" s="105">
        <v>0</v>
      </c>
      <c r="AI376" s="105">
        <v>0</v>
      </c>
      <c r="AJ376" s="105">
        <v>2677572</v>
      </c>
      <c r="AK376" s="105">
        <v>0</v>
      </c>
      <c r="AL376" s="105">
        <v>150144</v>
      </c>
      <c r="AM376" s="105">
        <v>2827716</v>
      </c>
      <c r="AN376" s="105">
        <v>0</v>
      </c>
      <c r="AO376" s="105">
        <v>0</v>
      </c>
      <c r="AP376" s="105">
        <v>0</v>
      </c>
      <c r="AQ376" s="105">
        <v>0</v>
      </c>
      <c r="AR376" s="171">
        <v>2827716</v>
      </c>
      <c r="AT376" s="169">
        <v>645</v>
      </c>
      <c r="AU376" s="170">
        <f t="shared" si="151"/>
        <v>20.916666666666664</v>
      </c>
      <c r="AV376" s="170">
        <f t="shared" si="151"/>
        <v>0</v>
      </c>
      <c r="AW376" s="105">
        <f t="shared" si="152"/>
        <v>0</v>
      </c>
      <c r="AX376" s="105">
        <f t="shared" si="152"/>
        <v>0</v>
      </c>
      <c r="AY376" s="105">
        <f t="shared" si="152"/>
        <v>0</v>
      </c>
      <c r="AZ376" s="171">
        <f t="shared" si="141"/>
        <v>0</v>
      </c>
      <c r="BB376" s="169"/>
      <c r="BC376" s="105"/>
      <c r="BD376" s="105"/>
      <c r="BE376" s="105"/>
      <c r="BF376" s="171"/>
      <c r="BH376" s="172"/>
      <c r="BI376" s="173"/>
      <c r="BJ376" s="174"/>
      <c r="BZ376" s="175"/>
      <c r="CA376" s="169">
        <v>645</v>
      </c>
      <c r="CB376" s="51">
        <v>714</v>
      </c>
      <c r="CC376" s="42" t="s">
        <v>467</v>
      </c>
      <c r="CD376" s="176">
        <f t="shared" si="142"/>
        <v>2677572</v>
      </c>
      <c r="CE376" s="177">
        <v>2197979</v>
      </c>
      <c r="CF376" s="159">
        <f t="shared" si="153"/>
        <v>479593</v>
      </c>
      <c r="CG376" s="159">
        <v>94854.599999999991</v>
      </c>
      <c r="CH376" s="159">
        <v>0</v>
      </c>
      <c r="CI376" s="159">
        <f t="shared" si="154"/>
        <v>0</v>
      </c>
      <c r="CJ376" s="177">
        <f t="shared" si="155"/>
        <v>574447.6</v>
      </c>
      <c r="CK376" s="178"/>
      <c r="CL376" s="179"/>
      <c r="CT376" s="105"/>
      <c r="CU376" s="105"/>
      <c r="CV376" s="105"/>
      <c r="CW376" s="105"/>
      <c r="CX376" s="105"/>
      <c r="CY376" s="105"/>
      <c r="CZ376" s="105"/>
      <c r="DA376" s="169">
        <v>645</v>
      </c>
      <c r="DB376" s="42" t="s">
        <v>467</v>
      </c>
      <c r="DC376" s="159"/>
      <c r="DD376" s="159"/>
      <c r="DE376" s="159"/>
      <c r="DF376" s="159"/>
      <c r="DG376" s="180">
        <f t="shared" si="156"/>
        <v>0</v>
      </c>
      <c r="DH376" s="159"/>
      <c r="DI376" s="159"/>
      <c r="DJ376" s="159"/>
      <c r="DK376" s="180">
        <f t="shared" si="157"/>
        <v>0</v>
      </c>
      <c r="DL376" s="181">
        <f t="shared" si="143"/>
        <v>0</v>
      </c>
      <c r="DM376" s="159"/>
      <c r="DN376" s="181">
        <f t="shared" si="144"/>
        <v>0</v>
      </c>
      <c r="DO376" s="159"/>
      <c r="DP376" s="165"/>
      <c r="DQ376" s="159"/>
      <c r="DR376" s="159"/>
      <c r="DS376" s="159"/>
      <c r="DT376" s="181">
        <f t="shared" si="158"/>
        <v>0</v>
      </c>
      <c r="DU376" s="159"/>
      <c r="DV376" s="182">
        <v>0</v>
      </c>
      <c r="DW376" s="183"/>
      <c r="DX376" s="183"/>
      <c r="DY376" s="183"/>
      <c r="DZ376" s="180"/>
      <c r="EA376" s="184"/>
      <c r="EB376" s="185"/>
      <c r="EC376" s="186">
        <f t="shared" si="159"/>
        <v>0</v>
      </c>
      <c r="ED376" s="184"/>
      <c r="EE376" s="187">
        <v>645</v>
      </c>
      <c r="EF376" s="184"/>
      <c r="EG376" s="184"/>
      <c r="EH376" s="183"/>
      <c r="EI376" s="184"/>
      <c r="EJ376" s="184"/>
      <c r="EK376" s="184"/>
      <c r="EL376" s="184"/>
      <c r="EM376" s="184"/>
    </row>
    <row r="377" spans="1:143" s="42" customFormat="1" ht="12" x14ac:dyDescent="0.2">
      <c r="A377" s="157">
        <v>650</v>
      </c>
      <c r="B377" s="51">
        <v>715</v>
      </c>
      <c r="C377" s="42" t="s">
        <v>468</v>
      </c>
      <c r="D377" s="158">
        <f t="shared" si="145"/>
        <v>3</v>
      </c>
      <c r="E377" s="159">
        <f t="shared" si="133"/>
        <v>43625</v>
      </c>
      <c r="F377" s="159">
        <f t="shared" si="133"/>
        <v>0</v>
      </c>
      <c r="G377" s="159">
        <f t="shared" si="133"/>
        <v>3264</v>
      </c>
      <c r="H377" s="160">
        <f t="shared" si="146"/>
        <v>46889</v>
      </c>
      <c r="I377" s="159"/>
      <c r="J377" s="161">
        <f t="shared" si="147"/>
        <v>3264</v>
      </c>
      <c r="K377" s="162">
        <f t="shared" si="148"/>
        <v>2032.1279999999999</v>
      </c>
      <c r="L377" s="163">
        <f t="shared" si="134"/>
        <v>5296.1279999999997</v>
      </c>
      <c r="M377" s="159"/>
      <c r="N377" s="164">
        <f t="shared" si="135"/>
        <v>41592.872000000003</v>
      </c>
      <c r="O377" s="159"/>
      <c r="P377" s="165">
        <f t="shared" si="136"/>
        <v>3264</v>
      </c>
      <c r="Q377" s="158">
        <f t="shared" si="149"/>
        <v>0</v>
      </c>
      <c r="R377" s="159">
        <f t="shared" si="137"/>
        <v>0</v>
      </c>
      <c r="S377" s="159">
        <f t="shared" si="138"/>
        <v>0</v>
      </c>
      <c r="T377" s="159">
        <f t="shared" si="139"/>
        <v>2032.1279999999999</v>
      </c>
      <c r="U377" s="160">
        <f t="shared" si="150"/>
        <v>5296.1279999999997</v>
      </c>
      <c r="V377" s="159"/>
      <c r="W377" s="164">
        <f t="shared" si="140"/>
        <v>5296.1279999999997</v>
      </c>
      <c r="X377" s="166"/>
      <c r="AA377" s="169">
        <v>650</v>
      </c>
      <c r="AB377" s="170">
        <v>3</v>
      </c>
      <c r="AC377" s="170">
        <v>0</v>
      </c>
      <c r="AD377" s="170">
        <v>0</v>
      </c>
      <c r="AE377" s="170">
        <v>0.22222222222222221</v>
      </c>
      <c r="AF377" s="170">
        <v>0</v>
      </c>
      <c r="AG377" s="105">
        <v>43625</v>
      </c>
      <c r="AH377" s="105">
        <v>0</v>
      </c>
      <c r="AI377" s="105">
        <v>0</v>
      </c>
      <c r="AJ377" s="105">
        <v>43625</v>
      </c>
      <c r="AK377" s="105">
        <v>0</v>
      </c>
      <c r="AL377" s="105">
        <v>3264</v>
      </c>
      <c r="AM377" s="105">
        <v>46889</v>
      </c>
      <c r="AN377" s="105">
        <v>0</v>
      </c>
      <c r="AO377" s="105">
        <v>0</v>
      </c>
      <c r="AP377" s="105">
        <v>0</v>
      </c>
      <c r="AQ377" s="105">
        <v>0</v>
      </c>
      <c r="AR377" s="171">
        <v>46889</v>
      </c>
      <c r="AT377" s="169">
        <v>650</v>
      </c>
      <c r="AU377" s="170">
        <f t="shared" si="151"/>
        <v>0.22222222222222221</v>
      </c>
      <c r="AV377" s="170">
        <f t="shared" si="151"/>
        <v>0</v>
      </c>
      <c r="AW377" s="105">
        <f t="shared" si="152"/>
        <v>0</v>
      </c>
      <c r="AX377" s="105">
        <f t="shared" si="152"/>
        <v>0</v>
      </c>
      <c r="AY377" s="105">
        <f t="shared" si="152"/>
        <v>0</v>
      </c>
      <c r="AZ377" s="171">
        <f t="shared" si="141"/>
        <v>0</v>
      </c>
      <c r="BB377" s="169"/>
      <c r="BC377" s="105"/>
      <c r="BD377" s="105"/>
      <c r="BE377" s="105"/>
      <c r="BF377" s="171"/>
      <c r="BH377" s="172"/>
      <c r="BI377" s="173"/>
      <c r="BJ377" s="174"/>
      <c r="BZ377" s="175"/>
      <c r="CA377" s="169">
        <v>650</v>
      </c>
      <c r="CB377" s="51">
        <v>715</v>
      </c>
      <c r="CC377" s="42" t="s">
        <v>468</v>
      </c>
      <c r="CD377" s="176">
        <f t="shared" si="142"/>
        <v>43625</v>
      </c>
      <c r="CE377" s="177">
        <v>58417</v>
      </c>
      <c r="CF377" s="159">
        <f t="shared" si="153"/>
        <v>0</v>
      </c>
      <c r="CG377" s="159">
        <v>0</v>
      </c>
      <c r="CH377" s="159">
        <v>2032.1279999999999</v>
      </c>
      <c r="CI377" s="159">
        <f t="shared" si="154"/>
        <v>0</v>
      </c>
      <c r="CJ377" s="177">
        <f t="shared" si="155"/>
        <v>2032.1279999999999</v>
      </c>
      <c r="CK377" s="178"/>
      <c r="CL377" s="179"/>
      <c r="CT377" s="105"/>
      <c r="CU377" s="105"/>
      <c r="CV377" s="105"/>
      <c r="CW377" s="105"/>
      <c r="CX377" s="105"/>
      <c r="CY377" s="105"/>
      <c r="CZ377" s="105"/>
      <c r="DA377" s="169">
        <v>650</v>
      </c>
      <c r="DB377" s="42" t="s">
        <v>468</v>
      </c>
      <c r="DC377" s="159"/>
      <c r="DD377" s="159"/>
      <c r="DE377" s="159"/>
      <c r="DF377" s="159"/>
      <c r="DG377" s="180">
        <f t="shared" si="156"/>
        <v>0</v>
      </c>
      <c r="DH377" s="159"/>
      <c r="DI377" s="159"/>
      <c r="DJ377" s="159"/>
      <c r="DK377" s="180">
        <f t="shared" si="157"/>
        <v>0</v>
      </c>
      <c r="DL377" s="181">
        <f t="shared" si="143"/>
        <v>0</v>
      </c>
      <c r="DM377" s="159"/>
      <c r="DN377" s="181">
        <f t="shared" si="144"/>
        <v>0</v>
      </c>
      <c r="DO377" s="159"/>
      <c r="DP377" s="165"/>
      <c r="DQ377" s="159"/>
      <c r="DR377" s="159"/>
      <c r="DS377" s="159"/>
      <c r="DT377" s="181">
        <f t="shared" si="158"/>
        <v>0</v>
      </c>
      <c r="DU377" s="159"/>
      <c r="DV377" s="182">
        <v>0</v>
      </c>
      <c r="DW377" s="183"/>
      <c r="DX377" s="183"/>
      <c r="DY377" s="183"/>
      <c r="DZ377" s="180"/>
      <c r="EA377" s="184"/>
      <c r="EB377" s="185"/>
      <c r="EC377" s="186">
        <f t="shared" si="159"/>
        <v>0</v>
      </c>
      <c r="ED377" s="184"/>
      <c r="EE377" s="187">
        <v>650</v>
      </c>
      <c r="EF377" s="184"/>
      <c r="EG377" s="184"/>
      <c r="EH377" s="183"/>
      <c r="EI377" s="184"/>
      <c r="EJ377" s="184"/>
      <c r="EK377" s="184"/>
      <c r="EL377" s="184"/>
      <c r="EM377" s="184"/>
    </row>
    <row r="378" spans="1:143" s="42" customFormat="1" ht="12" x14ac:dyDescent="0.2">
      <c r="A378" s="157">
        <v>655</v>
      </c>
      <c r="B378" s="51">
        <v>716</v>
      </c>
      <c r="C378" s="42" t="s">
        <v>469</v>
      </c>
      <c r="D378" s="158">
        <f t="shared" si="145"/>
        <v>0</v>
      </c>
      <c r="E378" s="159">
        <f t="shared" si="133"/>
        <v>0</v>
      </c>
      <c r="F378" s="159">
        <f t="shared" si="133"/>
        <v>0</v>
      </c>
      <c r="G378" s="159">
        <f t="shared" si="133"/>
        <v>0</v>
      </c>
      <c r="H378" s="160">
        <f t="shared" si="146"/>
        <v>0</v>
      </c>
      <c r="I378" s="159"/>
      <c r="J378" s="161">
        <f t="shared" si="147"/>
        <v>0</v>
      </c>
      <c r="K378" s="162">
        <f t="shared" si="148"/>
        <v>7327.4879999999994</v>
      </c>
      <c r="L378" s="163">
        <f t="shared" si="134"/>
        <v>7327.4879999999994</v>
      </c>
      <c r="M378" s="159"/>
      <c r="N378" s="164">
        <f t="shared" si="135"/>
        <v>-7327.4879999999994</v>
      </c>
      <c r="O378" s="159"/>
      <c r="P378" s="165">
        <f t="shared" si="136"/>
        <v>0</v>
      </c>
      <c r="Q378" s="158">
        <f t="shared" si="149"/>
        <v>0</v>
      </c>
      <c r="R378" s="159">
        <f t="shared" si="137"/>
        <v>0</v>
      </c>
      <c r="S378" s="159">
        <f t="shared" si="138"/>
        <v>0</v>
      </c>
      <c r="T378" s="159">
        <f t="shared" si="139"/>
        <v>7327.4879999999994</v>
      </c>
      <c r="U378" s="160">
        <f t="shared" si="150"/>
        <v>7327.4879999999994</v>
      </c>
      <c r="V378" s="159"/>
      <c r="W378" s="164">
        <f t="shared" si="140"/>
        <v>7327.4879999999994</v>
      </c>
      <c r="X378" s="166"/>
      <c r="AA378" s="169">
        <v>655</v>
      </c>
      <c r="AB378" s="170"/>
      <c r="AC378" s="170"/>
      <c r="AD378" s="170"/>
      <c r="AE378" s="170"/>
      <c r="AF378" s="170"/>
      <c r="AG378" s="105"/>
      <c r="AH378" s="105"/>
      <c r="AI378" s="105"/>
      <c r="AJ378" s="105"/>
      <c r="AK378" s="105"/>
      <c r="AL378" s="105"/>
      <c r="AM378" s="105"/>
      <c r="AN378" s="105"/>
      <c r="AO378" s="105"/>
      <c r="AP378" s="105"/>
      <c r="AQ378" s="105"/>
      <c r="AR378" s="171"/>
      <c r="AT378" s="169">
        <v>655</v>
      </c>
      <c r="AU378" s="170">
        <f t="shared" si="151"/>
        <v>0</v>
      </c>
      <c r="AV378" s="170">
        <f t="shared" si="151"/>
        <v>0</v>
      </c>
      <c r="AW378" s="105">
        <f t="shared" si="152"/>
        <v>0</v>
      </c>
      <c r="AX378" s="105">
        <f t="shared" si="152"/>
        <v>0</v>
      </c>
      <c r="AY378" s="105">
        <f t="shared" si="152"/>
        <v>0</v>
      </c>
      <c r="AZ378" s="171">
        <f t="shared" si="141"/>
        <v>0</v>
      </c>
      <c r="BB378" s="169"/>
      <c r="BC378" s="105"/>
      <c r="BD378" s="105"/>
      <c r="BE378" s="105"/>
      <c r="BF378" s="171"/>
      <c r="BH378" s="172"/>
      <c r="BI378" s="173"/>
      <c r="BJ378" s="174"/>
      <c r="BZ378" s="175"/>
      <c r="CA378" s="169">
        <v>655</v>
      </c>
      <c r="CB378" s="51">
        <v>716</v>
      </c>
      <c r="CC378" s="42" t="s">
        <v>469</v>
      </c>
      <c r="CD378" s="176">
        <f t="shared" si="142"/>
        <v>0</v>
      </c>
      <c r="CE378" s="177">
        <v>0</v>
      </c>
      <c r="CF378" s="159">
        <f t="shared" si="153"/>
        <v>0</v>
      </c>
      <c r="CG378" s="159">
        <v>0</v>
      </c>
      <c r="CH378" s="159">
        <v>7327.4879999999994</v>
      </c>
      <c r="CI378" s="159">
        <f t="shared" si="154"/>
        <v>0</v>
      </c>
      <c r="CJ378" s="177">
        <f t="shared" si="155"/>
        <v>7327.4879999999994</v>
      </c>
      <c r="CK378" s="178"/>
      <c r="CL378" s="179"/>
      <c r="CT378" s="105"/>
      <c r="CU378" s="105"/>
      <c r="CV378" s="105"/>
      <c r="CW378" s="105"/>
      <c r="CX378" s="105"/>
      <c r="CY378" s="105"/>
      <c r="CZ378" s="105"/>
      <c r="DA378" s="169">
        <v>655</v>
      </c>
      <c r="DB378" s="42" t="s">
        <v>469</v>
      </c>
      <c r="DC378" s="159"/>
      <c r="DD378" s="159"/>
      <c r="DE378" s="159"/>
      <c r="DF378" s="159"/>
      <c r="DG378" s="180">
        <f t="shared" si="156"/>
        <v>0</v>
      </c>
      <c r="DH378" s="159"/>
      <c r="DI378" s="159"/>
      <c r="DJ378" s="159"/>
      <c r="DK378" s="180">
        <f t="shared" si="157"/>
        <v>0</v>
      </c>
      <c r="DL378" s="181">
        <f t="shared" si="143"/>
        <v>0</v>
      </c>
      <c r="DM378" s="159"/>
      <c r="DN378" s="181">
        <f t="shared" si="144"/>
        <v>0</v>
      </c>
      <c r="DO378" s="159"/>
      <c r="DP378" s="165"/>
      <c r="DQ378" s="159"/>
      <c r="DR378" s="159"/>
      <c r="DS378" s="159"/>
      <c r="DT378" s="181">
        <f t="shared" si="158"/>
        <v>0</v>
      </c>
      <c r="DU378" s="159"/>
      <c r="DV378" s="182">
        <v>0</v>
      </c>
      <c r="DW378" s="183"/>
      <c r="DX378" s="183"/>
      <c r="DY378" s="183"/>
      <c r="DZ378" s="180"/>
      <c r="EA378" s="184"/>
      <c r="EB378" s="185"/>
      <c r="EC378" s="186">
        <f t="shared" si="159"/>
        <v>0</v>
      </c>
      <c r="ED378" s="184"/>
      <c r="EE378" s="187">
        <v>655</v>
      </c>
      <c r="EF378" s="184"/>
      <c r="EG378" s="184"/>
      <c r="EH378" s="183"/>
      <c r="EI378" s="184"/>
      <c r="EJ378" s="184"/>
      <c r="EK378" s="184"/>
      <c r="EL378" s="184"/>
      <c r="EM378" s="184"/>
    </row>
    <row r="379" spans="1:143" s="42" customFormat="1" ht="12" x14ac:dyDescent="0.2">
      <c r="A379" s="157">
        <v>658</v>
      </c>
      <c r="B379" s="51">
        <v>780</v>
      </c>
      <c r="C379" s="42" t="s">
        <v>470</v>
      </c>
      <c r="D379" s="158">
        <f t="shared" si="145"/>
        <v>17</v>
      </c>
      <c r="E379" s="159">
        <f t="shared" si="133"/>
        <v>274712</v>
      </c>
      <c r="F379" s="159">
        <f t="shared" si="133"/>
        <v>0</v>
      </c>
      <c r="G379" s="159">
        <f t="shared" si="133"/>
        <v>18496</v>
      </c>
      <c r="H379" s="160">
        <f t="shared" si="146"/>
        <v>293208</v>
      </c>
      <c r="I379" s="159"/>
      <c r="J379" s="161">
        <f t="shared" si="147"/>
        <v>18496</v>
      </c>
      <c r="K379" s="162">
        <f t="shared" si="148"/>
        <v>83296.296000000002</v>
      </c>
      <c r="L379" s="163">
        <f t="shared" si="134"/>
        <v>101792.296</v>
      </c>
      <c r="M379" s="159"/>
      <c r="N379" s="164">
        <f t="shared" si="135"/>
        <v>191415.704</v>
      </c>
      <c r="O379" s="159"/>
      <c r="P379" s="165">
        <f t="shared" si="136"/>
        <v>18496</v>
      </c>
      <c r="Q379" s="158">
        <f t="shared" si="149"/>
        <v>0</v>
      </c>
      <c r="R379" s="159">
        <f t="shared" si="137"/>
        <v>0</v>
      </c>
      <c r="S379" s="159">
        <f t="shared" si="138"/>
        <v>0</v>
      </c>
      <c r="T379" s="159">
        <f t="shared" si="139"/>
        <v>83296.296000000002</v>
      </c>
      <c r="U379" s="160">
        <f t="shared" si="150"/>
        <v>101792.296</v>
      </c>
      <c r="V379" s="159"/>
      <c r="W379" s="164">
        <f t="shared" si="140"/>
        <v>101792.296</v>
      </c>
      <c r="X379" s="166"/>
      <c r="AA379" s="169">
        <v>658</v>
      </c>
      <c r="AB379" s="170">
        <v>17</v>
      </c>
      <c r="AC379" s="170">
        <v>0</v>
      </c>
      <c r="AD379" s="170">
        <v>0</v>
      </c>
      <c r="AE379" s="170">
        <v>10</v>
      </c>
      <c r="AF379" s="170">
        <v>0</v>
      </c>
      <c r="AG379" s="105">
        <v>274712</v>
      </c>
      <c r="AH379" s="105">
        <v>0</v>
      </c>
      <c r="AI379" s="105">
        <v>0</v>
      </c>
      <c r="AJ379" s="105">
        <v>274712</v>
      </c>
      <c r="AK379" s="105">
        <v>0</v>
      </c>
      <c r="AL379" s="105">
        <v>18496</v>
      </c>
      <c r="AM379" s="105">
        <v>293208</v>
      </c>
      <c r="AN379" s="105">
        <v>0</v>
      </c>
      <c r="AO379" s="105">
        <v>0</v>
      </c>
      <c r="AP379" s="105">
        <v>0</v>
      </c>
      <c r="AQ379" s="105">
        <v>0</v>
      </c>
      <c r="AR379" s="171">
        <v>293208</v>
      </c>
      <c r="AT379" s="169">
        <v>658</v>
      </c>
      <c r="AU379" s="170">
        <f t="shared" si="151"/>
        <v>10</v>
      </c>
      <c r="AV379" s="170">
        <f t="shared" si="151"/>
        <v>0</v>
      </c>
      <c r="AW379" s="105">
        <f t="shared" si="152"/>
        <v>0</v>
      </c>
      <c r="AX379" s="105">
        <f t="shared" si="152"/>
        <v>0</v>
      </c>
      <c r="AY379" s="105">
        <f t="shared" si="152"/>
        <v>0</v>
      </c>
      <c r="AZ379" s="171">
        <f t="shared" si="141"/>
        <v>0</v>
      </c>
      <c r="BB379" s="169"/>
      <c r="BC379" s="105"/>
      <c r="BD379" s="105"/>
      <c r="BE379" s="105"/>
      <c r="BF379" s="171"/>
      <c r="BH379" s="172"/>
      <c r="BI379" s="173"/>
      <c r="BJ379" s="174"/>
      <c r="BZ379" s="175"/>
      <c r="CA379" s="169">
        <v>658</v>
      </c>
      <c r="CB379" s="51">
        <v>780</v>
      </c>
      <c r="CC379" s="42" t="s">
        <v>470</v>
      </c>
      <c r="CD379" s="176">
        <f t="shared" si="142"/>
        <v>274712</v>
      </c>
      <c r="CE379" s="177">
        <v>237161</v>
      </c>
      <c r="CF379" s="159">
        <f t="shared" si="153"/>
        <v>37551</v>
      </c>
      <c r="CG379" s="159">
        <v>25011.599999999999</v>
      </c>
      <c r="CH379" s="159">
        <v>20733.696</v>
      </c>
      <c r="CI379" s="159">
        <f t="shared" si="154"/>
        <v>0</v>
      </c>
      <c r="CJ379" s="177">
        <f t="shared" si="155"/>
        <v>83296.296000000002</v>
      </c>
      <c r="CK379" s="178"/>
      <c r="CL379" s="179"/>
      <c r="CT379" s="105"/>
      <c r="CU379" s="105"/>
      <c r="CV379" s="105"/>
      <c r="CW379" s="105"/>
      <c r="CX379" s="105"/>
      <c r="CY379" s="105"/>
      <c r="CZ379" s="105"/>
      <c r="DA379" s="169">
        <v>658</v>
      </c>
      <c r="DB379" s="42" t="s">
        <v>470</v>
      </c>
      <c r="DC379" s="159"/>
      <c r="DD379" s="159"/>
      <c r="DE379" s="159"/>
      <c r="DF379" s="159"/>
      <c r="DG379" s="180">
        <f t="shared" si="156"/>
        <v>0</v>
      </c>
      <c r="DH379" s="159"/>
      <c r="DI379" s="159"/>
      <c r="DJ379" s="159"/>
      <c r="DK379" s="180">
        <f t="shared" si="157"/>
        <v>0</v>
      </c>
      <c r="DL379" s="181">
        <f t="shared" si="143"/>
        <v>0</v>
      </c>
      <c r="DM379" s="159"/>
      <c r="DN379" s="181">
        <f t="shared" si="144"/>
        <v>0</v>
      </c>
      <c r="DO379" s="159"/>
      <c r="DP379" s="165"/>
      <c r="DQ379" s="159"/>
      <c r="DR379" s="159"/>
      <c r="DS379" s="159"/>
      <c r="DT379" s="181">
        <f t="shared" si="158"/>
        <v>0</v>
      </c>
      <c r="DU379" s="159"/>
      <c r="DV379" s="182">
        <v>0</v>
      </c>
      <c r="DW379" s="183"/>
      <c r="DX379" s="183"/>
      <c r="DY379" s="183"/>
      <c r="DZ379" s="180"/>
      <c r="EA379" s="184"/>
      <c r="EB379" s="185"/>
      <c r="EC379" s="186">
        <f t="shared" si="159"/>
        <v>0</v>
      </c>
      <c r="ED379" s="184"/>
      <c r="EE379" s="187">
        <v>658</v>
      </c>
      <c r="EF379" s="184"/>
      <c r="EG379" s="184"/>
      <c r="EH379" s="183"/>
      <c r="EI379" s="184"/>
      <c r="EJ379" s="184"/>
      <c r="EK379" s="184"/>
      <c r="EL379" s="184"/>
      <c r="EM379" s="184"/>
    </row>
    <row r="380" spans="1:143" s="42" customFormat="1" ht="12" x14ac:dyDescent="0.2">
      <c r="A380" s="157">
        <v>660</v>
      </c>
      <c r="B380" s="51">
        <v>776</v>
      </c>
      <c r="C380" s="42" t="s">
        <v>471</v>
      </c>
      <c r="D380" s="158">
        <f t="shared" si="145"/>
        <v>104</v>
      </c>
      <c r="E380" s="159">
        <f t="shared" si="133"/>
        <v>2572756</v>
      </c>
      <c r="F380" s="159">
        <f t="shared" si="133"/>
        <v>0</v>
      </c>
      <c r="G380" s="159">
        <f t="shared" si="133"/>
        <v>113152</v>
      </c>
      <c r="H380" s="160">
        <f t="shared" si="146"/>
        <v>2685908</v>
      </c>
      <c r="I380" s="159"/>
      <c r="J380" s="161">
        <f t="shared" si="147"/>
        <v>113152</v>
      </c>
      <c r="K380" s="162">
        <f t="shared" si="148"/>
        <v>1086829.024</v>
      </c>
      <c r="L380" s="163">
        <f t="shared" si="134"/>
        <v>1199981.024</v>
      </c>
      <c r="M380" s="159"/>
      <c r="N380" s="164">
        <f t="shared" si="135"/>
        <v>1485926.976</v>
      </c>
      <c r="O380" s="159"/>
      <c r="P380" s="165">
        <f t="shared" si="136"/>
        <v>113152</v>
      </c>
      <c r="Q380" s="158">
        <f t="shared" si="149"/>
        <v>0</v>
      </c>
      <c r="R380" s="159">
        <f t="shared" si="137"/>
        <v>0</v>
      </c>
      <c r="S380" s="159">
        <f t="shared" si="138"/>
        <v>0</v>
      </c>
      <c r="T380" s="159">
        <f t="shared" si="139"/>
        <v>1086829.024</v>
      </c>
      <c r="U380" s="160">
        <f t="shared" si="150"/>
        <v>1199981.024</v>
      </c>
      <c r="V380" s="159"/>
      <c r="W380" s="164">
        <f t="shared" si="140"/>
        <v>1199981.024</v>
      </c>
      <c r="X380" s="166"/>
      <c r="AA380" s="169">
        <v>660</v>
      </c>
      <c r="AB380" s="170">
        <v>104</v>
      </c>
      <c r="AC380" s="170">
        <v>0</v>
      </c>
      <c r="AD380" s="170">
        <v>0</v>
      </c>
      <c r="AE380" s="170">
        <v>14.5</v>
      </c>
      <c r="AF380" s="170">
        <v>0</v>
      </c>
      <c r="AG380" s="105">
        <v>2572756</v>
      </c>
      <c r="AH380" s="105">
        <v>0</v>
      </c>
      <c r="AI380" s="105">
        <v>0</v>
      </c>
      <c r="AJ380" s="105">
        <v>2572756</v>
      </c>
      <c r="AK380" s="105">
        <v>0</v>
      </c>
      <c r="AL380" s="105">
        <v>113152</v>
      </c>
      <c r="AM380" s="105">
        <v>2685908</v>
      </c>
      <c r="AN380" s="105">
        <v>0</v>
      </c>
      <c r="AO380" s="105">
        <v>0</v>
      </c>
      <c r="AP380" s="105">
        <v>0</v>
      </c>
      <c r="AQ380" s="105">
        <v>0</v>
      </c>
      <c r="AR380" s="171">
        <v>2685908</v>
      </c>
      <c r="AT380" s="169">
        <v>660</v>
      </c>
      <c r="AU380" s="170">
        <f t="shared" si="151"/>
        <v>14.5</v>
      </c>
      <c r="AV380" s="170">
        <f t="shared" si="151"/>
        <v>0</v>
      </c>
      <c r="AW380" s="105">
        <f t="shared" si="152"/>
        <v>0</v>
      </c>
      <c r="AX380" s="105">
        <f t="shared" si="152"/>
        <v>0</v>
      </c>
      <c r="AY380" s="105">
        <f t="shared" si="152"/>
        <v>0</v>
      </c>
      <c r="AZ380" s="171">
        <f t="shared" si="141"/>
        <v>0</v>
      </c>
      <c r="BB380" s="169"/>
      <c r="BC380" s="105"/>
      <c r="BD380" s="105"/>
      <c r="BE380" s="105"/>
      <c r="BF380" s="171"/>
      <c r="BH380" s="172"/>
      <c r="BI380" s="173"/>
      <c r="BJ380" s="174"/>
      <c r="BZ380" s="175"/>
      <c r="CA380" s="169">
        <v>660</v>
      </c>
      <c r="CB380" s="51">
        <v>776</v>
      </c>
      <c r="CC380" s="42" t="s">
        <v>471</v>
      </c>
      <c r="CD380" s="176">
        <f t="shared" si="142"/>
        <v>2572756</v>
      </c>
      <c r="CE380" s="177">
        <v>1882692</v>
      </c>
      <c r="CF380" s="159">
        <f t="shared" si="153"/>
        <v>690064</v>
      </c>
      <c r="CG380" s="159">
        <v>263829.59999999998</v>
      </c>
      <c r="CH380" s="159">
        <v>132935.42400000003</v>
      </c>
      <c r="CI380" s="159">
        <f t="shared" si="154"/>
        <v>0</v>
      </c>
      <c r="CJ380" s="177">
        <f t="shared" si="155"/>
        <v>1086829.024</v>
      </c>
      <c r="CK380" s="178"/>
      <c r="CL380" s="179"/>
      <c r="CT380" s="105"/>
      <c r="CU380" s="105"/>
      <c r="CV380" s="105"/>
      <c r="CW380" s="105"/>
      <c r="CX380" s="105"/>
      <c r="CY380" s="105"/>
      <c r="CZ380" s="105"/>
      <c r="DA380" s="169">
        <v>660</v>
      </c>
      <c r="DB380" s="42" t="s">
        <v>471</v>
      </c>
      <c r="DC380" s="159"/>
      <c r="DD380" s="159"/>
      <c r="DE380" s="159"/>
      <c r="DF380" s="159"/>
      <c r="DG380" s="180">
        <f t="shared" si="156"/>
        <v>0</v>
      </c>
      <c r="DH380" s="159"/>
      <c r="DI380" s="159"/>
      <c r="DJ380" s="159"/>
      <c r="DK380" s="180">
        <f t="shared" si="157"/>
        <v>0</v>
      </c>
      <c r="DL380" s="181">
        <f t="shared" si="143"/>
        <v>0</v>
      </c>
      <c r="DM380" s="159"/>
      <c r="DN380" s="181">
        <f t="shared" si="144"/>
        <v>0</v>
      </c>
      <c r="DO380" s="159"/>
      <c r="DP380" s="165"/>
      <c r="DQ380" s="159"/>
      <c r="DR380" s="159"/>
      <c r="DS380" s="159"/>
      <c r="DT380" s="181">
        <f t="shared" si="158"/>
        <v>0</v>
      </c>
      <c r="DU380" s="159"/>
      <c r="DV380" s="182">
        <v>0</v>
      </c>
      <c r="DW380" s="183"/>
      <c r="DX380" s="183"/>
      <c r="DY380" s="183"/>
      <c r="DZ380" s="180"/>
      <c r="EA380" s="184"/>
      <c r="EB380" s="185"/>
      <c r="EC380" s="186">
        <f t="shared" si="159"/>
        <v>0</v>
      </c>
      <c r="ED380" s="184"/>
      <c r="EE380" s="187">
        <v>660</v>
      </c>
      <c r="EF380" s="184"/>
      <c r="EG380" s="184"/>
      <c r="EH380" s="183"/>
      <c r="EI380" s="184"/>
      <c r="EJ380" s="184"/>
      <c r="EK380" s="184"/>
      <c r="EL380" s="184"/>
      <c r="EM380" s="184"/>
    </row>
    <row r="381" spans="1:143" s="42" customFormat="1" ht="12" x14ac:dyDescent="0.2">
      <c r="A381" s="157">
        <v>662</v>
      </c>
      <c r="B381" s="51">
        <v>788</v>
      </c>
      <c r="C381" s="42" t="s">
        <v>472</v>
      </c>
      <c r="D381" s="158">
        <f t="shared" si="145"/>
        <v>0</v>
      </c>
      <c r="E381" s="159">
        <f t="shared" si="133"/>
        <v>0</v>
      </c>
      <c r="F381" s="159">
        <f t="shared" si="133"/>
        <v>0</v>
      </c>
      <c r="G381" s="159">
        <f t="shared" si="133"/>
        <v>0</v>
      </c>
      <c r="H381" s="160">
        <f t="shared" si="146"/>
        <v>0</v>
      </c>
      <c r="I381" s="159"/>
      <c r="J381" s="161">
        <f t="shared" si="147"/>
        <v>0</v>
      </c>
      <c r="K381" s="162">
        <f t="shared" si="148"/>
        <v>0</v>
      </c>
      <c r="L381" s="163">
        <f t="shared" si="134"/>
        <v>0</v>
      </c>
      <c r="M381" s="159"/>
      <c r="N381" s="164">
        <f t="shared" si="135"/>
        <v>0</v>
      </c>
      <c r="O381" s="159"/>
      <c r="P381" s="165">
        <f t="shared" si="136"/>
        <v>0</v>
      </c>
      <c r="Q381" s="158">
        <f t="shared" si="149"/>
        <v>0</v>
      </c>
      <c r="R381" s="159">
        <f t="shared" si="137"/>
        <v>0</v>
      </c>
      <c r="S381" s="159">
        <f t="shared" si="138"/>
        <v>0</v>
      </c>
      <c r="T381" s="159">
        <f t="shared" si="139"/>
        <v>0</v>
      </c>
      <c r="U381" s="160">
        <f t="shared" si="150"/>
        <v>0</v>
      </c>
      <c r="V381" s="159"/>
      <c r="W381" s="164">
        <f t="shared" si="140"/>
        <v>0</v>
      </c>
      <c r="X381" s="166"/>
      <c r="AA381" s="169">
        <v>662</v>
      </c>
      <c r="AB381" s="170"/>
      <c r="AC381" s="170"/>
      <c r="AD381" s="170"/>
      <c r="AE381" s="170"/>
      <c r="AF381" s="170"/>
      <c r="AG381" s="105"/>
      <c r="AH381" s="105"/>
      <c r="AI381" s="105"/>
      <c r="AJ381" s="105"/>
      <c r="AK381" s="105"/>
      <c r="AL381" s="105"/>
      <c r="AM381" s="105"/>
      <c r="AN381" s="105"/>
      <c r="AO381" s="105"/>
      <c r="AP381" s="105"/>
      <c r="AQ381" s="105"/>
      <c r="AR381" s="171"/>
      <c r="AT381" s="169">
        <v>662</v>
      </c>
      <c r="AU381" s="170">
        <f t="shared" si="151"/>
        <v>0</v>
      </c>
      <c r="AV381" s="170">
        <f t="shared" si="151"/>
        <v>0</v>
      </c>
      <c r="AW381" s="105">
        <f t="shared" si="152"/>
        <v>0</v>
      </c>
      <c r="AX381" s="105">
        <f t="shared" si="152"/>
        <v>0</v>
      </c>
      <c r="AY381" s="105">
        <f t="shared" si="152"/>
        <v>0</v>
      </c>
      <c r="AZ381" s="171">
        <f t="shared" si="141"/>
        <v>0</v>
      </c>
      <c r="BB381" s="169"/>
      <c r="BC381" s="105"/>
      <c r="BD381" s="105"/>
      <c r="BE381" s="105"/>
      <c r="BF381" s="171"/>
      <c r="BH381" s="172"/>
      <c r="BI381" s="173"/>
      <c r="BJ381" s="174"/>
      <c r="BZ381" s="175"/>
      <c r="CA381" s="169">
        <v>662</v>
      </c>
      <c r="CB381" s="51">
        <v>788</v>
      </c>
      <c r="CC381" s="42" t="s">
        <v>472</v>
      </c>
      <c r="CD381" s="176">
        <f t="shared" si="142"/>
        <v>0</v>
      </c>
      <c r="CE381" s="177">
        <v>0</v>
      </c>
      <c r="CF381" s="159">
        <f t="shared" si="153"/>
        <v>0</v>
      </c>
      <c r="CG381" s="159">
        <v>0</v>
      </c>
      <c r="CH381" s="159">
        <v>0</v>
      </c>
      <c r="CI381" s="159">
        <f t="shared" si="154"/>
        <v>0</v>
      </c>
      <c r="CJ381" s="177">
        <f t="shared" si="155"/>
        <v>0</v>
      </c>
      <c r="CK381" s="178"/>
      <c r="CL381" s="179"/>
      <c r="CT381" s="105"/>
      <c r="CU381" s="105"/>
      <c r="CV381" s="105"/>
      <c r="CW381" s="105"/>
      <c r="CX381" s="105"/>
      <c r="CY381" s="105"/>
      <c r="CZ381" s="105"/>
      <c r="DA381" s="169">
        <v>662</v>
      </c>
      <c r="DB381" s="42" t="s">
        <v>472</v>
      </c>
      <c r="DC381" s="159"/>
      <c r="DD381" s="159"/>
      <c r="DE381" s="159"/>
      <c r="DF381" s="159"/>
      <c r="DG381" s="180">
        <f t="shared" si="156"/>
        <v>0</v>
      </c>
      <c r="DH381" s="159"/>
      <c r="DI381" s="159"/>
      <c r="DJ381" s="159"/>
      <c r="DK381" s="180">
        <f t="shared" si="157"/>
        <v>0</v>
      </c>
      <c r="DL381" s="181">
        <f t="shared" si="143"/>
        <v>0</v>
      </c>
      <c r="DM381" s="159"/>
      <c r="DN381" s="181">
        <f t="shared" si="144"/>
        <v>0</v>
      </c>
      <c r="DO381" s="159"/>
      <c r="DP381" s="165"/>
      <c r="DQ381" s="159"/>
      <c r="DR381" s="159"/>
      <c r="DS381" s="159"/>
      <c r="DT381" s="181">
        <f t="shared" si="158"/>
        <v>0</v>
      </c>
      <c r="DU381" s="159"/>
      <c r="DV381" s="182">
        <v>0</v>
      </c>
      <c r="DW381" s="183"/>
      <c r="DX381" s="183"/>
      <c r="DY381" s="183"/>
      <c r="DZ381" s="180"/>
      <c r="EA381" s="184"/>
      <c r="EB381" s="185"/>
      <c r="EC381" s="186">
        <f t="shared" si="159"/>
        <v>0</v>
      </c>
      <c r="ED381" s="184"/>
      <c r="EE381" s="187">
        <v>662</v>
      </c>
      <c r="EF381" s="184"/>
      <c r="EG381" s="184"/>
      <c r="EH381" s="183"/>
      <c r="EI381" s="184"/>
      <c r="EJ381" s="184"/>
      <c r="EK381" s="184"/>
      <c r="EL381" s="184"/>
      <c r="EM381" s="184"/>
    </row>
    <row r="382" spans="1:143" s="42" customFormat="1" ht="12" x14ac:dyDescent="0.2">
      <c r="A382" s="157">
        <v>665</v>
      </c>
      <c r="B382" s="51">
        <v>718</v>
      </c>
      <c r="C382" s="42" t="s">
        <v>473</v>
      </c>
      <c r="D382" s="158">
        <f t="shared" si="145"/>
        <v>14</v>
      </c>
      <c r="E382" s="159">
        <f t="shared" si="133"/>
        <v>241065</v>
      </c>
      <c r="F382" s="159">
        <f t="shared" si="133"/>
        <v>0</v>
      </c>
      <c r="G382" s="159">
        <f t="shared" si="133"/>
        <v>15232</v>
      </c>
      <c r="H382" s="160">
        <f t="shared" si="146"/>
        <v>256297</v>
      </c>
      <c r="I382" s="159"/>
      <c r="J382" s="161">
        <f t="shared" si="147"/>
        <v>15232</v>
      </c>
      <c r="K382" s="162">
        <f t="shared" si="148"/>
        <v>40795.808000000005</v>
      </c>
      <c r="L382" s="163">
        <f t="shared" si="134"/>
        <v>56027.808000000005</v>
      </c>
      <c r="M382" s="159"/>
      <c r="N382" s="164">
        <f t="shared" si="135"/>
        <v>200269.19199999998</v>
      </c>
      <c r="O382" s="159"/>
      <c r="P382" s="165">
        <f t="shared" si="136"/>
        <v>15232</v>
      </c>
      <c r="Q382" s="158">
        <f t="shared" si="149"/>
        <v>0</v>
      </c>
      <c r="R382" s="159">
        <f t="shared" si="137"/>
        <v>0</v>
      </c>
      <c r="S382" s="159">
        <f t="shared" si="138"/>
        <v>0</v>
      </c>
      <c r="T382" s="159">
        <f t="shared" si="139"/>
        <v>40795.808000000005</v>
      </c>
      <c r="U382" s="160">
        <f t="shared" si="150"/>
        <v>56027.808000000005</v>
      </c>
      <c r="V382" s="159"/>
      <c r="W382" s="164">
        <f t="shared" si="140"/>
        <v>56027.808000000005</v>
      </c>
      <c r="X382" s="166"/>
      <c r="AA382" s="169">
        <v>665</v>
      </c>
      <c r="AB382" s="170">
        <v>14</v>
      </c>
      <c r="AC382" s="170">
        <v>0</v>
      </c>
      <c r="AD382" s="170">
        <v>0</v>
      </c>
      <c r="AE382" s="170">
        <v>2.3587301587301588</v>
      </c>
      <c r="AF382" s="170">
        <v>0</v>
      </c>
      <c r="AG382" s="105">
        <v>241065</v>
      </c>
      <c r="AH382" s="105">
        <v>0</v>
      </c>
      <c r="AI382" s="105">
        <v>0</v>
      </c>
      <c r="AJ382" s="105">
        <v>241065</v>
      </c>
      <c r="AK382" s="105">
        <v>0</v>
      </c>
      <c r="AL382" s="105">
        <v>15232</v>
      </c>
      <c r="AM382" s="105">
        <v>256297</v>
      </c>
      <c r="AN382" s="105">
        <v>0</v>
      </c>
      <c r="AO382" s="105">
        <v>0</v>
      </c>
      <c r="AP382" s="105">
        <v>0</v>
      </c>
      <c r="AQ382" s="105">
        <v>0</v>
      </c>
      <c r="AR382" s="171">
        <v>256297</v>
      </c>
      <c r="AT382" s="169">
        <v>665</v>
      </c>
      <c r="AU382" s="170">
        <f t="shared" si="151"/>
        <v>2.3587301587301588</v>
      </c>
      <c r="AV382" s="170">
        <f t="shared" si="151"/>
        <v>0</v>
      </c>
      <c r="AW382" s="105">
        <f t="shared" si="152"/>
        <v>0</v>
      </c>
      <c r="AX382" s="105">
        <f t="shared" si="152"/>
        <v>0</v>
      </c>
      <c r="AY382" s="105">
        <f t="shared" si="152"/>
        <v>0</v>
      </c>
      <c r="AZ382" s="171">
        <f t="shared" si="141"/>
        <v>0</v>
      </c>
      <c r="BB382" s="169"/>
      <c r="BC382" s="105"/>
      <c r="BD382" s="105"/>
      <c r="BE382" s="105"/>
      <c r="BF382" s="171"/>
      <c r="BH382" s="172"/>
      <c r="BI382" s="173"/>
      <c r="BJ382" s="174"/>
      <c r="BZ382" s="175"/>
      <c r="CA382" s="169">
        <v>665</v>
      </c>
      <c r="CB382" s="51">
        <v>718</v>
      </c>
      <c r="CC382" s="42" t="s">
        <v>473</v>
      </c>
      <c r="CD382" s="176">
        <f t="shared" si="142"/>
        <v>241065</v>
      </c>
      <c r="CE382" s="177">
        <v>233383</v>
      </c>
      <c r="CF382" s="159">
        <f t="shared" si="153"/>
        <v>7682</v>
      </c>
      <c r="CG382" s="159">
        <v>18642</v>
      </c>
      <c r="CH382" s="159">
        <v>14471.808000000003</v>
      </c>
      <c r="CI382" s="159">
        <f t="shared" si="154"/>
        <v>0</v>
      </c>
      <c r="CJ382" s="177">
        <f t="shared" si="155"/>
        <v>40795.808000000005</v>
      </c>
      <c r="CK382" s="178"/>
      <c r="CL382" s="179"/>
      <c r="CT382" s="105"/>
      <c r="CU382" s="105"/>
      <c r="CV382" s="105"/>
      <c r="CW382" s="105"/>
      <c r="CX382" s="105"/>
      <c r="CY382" s="105"/>
      <c r="CZ382" s="105"/>
      <c r="DA382" s="169">
        <v>665</v>
      </c>
      <c r="DB382" s="42" t="s">
        <v>473</v>
      </c>
      <c r="DC382" s="159"/>
      <c r="DD382" s="159"/>
      <c r="DE382" s="159"/>
      <c r="DF382" s="159"/>
      <c r="DG382" s="180">
        <f t="shared" si="156"/>
        <v>0</v>
      </c>
      <c r="DH382" s="159"/>
      <c r="DI382" s="159"/>
      <c r="DJ382" s="159"/>
      <c r="DK382" s="180">
        <f t="shared" si="157"/>
        <v>0</v>
      </c>
      <c r="DL382" s="181">
        <f t="shared" si="143"/>
        <v>0</v>
      </c>
      <c r="DM382" s="159"/>
      <c r="DN382" s="181">
        <f t="shared" si="144"/>
        <v>0</v>
      </c>
      <c r="DO382" s="159"/>
      <c r="DP382" s="165"/>
      <c r="DQ382" s="159"/>
      <c r="DR382" s="159"/>
      <c r="DS382" s="159"/>
      <c r="DT382" s="181">
        <f t="shared" si="158"/>
        <v>0</v>
      </c>
      <c r="DU382" s="159"/>
      <c r="DV382" s="182">
        <v>0</v>
      </c>
      <c r="DW382" s="183"/>
      <c r="DX382" s="183"/>
      <c r="DY382" s="183"/>
      <c r="DZ382" s="180"/>
      <c r="EA382" s="184"/>
      <c r="EB382" s="185" t="s">
        <v>114</v>
      </c>
      <c r="EC382" s="186">
        <f t="shared" si="159"/>
        <v>0</v>
      </c>
      <c r="ED382" s="184"/>
      <c r="EE382" s="187">
        <v>665</v>
      </c>
      <c r="EF382" s="184"/>
      <c r="EG382" s="184"/>
      <c r="EH382" s="183"/>
      <c r="EI382" s="184"/>
      <c r="EJ382" s="184"/>
      <c r="EK382" s="184"/>
      <c r="EL382" s="184"/>
      <c r="EM382" s="184"/>
    </row>
    <row r="383" spans="1:143" s="42" customFormat="1" ht="12" x14ac:dyDescent="0.2">
      <c r="A383" s="157">
        <v>670</v>
      </c>
      <c r="B383" s="51">
        <v>720</v>
      </c>
      <c r="C383" s="42" t="s">
        <v>474</v>
      </c>
      <c r="D383" s="158">
        <f t="shared" si="145"/>
        <v>28</v>
      </c>
      <c r="E383" s="159">
        <f t="shared" si="133"/>
        <v>597905</v>
      </c>
      <c r="F383" s="159">
        <f t="shared" si="133"/>
        <v>0</v>
      </c>
      <c r="G383" s="159">
        <f t="shared" si="133"/>
        <v>30464</v>
      </c>
      <c r="H383" s="160">
        <f t="shared" si="146"/>
        <v>628369</v>
      </c>
      <c r="I383" s="159"/>
      <c r="J383" s="161">
        <f t="shared" si="147"/>
        <v>30464</v>
      </c>
      <c r="K383" s="162">
        <f t="shared" si="148"/>
        <v>0</v>
      </c>
      <c r="L383" s="163">
        <f t="shared" si="134"/>
        <v>30464</v>
      </c>
      <c r="M383" s="159"/>
      <c r="N383" s="164">
        <f t="shared" si="135"/>
        <v>597905</v>
      </c>
      <c r="O383" s="159"/>
      <c r="P383" s="165">
        <f t="shared" si="136"/>
        <v>30464</v>
      </c>
      <c r="Q383" s="158">
        <f t="shared" si="149"/>
        <v>0</v>
      </c>
      <c r="R383" s="159">
        <f t="shared" si="137"/>
        <v>0</v>
      </c>
      <c r="S383" s="159">
        <f t="shared" si="138"/>
        <v>0</v>
      </c>
      <c r="T383" s="159">
        <f t="shared" si="139"/>
        <v>0</v>
      </c>
      <c r="U383" s="160">
        <f t="shared" si="150"/>
        <v>30464</v>
      </c>
      <c r="V383" s="159"/>
      <c r="W383" s="164">
        <f t="shared" si="140"/>
        <v>30464</v>
      </c>
      <c r="X383" s="166"/>
      <c r="AA383" s="169">
        <v>670</v>
      </c>
      <c r="AB383" s="170">
        <v>28</v>
      </c>
      <c r="AC383" s="170">
        <v>0</v>
      </c>
      <c r="AD383" s="170">
        <v>0</v>
      </c>
      <c r="AE383" s="170">
        <v>6.9333333333333327</v>
      </c>
      <c r="AF383" s="170">
        <v>0</v>
      </c>
      <c r="AG383" s="105">
        <v>597905</v>
      </c>
      <c r="AH383" s="105">
        <v>0</v>
      </c>
      <c r="AI383" s="105">
        <v>0</v>
      </c>
      <c r="AJ383" s="105">
        <v>597905</v>
      </c>
      <c r="AK383" s="105">
        <v>0</v>
      </c>
      <c r="AL383" s="105">
        <v>30464</v>
      </c>
      <c r="AM383" s="105">
        <v>628369</v>
      </c>
      <c r="AN383" s="105">
        <v>0</v>
      </c>
      <c r="AO383" s="105">
        <v>0</v>
      </c>
      <c r="AP383" s="105">
        <v>0</v>
      </c>
      <c r="AQ383" s="105">
        <v>0</v>
      </c>
      <c r="AR383" s="171">
        <v>628369</v>
      </c>
      <c r="AT383" s="169">
        <v>670</v>
      </c>
      <c r="AU383" s="170">
        <f t="shared" si="151"/>
        <v>6.9333333333333327</v>
      </c>
      <c r="AV383" s="170">
        <f t="shared" si="151"/>
        <v>0</v>
      </c>
      <c r="AW383" s="105">
        <f t="shared" si="152"/>
        <v>0</v>
      </c>
      <c r="AX383" s="105">
        <f t="shared" si="152"/>
        <v>0</v>
      </c>
      <c r="AY383" s="105">
        <f t="shared" si="152"/>
        <v>0</v>
      </c>
      <c r="AZ383" s="171">
        <f t="shared" si="141"/>
        <v>0</v>
      </c>
      <c r="BB383" s="169"/>
      <c r="BC383" s="105"/>
      <c r="BD383" s="105"/>
      <c r="BE383" s="105"/>
      <c r="BF383" s="171"/>
      <c r="BH383" s="172"/>
      <c r="BI383" s="173"/>
      <c r="BJ383" s="174"/>
      <c r="BZ383" s="175"/>
      <c r="CA383" s="169">
        <v>670</v>
      </c>
      <c r="CB383" s="51">
        <v>720</v>
      </c>
      <c r="CC383" s="42" t="s">
        <v>474</v>
      </c>
      <c r="CD383" s="176">
        <f t="shared" si="142"/>
        <v>597905</v>
      </c>
      <c r="CE383" s="177">
        <v>785186</v>
      </c>
      <c r="CF383" s="159">
        <f t="shared" si="153"/>
        <v>0</v>
      </c>
      <c r="CG383" s="159">
        <v>0</v>
      </c>
      <c r="CH383" s="159">
        <v>0</v>
      </c>
      <c r="CI383" s="159">
        <f t="shared" si="154"/>
        <v>0</v>
      </c>
      <c r="CJ383" s="177">
        <f t="shared" si="155"/>
        <v>0</v>
      </c>
      <c r="CK383" s="178"/>
      <c r="CL383" s="179"/>
      <c r="CT383" s="105"/>
      <c r="CU383" s="105"/>
      <c r="CV383" s="105"/>
      <c r="CW383" s="105"/>
      <c r="CX383" s="105"/>
      <c r="CY383" s="105"/>
      <c r="CZ383" s="105"/>
      <c r="DA383" s="169">
        <v>670</v>
      </c>
      <c r="DB383" s="42" t="s">
        <v>474</v>
      </c>
      <c r="DC383" s="159"/>
      <c r="DD383" s="159"/>
      <c r="DE383" s="159"/>
      <c r="DF383" s="159"/>
      <c r="DG383" s="180">
        <f t="shared" si="156"/>
        <v>0</v>
      </c>
      <c r="DH383" s="159"/>
      <c r="DI383" s="159"/>
      <c r="DJ383" s="159"/>
      <c r="DK383" s="180">
        <f t="shared" si="157"/>
        <v>0</v>
      </c>
      <c r="DL383" s="181">
        <f t="shared" si="143"/>
        <v>0</v>
      </c>
      <c r="DM383" s="159"/>
      <c r="DN383" s="181">
        <f t="shared" si="144"/>
        <v>0</v>
      </c>
      <c r="DO383" s="159"/>
      <c r="DP383" s="165"/>
      <c r="DQ383" s="159"/>
      <c r="DR383" s="159"/>
      <c r="DS383" s="159"/>
      <c r="DT383" s="181">
        <f t="shared" si="158"/>
        <v>0</v>
      </c>
      <c r="DU383" s="159"/>
      <c r="DV383" s="182">
        <v>0</v>
      </c>
      <c r="DW383" s="183"/>
      <c r="DX383" s="183"/>
      <c r="DY383" s="183"/>
      <c r="DZ383" s="180"/>
      <c r="EA383" s="184"/>
      <c r="EB383" s="185"/>
      <c r="EC383" s="186">
        <f t="shared" si="159"/>
        <v>0</v>
      </c>
      <c r="ED383" s="184"/>
      <c r="EE383" s="187">
        <v>670</v>
      </c>
      <c r="EF383" s="184"/>
      <c r="EG383" s="184"/>
      <c r="EH383" s="183"/>
      <c r="EI383" s="184"/>
      <c r="EJ383" s="184"/>
      <c r="EK383" s="184"/>
      <c r="EL383" s="184"/>
      <c r="EM383" s="184"/>
    </row>
    <row r="384" spans="1:143" s="42" customFormat="1" ht="12" x14ac:dyDescent="0.2">
      <c r="A384" s="157">
        <v>672</v>
      </c>
      <c r="B384" s="51">
        <v>721</v>
      </c>
      <c r="C384" s="42" t="s">
        <v>475</v>
      </c>
      <c r="D384" s="158">
        <f t="shared" si="145"/>
        <v>4</v>
      </c>
      <c r="E384" s="159">
        <f t="shared" si="133"/>
        <v>70370</v>
      </c>
      <c r="F384" s="159">
        <f t="shared" si="133"/>
        <v>0</v>
      </c>
      <c r="G384" s="159">
        <f t="shared" si="133"/>
        <v>4352</v>
      </c>
      <c r="H384" s="160">
        <f t="shared" si="146"/>
        <v>74722</v>
      </c>
      <c r="I384" s="159"/>
      <c r="J384" s="161">
        <f t="shared" si="147"/>
        <v>4352</v>
      </c>
      <c r="K384" s="162">
        <f t="shared" si="148"/>
        <v>20809.728000000003</v>
      </c>
      <c r="L384" s="163">
        <f t="shared" si="134"/>
        <v>25161.728000000003</v>
      </c>
      <c r="M384" s="159"/>
      <c r="N384" s="164">
        <f t="shared" si="135"/>
        <v>49560.271999999997</v>
      </c>
      <c r="O384" s="159"/>
      <c r="P384" s="165">
        <f t="shared" si="136"/>
        <v>4352</v>
      </c>
      <c r="Q384" s="158">
        <f t="shared" si="149"/>
        <v>0</v>
      </c>
      <c r="R384" s="159">
        <f t="shared" si="137"/>
        <v>0</v>
      </c>
      <c r="S384" s="159">
        <f t="shared" si="138"/>
        <v>0</v>
      </c>
      <c r="T384" s="159">
        <f t="shared" si="139"/>
        <v>20809.728000000003</v>
      </c>
      <c r="U384" s="160">
        <f t="shared" si="150"/>
        <v>25161.728000000003</v>
      </c>
      <c r="V384" s="159"/>
      <c r="W384" s="164">
        <f t="shared" si="140"/>
        <v>25161.728000000003</v>
      </c>
      <c r="X384" s="166"/>
      <c r="AA384" s="169">
        <v>672</v>
      </c>
      <c r="AB384" s="170">
        <v>4</v>
      </c>
      <c r="AC384" s="170">
        <v>0</v>
      </c>
      <c r="AD384" s="170">
        <v>0</v>
      </c>
      <c r="AE384" s="170">
        <v>0.2</v>
      </c>
      <c r="AF384" s="170">
        <v>0</v>
      </c>
      <c r="AG384" s="105">
        <v>70370</v>
      </c>
      <c r="AH384" s="105">
        <v>0</v>
      </c>
      <c r="AI384" s="105">
        <v>0</v>
      </c>
      <c r="AJ384" s="105">
        <v>70370</v>
      </c>
      <c r="AK384" s="105">
        <v>0</v>
      </c>
      <c r="AL384" s="105">
        <v>4352</v>
      </c>
      <c r="AM384" s="105">
        <v>74722</v>
      </c>
      <c r="AN384" s="105">
        <v>0</v>
      </c>
      <c r="AO384" s="105">
        <v>0</v>
      </c>
      <c r="AP384" s="105">
        <v>0</v>
      </c>
      <c r="AQ384" s="105">
        <v>0</v>
      </c>
      <c r="AR384" s="171">
        <v>74722</v>
      </c>
      <c r="AT384" s="169">
        <v>672</v>
      </c>
      <c r="AU384" s="170">
        <f t="shared" si="151"/>
        <v>0.2</v>
      </c>
      <c r="AV384" s="170">
        <f t="shared" si="151"/>
        <v>0</v>
      </c>
      <c r="AW384" s="105">
        <f t="shared" si="152"/>
        <v>0</v>
      </c>
      <c r="AX384" s="105">
        <f t="shared" si="152"/>
        <v>0</v>
      </c>
      <c r="AY384" s="105">
        <f t="shared" si="152"/>
        <v>0</v>
      </c>
      <c r="AZ384" s="171">
        <f t="shared" si="141"/>
        <v>0</v>
      </c>
      <c r="BB384" s="169"/>
      <c r="BC384" s="105"/>
      <c r="BD384" s="105"/>
      <c r="BE384" s="105"/>
      <c r="BF384" s="171"/>
      <c r="BH384" s="172"/>
      <c r="BI384" s="173"/>
      <c r="BJ384" s="174"/>
      <c r="BZ384" s="175"/>
      <c r="CA384" s="169">
        <v>672</v>
      </c>
      <c r="CB384" s="51">
        <v>721</v>
      </c>
      <c r="CC384" s="42" t="s">
        <v>475</v>
      </c>
      <c r="CD384" s="176">
        <f t="shared" si="142"/>
        <v>70370</v>
      </c>
      <c r="CE384" s="177">
        <v>115099</v>
      </c>
      <c r="CF384" s="159">
        <f t="shared" si="153"/>
        <v>0</v>
      </c>
      <c r="CG384" s="159">
        <v>0</v>
      </c>
      <c r="CH384" s="159">
        <v>20809.728000000003</v>
      </c>
      <c r="CI384" s="159">
        <f t="shared" si="154"/>
        <v>0</v>
      </c>
      <c r="CJ384" s="177">
        <f t="shared" si="155"/>
        <v>20809.728000000003</v>
      </c>
      <c r="CK384" s="178"/>
      <c r="CL384" s="179"/>
      <c r="CT384" s="105"/>
      <c r="CU384" s="105"/>
      <c r="CV384" s="105"/>
      <c r="CW384" s="105"/>
      <c r="CX384" s="105"/>
      <c r="CY384" s="105"/>
      <c r="CZ384" s="105"/>
      <c r="DA384" s="169">
        <v>672</v>
      </c>
      <c r="DB384" s="42" t="s">
        <v>475</v>
      </c>
      <c r="DC384" s="159"/>
      <c r="DD384" s="159"/>
      <c r="DE384" s="159"/>
      <c r="DF384" s="159"/>
      <c r="DG384" s="180">
        <f t="shared" si="156"/>
        <v>0</v>
      </c>
      <c r="DH384" s="159"/>
      <c r="DI384" s="159"/>
      <c r="DJ384" s="159"/>
      <c r="DK384" s="180">
        <f t="shared" si="157"/>
        <v>0</v>
      </c>
      <c r="DL384" s="181">
        <f t="shared" si="143"/>
        <v>0</v>
      </c>
      <c r="DM384" s="159"/>
      <c r="DN384" s="181">
        <f t="shared" si="144"/>
        <v>0</v>
      </c>
      <c r="DO384" s="159"/>
      <c r="DP384" s="165"/>
      <c r="DQ384" s="159"/>
      <c r="DR384" s="159"/>
      <c r="DS384" s="159"/>
      <c r="DT384" s="181">
        <f t="shared" si="158"/>
        <v>0</v>
      </c>
      <c r="DU384" s="159"/>
      <c r="DV384" s="182">
        <v>0</v>
      </c>
      <c r="DW384" s="183"/>
      <c r="DX384" s="183"/>
      <c r="DY384" s="183"/>
      <c r="DZ384" s="180"/>
      <c r="EA384" s="184"/>
      <c r="EB384" s="185" t="s">
        <v>448</v>
      </c>
      <c r="EC384" s="186">
        <f t="shared" si="159"/>
        <v>0</v>
      </c>
      <c r="ED384" s="184"/>
      <c r="EE384" s="187">
        <v>672</v>
      </c>
      <c r="EF384" s="184"/>
      <c r="EG384" s="184"/>
      <c r="EH384" s="183"/>
      <c r="EI384" s="184"/>
      <c r="EJ384" s="184"/>
      <c r="EK384" s="184"/>
      <c r="EL384" s="184"/>
      <c r="EM384" s="184"/>
    </row>
    <row r="385" spans="1:143" s="42" customFormat="1" ht="12" x14ac:dyDescent="0.2">
      <c r="A385" s="157">
        <v>673</v>
      </c>
      <c r="B385" s="51">
        <v>772</v>
      </c>
      <c r="C385" s="42" t="s">
        <v>476</v>
      </c>
      <c r="D385" s="158">
        <f t="shared" si="145"/>
        <v>51</v>
      </c>
      <c r="E385" s="159">
        <f t="shared" si="133"/>
        <v>950462</v>
      </c>
      <c r="F385" s="159">
        <f t="shared" si="133"/>
        <v>0</v>
      </c>
      <c r="G385" s="159">
        <f t="shared" si="133"/>
        <v>55488</v>
      </c>
      <c r="H385" s="160">
        <f t="shared" si="146"/>
        <v>1005950</v>
      </c>
      <c r="I385" s="159"/>
      <c r="J385" s="161">
        <f t="shared" si="147"/>
        <v>55488</v>
      </c>
      <c r="K385" s="162">
        <f t="shared" si="148"/>
        <v>261247.6</v>
      </c>
      <c r="L385" s="163">
        <f t="shared" si="134"/>
        <v>316735.59999999998</v>
      </c>
      <c r="M385" s="159"/>
      <c r="N385" s="164">
        <f t="shared" si="135"/>
        <v>689214.4</v>
      </c>
      <c r="O385" s="159"/>
      <c r="P385" s="165">
        <f t="shared" si="136"/>
        <v>55488</v>
      </c>
      <c r="Q385" s="158">
        <f t="shared" si="149"/>
        <v>0</v>
      </c>
      <c r="R385" s="159">
        <f t="shared" si="137"/>
        <v>0</v>
      </c>
      <c r="S385" s="159">
        <f t="shared" si="138"/>
        <v>0</v>
      </c>
      <c r="T385" s="159">
        <f t="shared" si="139"/>
        <v>261247.6</v>
      </c>
      <c r="U385" s="160">
        <f t="shared" si="150"/>
        <v>316735.59999999998</v>
      </c>
      <c r="V385" s="159"/>
      <c r="W385" s="164">
        <f t="shared" si="140"/>
        <v>316735.59999999998</v>
      </c>
      <c r="X385" s="166"/>
      <c r="AA385" s="169">
        <v>673</v>
      </c>
      <c r="AB385" s="170">
        <v>51</v>
      </c>
      <c r="AC385" s="170">
        <v>0</v>
      </c>
      <c r="AD385" s="170">
        <v>0</v>
      </c>
      <c r="AE385" s="170">
        <v>9.7083333333333339</v>
      </c>
      <c r="AF385" s="170">
        <v>0</v>
      </c>
      <c r="AG385" s="105">
        <v>950462</v>
      </c>
      <c r="AH385" s="105">
        <v>0</v>
      </c>
      <c r="AI385" s="105">
        <v>0</v>
      </c>
      <c r="AJ385" s="105">
        <v>950462</v>
      </c>
      <c r="AK385" s="105">
        <v>0</v>
      </c>
      <c r="AL385" s="105">
        <v>55488</v>
      </c>
      <c r="AM385" s="105">
        <v>1005950</v>
      </c>
      <c r="AN385" s="105">
        <v>0</v>
      </c>
      <c r="AO385" s="105">
        <v>0</v>
      </c>
      <c r="AP385" s="105">
        <v>0</v>
      </c>
      <c r="AQ385" s="105">
        <v>0</v>
      </c>
      <c r="AR385" s="171">
        <v>1005950</v>
      </c>
      <c r="AT385" s="169">
        <v>673</v>
      </c>
      <c r="AU385" s="170">
        <f t="shared" si="151"/>
        <v>9.7083333333333339</v>
      </c>
      <c r="AV385" s="170">
        <f t="shared" si="151"/>
        <v>0</v>
      </c>
      <c r="AW385" s="105">
        <f t="shared" si="152"/>
        <v>0</v>
      </c>
      <c r="AX385" s="105">
        <f t="shared" si="152"/>
        <v>0</v>
      </c>
      <c r="AY385" s="105">
        <f t="shared" si="152"/>
        <v>0</v>
      </c>
      <c r="AZ385" s="171">
        <f t="shared" si="141"/>
        <v>0</v>
      </c>
      <c r="BB385" s="169"/>
      <c r="BC385" s="105"/>
      <c r="BD385" s="105"/>
      <c r="BE385" s="105"/>
      <c r="BF385" s="171"/>
      <c r="BH385" s="172"/>
      <c r="BI385" s="173"/>
      <c r="BJ385" s="174"/>
      <c r="BZ385" s="175"/>
      <c r="CA385" s="169">
        <v>673</v>
      </c>
      <c r="CB385" s="51">
        <v>772</v>
      </c>
      <c r="CC385" s="42" t="s">
        <v>476</v>
      </c>
      <c r="CD385" s="176">
        <f t="shared" si="142"/>
        <v>950462</v>
      </c>
      <c r="CE385" s="177">
        <v>725560</v>
      </c>
      <c r="CF385" s="159">
        <f t="shared" si="153"/>
        <v>224902</v>
      </c>
      <c r="CG385" s="159">
        <v>36345.599999999999</v>
      </c>
      <c r="CH385" s="159">
        <v>0</v>
      </c>
      <c r="CI385" s="159">
        <f t="shared" si="154"/>
        <v>0</v>
      </c>
      <c r="CJ385" s="177">
        <f t="shared" si="155"/>
        <v>261247.6</v>
      </c>
      <c r="CK385" s="178"/>
      <c r="CL385" s="179"/>
      <c r="CT385" s="105"/>
      <c r="CU385" s="105"/>
      <c r="CV385" s="105"/>
      <c r="CW385" s="105"/>
      <c r="CX385" s="105"/>
      <c r="CY385" s="105"/>
      <c r="CZ385" s="105"/>
      <c r="DA385" s="169">
        <v>673</v>
      </c>
      <c r="DB385" s="42" t="s">
        <v>476</v>
      </c>
      <c r="DC385" s="159"/>
      <c r="DD385" s="159"/>
      <c r="DE385" s="159"/>
      <c r="DF385" s="159"/>
      <c r="DG385" s="180">
        <f t="shared" si="156"/>
        <v>0</v>
      </c>
      <c r="DH385" s="159"/>
      <c r="DI385" s="159"/>
      <c r="DJ385" s="159"/>
      <c r="DK385" s="180">
        <f t="shared" si="157"/>
        <v>0</v>
      </c>
      <c r="DL385" s="181">
        <f t="shared" si="143"/>
        <v>0</v>
      </c>
      <c r="DM385" s="159"/>
      <c r="DN385" s="181">
        <f t="shared" si="144"/>
        <v>0</v>
      </c>
      <c r="DO385" s="159"/>
      <c r="DP385" s="165"/>
      <c r="DQ385" s="159"/>
      <c r="DR385" s="159"/>
      <c r="DS385" s="159"/>
      <c r="DT385" s="181">
        <f t="shared" si="158"/>
        <v>0</v>
      </c>
      <c r="DU385" s="159"/>
      <c r="DV385" s="182">
        <v>0</v>
      </c>
      <c r="DW385" s="183"/>
      <c r="DX385" s="183"/>
      <c r="DY385" s="183"/>
      <c r="DZ385" s="180"/>
      <c r="EA385" s="184"/>
      <c r="EB385" s="185"/>
      <c r="EC385" s="186">
        <f t="shared" si="159"/>
        <v>0</v>
      </c>
      <c r="ED385" s="184"/>
      <c r="EE385" s="187">
        <v>673</v>
      </c>
      <c r="EF385" s="184"/>
      <c r="EG385" s="184"/>
      <c r="EH385" s="183"/>
      <c r="EI385" s="184"/>
      <c r="EJ385" s="184"/>
      <c r="EK385" s="184"/>
      <c r="EL385" s="184"/>
      <c r="EM385" s="184"/>
    </row>
    <row r="386" spans="1:143" s="42" customFormat="1" ht="12" x14ac:dyDescent="0.2">
      <c r="A386" s="157">
        <v>674</v>
      </c>
      <c r="B386" s="51">
        <v>764</v>
      </c>
      <c r="C386" s="42" t="s">
        <v>477</v>
      </c>
      <c r="D386" s="158">
        <f t="shared" si="145"/>
        <v>70</v>
      </c>
      <c r="E386" s="159">
        <f t="shared" si="133"/>
        <v>1436701</v>
      </c>
      <c r="F386" s="159">
        <f t="shared" si="133"/>
        <v>0</v>
      </c>
      <c r="G386" s="159">
        <f t="shared" si="133"/>
        <v>76160</v>
      </c>
      <c r="H386" s="160">
        <f t="shared" si="146"/>
        <v>1512861</v>
      </c>
      <c r="I386" s="159"/>
      <c r="J386" s="161">
        <f t="shared" si="147"/>
        <v>76160</v>
      </c>
      <c r="K386" s="162">
        <f t="shared" si="148"/>
        <v>338125.728</v>
      </c>
      <c r="L386" s="163">
        <f t="shared" si="134"/>
        <v>414285.728</v>
      </c>
      <c r="M386" s="159"/>
      <c r="N386" s="164">
        <f t="shared" si="135"/>
        <v>1098575.2719999999</v>
      </c>
      <c r="O386" s="159"/>
      <c r="P386" s="165">
        <f t="shared" si="136"/>
        <v>76160</v>
      </c>
      <c r="Q386" s="158">
        <f t="shared" si="149"/>
        <v>0</v>
      </c>
      <c r="R386" s="159">
        <f t="shared" si="137"/>
        <v>0</v>
      </c>
      <c r="S386" s="159">
        <f t="shared" si="138"/>
        <v>0</v>
      </c>
      <c r="T386" s="159">
        <f t="shared" si="139"/>
        <v>338125.728</v>
      </c>
      <c r="U386" s="160">
        <f t="shared" si="150"/>
        <v>414285.728</v>
      </c>
      <c r="V386" s="159"/>
      <c r="W386" s="164">
        <f t="shared" si="140"/>
        <v>414285.728</v>
      </c>
      <c r="X386" s="166"/>
      <c r="AA386" s="169">
        <v>674</v>
      </c>
      <c r="AB386" s="170">
        <v>70</v>
      </c>
      <c r="AC386" s="170">
        <v>0</v>
      </c>
      <c r="AD386" s="170">
        <v>0</v>
      </c>
      <c r="AE386" s="170">
        <v>12.452380952380949</v>
      </c>
      <c r="AF386" s="170">
        <v>0</v>
      </c>
      <c r="AG386" s="105">
        <v>1436701</v>
      </c>
      <c r="AH386" s="105">
        <v>0</v>
      </c>
      <c r="AI386" s="105">
        <v>0</v>
      </c>
      <c r="AJ386" s="105">
        <v>1436701</v>
      </c>
      <c r="AK386" s="105">
        <v>0</v>
      </c>
      <c r="AL386" s="105">
        <v>76160</v>
      </c>
      <c r="AM386" s="105">
        <v>1512861</v>
      </c>
      <c r="AN386" s="105">
        <v>0</v>
      </c>
      <c r="AO386" s="105">
        <v>0</v>
      </c>
      <c r="AP386" s="105">
        <v>0</v>
      </c>
      <c r="AQ386" s="105">
        <v>0</v>
      </c>
      <c r="AR386" s="171">
        <v>1512861</v>
      </c>
      <c r="AT386" s="169">
        <v>674</v>
      </c>
      <c r="AU386" s="170">
        <f t="shared" si="151"/>
        <v>12.452380952380949</v>
      </c>
      <c r="AV386" s="170">
        <f t="shared" si="151"/>
        <v>0</v>
      </c>
      <c r="AW386" s="105">
        <f t="shared" si="152"/>
        <v>0</v>
      </c>
      <c r="AX386" s="105">
        <f t="shared" si="152"/>
        <v>0</v>
      </c>
      <c r="AY386" s="105">
        <f t="shared" si="152"/>
        <v>0</v>
      </c>
      <c r="AZ386" s="171">
        <f t="shared" si="141"/>
        <v>0</v>
      </c>
      <c r="BB386" s="169"/>
      <c r="BC386" s="105"/>
      <c r="BD386" s="105"/>
      <c r="BE386" s="105"/>
      <c r="BF386" s="171"/>
      <c r="BH386" s="172"/>
      <c r="BI386" s="173"/>
      <c r="BJ386" s="174"/>
      <c r="BZ386" s="175"/>
      <c r="CA386" s="169">
        <v>674</v>
      </c>
      <c r="CB386" s="51">
        <v>764</v>
      </c>
      <c r="CC386" s="42" t="s">
        <v>477</v>
      </c>
      <c r="CD386" s="176">
        <f t="shared" si="142"/>
        <v>1436701</v>
      </c>
      <c r="CE386" s="177">
        <v>1282648</v>
      </c>
      <c r="CF386" s="159">
        <f t="shared" si="153"/>
        <v>154053</v>
      </c>
      <c r="CG386" s="159">
        <v>139435.79999999999</v>
      </c>
      <c r="CH386" s="159">
        <v>44636.928000000007</v>
      </c>
      <c r="CI386" s="159">
        <f t="shared" si="154"/>
        <v>0</v>
      </c>
      <c r="CJ386" s="177">
        <f t="shared" si="155"/>
        <v>338125.728</v>
      </c>
      <c r="CK386" s="178"/>
      <c r="CL386" s="179"/>
      <c r="CT386" s="105"/>
      <c r="CU386" s="105"/>
      <c r="CV386" s="105"/>
      <c r="CW386" s="105"/>
      <c r="CX386" s="105"/>
      <c r="CY386" s="105"/>
      <c r="CZ386" s="105"/>
      <c r="DA386" s="169">
        <v>674</v>
      </c>
      <c r="DB386" s="42" t="s">
        <v>477</v>
      </c>
      <c r="DC386" s="159"/>
      <c r="DD386" s="159"/>
      <c r="DE386" s="159"/>
      <c r="DF386" s="159"/>
      <c r="DG386" s="180">
        <f t="shared" si="156"/>
        <v>0</v>
      </c>
      <c r="DH386" s="159"/>
      <c r="DI386" s="159"/>
      <c r="DJ386" s="159"/>
      <c r="DK386" s="180">
        <f t="shared" si="157"/>
        <v>0</v>
      </c>
      <c r="DL386" s="181">
        <f t="shared" si="143"/>
        <v>0</v>
      </c>
      <c r="DM386" s="159"/>
      <c r="DN386" s="181">
        <f t="shared" si="144"/>
        <v>0</v>
      </c>
      <c r="DO386" s="159"/>
      <c r="DP386" s="165"/>
      <c r="DQ386" s="159"/>
      <c r="DR386" s="159"/>
      <c r="DS386" s="159"/>
      <c r="DT386" s="181">
        <f t="shared" si="158"/>
        <v>0</v>
      </c>
      <c r="DU386" s="159"/>
      <c r="DV386" s="182">
        <v>0</v>
      </c>
      <c r="DW386" s="183"/>
      <c r="DX386" s="183"/>
      <c r="DY386" s="183"/>
      <c r="DZ386" s="180"/>
      <c r="EA386" s="184"/>
      <c r="EB386" s="185"/>
      <c r="EC386" s="186">
        <f t="shared" si="159"/>
        <v>0</v>
      </c>
      <c r="ED386" s="184"/>
      <c r="EE386" s="187">
        <v>674</v>
      </c>
      <c r="EF386" s="184"/>
      <c r="EG386" s="184"/>
      <c r="EH386" s="183"/>
      <c r="EI386" s="184"/>
      <c r="EJ386" s="184"/>
      <c r="EK386" s="184"/>
      <c r="EL386" s="184"/>
      <c r="EM386" s="184"/>
    </row>
    <row r="387" spans="1:143" s="42" customFormat="1" ht="12" x14ac:dyDescent="0.2">
      <c r="A387" s="157">
        <v>675</v>
      </c>
      <c r="B387" s="51">
        <v>724</v>
      </c>
      <c r="C387" s="42" t="s">
        <v>478</v>
      </c>
      <c r="D387" s="158">
        <f t="shared" si="145"/>
        <v>0</v>
      </c>
      <c r="E387" s="159">
        <f t="shared" si="133"/>
        <v>0</v>
      </c>
      <c r="F387" s="159">
        <f t="shared" si="133"/>
        <v>0</v>
      </c>
      <c r="G387" s="159">
        <f t="shared" si="133"/>
        <v>0</v>
      </c>
      <c r="H387" s="160">
        <f t="shared" si="146"/>
        <v>0</v>
      </c>
      <c r="I387" s="159"/>
      <c r="J387" s="161">
        <f t="shared" si="147"/>
        <v>0</v>
      </c>
      <c r="K387" s="162">
        <f t="shared" si="148"/>
        <v>0</v>
      </c>
      <c r="L387" s="163">
        <f t="shared" si="134"/>
        <v>0</v>
      </c>
      <c r="M387" s="159"/>
      <c r="N387" s="164">
        <f t="shared" si="135"/>
        <v>0</v>
      </c>
      <c r="O387" s="159"/>
      <c r="P387" s="165">
        <f t="shared" si="136"/>
        <v>0</v>
      </c>
      <c r="Q387" s="158">
        <f t="shared" si="149"/>
        <v>0</v>
      </c>
      <c r="R387" s="159">
        <f t="shared" si="137"/>
        <v>0</v>
      </c>
      <c r="S387" s="159">
        <f t="shared" si="138"/>
        <v>0</v>
      </c>
      <c r="T387" s="159">
        <f t="shared" si="139"/>
        <v>0</v>
      </c>
      <c r="U387" s="160">
        <f t="shared" si="150"/>
        <v>0</v>
      </c>
      <c r="V387" s="159"/>
      <c r="W387" s="164">
        <f t="shared" si="140"/>
        <v>0</v>
      </c>
      <c r="X387" s="166"/>
      <c r="AA387" s="169">
        <v>675</v>
      </c>
      <c r="AB387" s="170"/>
      <c r="AC387" s="170"/>
      <c r="AD387" s="170"/>
      <c r="AE387" s="170"/>
      <c r="AF387" s="170"/>
      <c r="AG387" s="105"/>
      <c r="AH387" s="105"/>
      <c r="AI387" s="105"/>
      <c r="AJ387" s="105"/>
      <c r="AK387" s="105"/>
      <c r="AL387" s="105"/>
      <c r="AM387" s="105"/>
      <c r="AN387" s="105"/>
      <c r="AO387" s="105"/>
      <c r="AP387" s="105"/>
      <c r="AQ387" s="105"/>
      <c r="AR387" s="171"/>
      <c r="AT387" s="169">
        <v>675</v>
      </c>
      <c r="AU387" s="170">
        <f t="shared" si="151"/>
        <v>0</v>
      </c>
      <c r="AV387" s="170">
        <f t="shared" si="151"/>
        <v>0</v>
      </c>
      <c r="AW387" s="105">
        <f t="shared" si="152"/>
        <v>0</v>
      </c>
      <c r="AX387" s="105">
        <f t="shared" si="152"/>
        <v>0</v>
      </c>
      <c r="AY387" s="105">
        <f t="shared" si="152"/>
        <v>0</v>
      </c>
      <c r="AZ387" s="171">
        <f t="shared" si="141"/>
        <v>0</v>
      </c>
      <c r="BB387" s="169"/>
      <c r="BC387" s="105"/>
      <c r="BD387" s="105"/>
      <c r="BE387" s="105"/>
      <c r="BF387" s="171"/>
      <c r="BH387" s="172"/>
      <c r="BI387" s="173"/>
      <c r="BJ387" s="174"/>
      <c r="BZ387" s="175"/>
      <c r="CA387" s="169">
        <v>675</v>
      </c>
      <c r="CB387" s="51">
        <v>724</v>
      </c>
      <c r="CC387" s="42" t="s">
        <v>478</v>
      </c>
      <c r="CD387" s="176">
        <f t="shared" si="142"/>
        <v>0</v>
      </c>
      <c r="CE387" s="177">
        <v>0</v>
      </c>
      <c r="CF387" s="159">
        <f t="shared" si="153"/>
        <v>0</v>
      </c>
      <c r="CG387" s="159">
        <v>0</v>
      </c>
      <c r="CH387" s="159">
        <v>0</v>
      </c>
      <c r="CI387" s="159">
        <f t="shared" si="154"/>
        <v>0</v>
      </c>
      <c r="CJ387" s="177">
        <f t="shared" si="155"/>
        <v>0</v>
      </c>
      <c r="CK387" s="178"/>
      <c r="CL387" s="179"/>
      <c r="CT387" s="105"/>
      <c r="CU387" s="105"/>
      <c r="CV387" s="105"/>
      <c r="CW387" s="105"/>
      <c r="CX387" s="105"/>
      <c r="CY387" s="105"/>
      <c r="CZ387" s="105"/>
      <c r="DA387" s="169">
        <v>675</v>
      </c>
      <c r="DB387" s="42" t="s">
        <v>478</v>
      </c>
      <c r="DC387" s="159"/>
      <c r="DD387" s="159"/>
      <c r="DE387" s="159"/>
      <c r="DF387" s="159"/>
      <c r="DG387" s="180">
        <f t="shared" si="156"/>
        <v>0</v>
      </c>
      <c r="DH387" s="159"/>
      <c r="DI387" s="159"/>
      <c r="DJ387" s="159"/>
      <c r="DK387" s="180">
        <f t="shared" si="157"/>
        <v>0</v>
      </c>
      <c r="DL387" s="181">
        <f t="shared" si="143"/>
        <v>0</v>
      </c>
      <c r="DM387" s="159"/>
      <c r="DN387" s="181">
        <f t="shared" si="144"/>
        <v>0</v>
      </c>
      <c r="DO387" s="159"/>
      <c r="DP387" s="165"/>
      <c r="DQ387" s="159"/>
      <c r="DR387" s="159"/>
      <c r="DS387" s="159"/>
      <c r="DT387" s="181">
        <f t="shared" si="158"/>
        <v>0</v>
      </c>
      <c r="DU387" s="159"/>
      <c r="DV387" s="182">
        <v>0</v>
      </c>
      <c r="DW387" s="183"/>
      <c r="DX387" s="183"/>
      <c r="DY387" s="183"/>
      <c r="DZ387" s="180"/>
      <c r="EA387" s="184"/>
      <c r="EB387" s="185"/>
      <c r="EC387" s="186">
        <f t="shared" si="159"/>
        <v>0</v>
      </c>
      <c r="ED387" s="184"/>
      <c r="EE387" s="187">
        <v>675</v>
      </c>
      <c r="EF387" s="184"/>
      <c r="EG387" s="184"/>
      <c r="EH387" s="183"/>
      <c r="EI387" s="184"/>
      <c r="EJ387" s="184"/>
      <c r="EK387" s="184"/>
      <c r="EL387" s="184"/>
      <c r="EM387" s="184"/>
    </row>
    <row r="388" spans="1:143" s="42" customFormat="1" ht="12" x14ac:dyDescent="0.2">
      <c r="A388" s="157">
        <v>680</v>
      </c>
      <c r="B388" s="51">
        <v>725</v>
      </c>
      <c r="C388" s="42" t="s">
        <v>479</v>
      </c>
      <c r="D388" s="158">
        <f t="shared" si="145"/>
        <v>20</v>
      </c>
      <c r="E388" s="159">
        <f t="shared" si="133"/>
        <v>323284</v>
      </c>
      <c r="F388" s="159">
        <f t="shared" si="133"/>
        <v>0</v>
      </c>
      <c r="G388" s="159">
        <f t="shared" si="133"/>
        <v>21760</v>
      </c>
      <c r="H388" s="160">
        <f t="shared" si="146"/>
        <v>345044</v>
      </c>
      <c r="I388" s="159"/>
      <c r="J388" s="161">
        <f t="shared" si="147"/>
        <v>21760</v>
      </c>
      <c r="K388" s="162">
        <f t="shared" si="148"/>
        <v>114387.16800000001</v>
      </c>
      <c r="L388" s="163">
        <f t="shared" si="134"/>
        <v>136147.16800000001</v>
      </c>
      <c r="M388" s="159"/>
      <c r="N388" s="164">
        <f t="shared" si="135"/>
        <v>208896.83199999999</v>
      </c>
      <c r="O388" s="159"/>
      <c r="P388" s="165">
        <f t="shared" si="136"/>
        <v>21760</v>
      </c>
      <c r="Q388" s="158">
        <f t="shared" si="149"/>
        <v>0</v>
      </c>
      <c r="R388" s="159">
        <f t="shared" si="137"/>
        <v>0</v>
      </c>
      <c r="S388" s="159">
        <f t="shared" si="138"/>
        <v>0</v>
      </c>
      <c r="T388" s="159">
        <f t="shared" si="139"/>
        <v>114387.16800000001</v>
      </c>
      <c r="U388" s="160">
        <f t="shared" si="150"/>
        <v>136147.16800000001</v>
      </c>
      <c r="V388" s="159"/>
      <c r="W388" s="164">
        <f t="shared" si="140"/>
        <v>136147.16800000001</v>
      </c>
      <c r="X388" s="166"/>
      <c r="AA388" s="169">
        <v>680</v>
      </c>
      <c r="AB388" s="170">
        <v>20</v>
      </c>
      <c r="AC388" s="170">
        <v>0</v>
      </c>
      <c r="AD388" s="170">
        <v>0</v>
      </c>
      <c r="AE388" s="170">
        <v>4.9642857142857135</v>
      </c>
      <c r="AF388" s="170">
        <v>0</v>
      </c>
      <c r="AG388" s="105">
        <v>323284</v>
      </c>
      <c r="AH388" s="105">
        <v>0</v>
      </c>
      <c r="AI388" s="105">
        <v>0</v>
      </c>
      <c r="AJ388" s="105">
        <v>323284</v>
      </c>
      <c r="AK388" s="105">
        <v>0</v>
      </c>
      <c r="AL388" s="105">
        <v>21760</v>
      </c>
      <c r="AM388" s="105">
        <v>345044</v>
      </c>
      <c r="AN388" s="105">
        <v>0</v>
      </c>
      <c r="AO388" s="105">
        <v>0</v>
      </c>
      <c r="AP388" s="105">
        <v>0</v>
      </c>
      <c r="AQ388" s="105">
        <v>0</v>
      </c>
      <c r="AR388" s="171">
        <v>345044</v>
      </c>
      <c r="AT388" s="169">
        <v>680</v>
      </c>
      <c r="AU388" s="170">
        <f t="shared" si="151"/>
        <v>4.9642857142857135</v>
      </c>
      <c r="AV388" s="170">
        <f t="shared" si="151"/>
        <v>0</v>
      </c>
      <c r="AW388" s="105">
        <f t="shared" si="152"/>
        <v>0</v>
      </c>
      <c r="AX388" s="105">
        <f t="shared" si="152"/>
        <v>0</v>
      </c>
      <c r="AY388" s="105">
        <f t="shared" si="152"/>
        <v>0</v>
      </c>
      <c r="AZ388" s="171">
        <f t="shared" si="141"/>
        <v>0</v>
      </c>
      <c r="BB388" s="169"/>
      <c r="BC388" s="105"/>
      <c r="BD388" s="105"/>
      <c r="BE388" s="105"/>
      <c r="BF388" s="171"/>
      <c r="BH388" s="172"/>
      <c r="BI388" s="173"/>
      <c r="BJ388" s="174"/>
      <c r="BZ388" s="175"/>
      <c r="CA388" s="169">
        <v>680</v>
      </c>
      <c r="CB388" s="51">
        <v>725</v>
      </c>
      <c r="CC388" s="42" t="s">
        <v>479</v>
      </c>
      <c r="CD388" s="176">
        <f t="shared" si="142"/>
        <v>323284</v>
      </c>
      <c r="CE388" s="177">
        <v>294076</v>
      </c>
      <c r="CF388" s="159">
        <f t="shared" si="153"/>
        <v>29208</v>
      </c>
      <c r="CG388" s="159">
        <v>55063.199999999997</v>
      </c>
      <c r="CH388" s="159">
        <v>30115.968000000001</v>
      </c>
      <c r="CI388" s="159">
        <f t="shared" si="154"/>
        <v>0</v>
      </c>
      <c r="CJ388" s="177">
        <f t="shared" si="155"/>
        <v>114387.16800000001</v>
      </c>
      <c r="CK388" s="178"/>
      <c r="CL388" s="179"/>
      <c r="CT388" s="105"/>
      <c r="CU388" s="105"/>
      <c r="CV388" s="105"/>
      <c r="CW388" s="105"/>
      <c r="CX388" s="105"/>
      <c r="CY388" s="105"/>
      <c r="CZ388" s="105"/>
      <c r="DA388" s="169">
        <v>680</v>
      </c>
      <c r="DB388" s="42" t="s">
        <v>479</v>
      </c>
      <c r="DC388" s="159"/>
      <c r="DD388" s="159"/>
      <c r="DE388" s="159"/>
      <c r="DF388" s="159"/>
      <c r="DG388" s="180">
        <f t="shared" si="156"/>
        <v>0</v>
      </c>
      <c r="DH388" s="159"/>
      <c r="DI388" s="159"/>
      <c r="DJ388" s="159"/>
      <c r="DK388" s="180">
        <f t="shared" si="157"/>
        <v>0</v>
      </c>
      <c r="DL388" s="181">
        <f t="shared" si="143"/>
        <v>0</v>
      </c>
      <c r="DM388" s="159"/>
      <c r="DN388" s="181">
        <f t="shared" si="144"/>
        <v>0</v>
      </c>
      <c r="DO388" s="159"/>
      <c r="DP388" s="165"/>
      <c r="DQ388" s="159"/>
      <c r="DR388" s="159"/>
      <c r="DS388" s="159"/>
      <c r="DT388" s="181">
        <f t="shared" si="158"/>
        <v>0</v>
      </c>
      <c r="DU388" s="159"/>
      <c r="DV388" s="182">
        <v>0</v>
      </c>
      <c r="DW388" s="183"/>
      <c r="DX388" s="183"/>
      <c r="DY388" s="183"/>
      <c r="DZ388" s="180"/>
      <c r="EA388" s="184"/>
      <c r="EB388" s="185"/>
      <c r="EC388" s="186">
        <f t="shared" si="159"/>
        <v>0</v>
      </c>
      <c r="ED388" s="184"/>
      <c r="EE388" s="187">
        <v>680</v>
      </c>
      <c r="EF388" s="184"/>
      <c r="EG388" s="184"/>
      <c r="EH388" s="183"/>
      <c r="EI388" s="184"/>
      <c r="EJ388" s="184"/>
      <c r="EK388" s="184"/>
      <c r="EL388" s="184"/>
      <c r="EM388" s="184"/>
    </row>
    <row r="389" spans="1:143" s="42" customFormat="1" ht="12" x14ac:dyDescent="0.2">
      <c r="A389" s="157">
        <v>683</v>
      </c>
      <c r="B389" s="51">
        <v>726</v>
      </c>
      <c r="C389" s="42" t="s">
        <v>480</v>
      </c>
      <c r="D389" s="158">
        <f t="shared" si="145"/>
        <v>21</v>
      </c>
      <c r="E389" s="159">
        <f t="shared" si="133"/>
        <v>447746</v>
      </c>
      <c r="F389" s="159">
        <f t="shared" si="133"/>
        <v>0</v>
      </c>
      <c r="G389" s="159">
        <f t="shared" si="133"/>
        <v>22848</v>
      </c>
      <c r="H389" s="160">
        <f t="shared" si="146"/>
        <v>470594</v>
      </c>
      <c r="I389" s="159"/>
      <c r="J389" s="161">
        <f t="shared" si="147"/>
        <v>22848</v>
      </c>
      <c r="K389" s="162">
        <f t="shared" si="148"/>
        <v>81039.544000000009</v>
      </c>
      <c r="L389" s="163">
        <f t="shared" si="134"/>
        <v>103887.54400000001</v>
      </c>
      <c r="M389" s="159"/>
      <c r="N389" s="164">
        <f t="shared" si="135"/>
        <v>366706.45600000001</v>
      </c>
      <c r="O389" s="159"/>
      <c r="P389" s="165">
        <f t="shared" si="136"/>
        <v>22848</v>
      </c>
      <c r="Q389" s="158">
        <f t="shared" si="149"/>
        <v>0</v>
      </c>
      <c r="R389" s="159">
        <f t="shared" si="137"/>
        <v>0</v>
      </c>
      <c r="S389" s="159">
        <f t="shared" si="138"/>
        <v>0</v>
      </c>
      <c r="T389" s="159">
        <f t="shared" si="139"/>
        <v>81039.544000000009</v>
      </c>
      <c r="U389" s="160">
        <f t="shared" si="150"/>
        <v>103887.54400000001</v>
      </c>
      <c r="V389" s="159"/>
      <c r="W389" s="164">
        <f t="shared" si="140"/>
        <v>103887.54400000001</v>
      </c>
      <c r="X389" s="166"/>
      <c r="AA389" s="169">
        <v>683</v>
      </c>
      <c r="AB389" s="170">
        <v>21</v>
      </c>
      <c r="AC389" s="170">
        <v>0</v>
      </c>
      <c r="AD389" s="170">
        <v>0</v>
      </c>
      <c r="AE389" s="170">
        <v>2.8857142857142861</v>
      </c>
      <c r="AF389" s="170">
        <v>0</v>
      </c>
      <c r="AG389" s="105">
        <v>447746</v>
      </c>
      <c r="AH389" s="105">
        <v>0</v>
      </c>
      <c r="AI389" s="105">
        <v>0</v>
      </c>
      <c r="AJ389" s="105">
        <v>447746</v>
      </c>
      <c r="AK389" s="105">
        <v>0</v>
      </c>
      <c r="AL389" s="105">
        <v>22848</v>
      </c>
      <c r="AM389" s="105">
        <v>470594</v>
      </c>
      <c r="AN389" s="105">
        <v>0</v>
      </c>
      <c r="AO389" s="105">
        <v>0</v>
      </c>
      <c r="AP389" s="105">
        <v>0</v>
      </c>
      <c r="AQ389" s="105">
        <v>0</v>
      </c>
      <c r="AR389" s="171">
        <v>470594</v>
      </c>
      <c r="AT389" s="169">
        <v>683</v>
      </c>
      <c r="AU389" s="170">
        <f t="shared" si="151"/>
        <v>2.8857142857142861</v>
      </c>
      <c r="AV389" s="170">
        <f t="shared" si="151"/>
        <v>0</v>
      </c>
      <c r="AW389" s="105">
        <f t="shared" si="152"/>
        <v>0</v>
      </c>
      <c r="AX389" s="105">
        <f t="shared" si="152"/>
        <v>0</v>
      </c>
      <c r="AY389" s="105">
        <f t="shared" si="152"/>
        <v>0</v>
      </c>
      <c r="AZ389" s="171">
        <f t="shared" si="141"/>
        <v>0</v>
      </c>
      <c r="BB389" s="169"/>
      <c r="BC389" s="105"/>
      <c r="BD389" s="105"/>
      <c r="BE389" s="105"/>
      <c r="BF389" s="171"/>
      <c r="BH389" s="172"/>
      <c r="BI389" s="173"/>
      <c r="BJ389" s="174"/>
      <c r="BZ389" s="175"/>
      <c r="CA389" s="169">
        <v>683</v>
      </c>
      <c r="CB389" s="51">
        <v>726</v>
      </c>
      <c r="CC389" s="42" t="s">
        <v>480</v>
      </c>
      <c r="CD389" s="176">
        <f t="shared" si="142"/>
        <v>447746</v>
      </c>
      <c r="CE389" s="177">
        <v>437143</v>
      </c>
      <c r="CF389" s="159">
        <f t="shared" si="153"/>
        <v>10603</v>
      </c>
      <c r="CG389" s="159">
        <v>58401.599999999999</v>
      </c>
      <c r="CH389" s="159">
        <v>12034.944000000001</v>
      </c>
      <c r="CI389" s="159">
        <f t="shared" si="154"/>
        <v>0</v>
      </c>
      <c r="CJ389" s="177">
        <f t="shared" si="155"/>
        <v>81039.544000000009</v>
      </c>
      <c r="CK389" s="178"/>
      <c r="CL389" s="179"/>
      <c r="CT389" s="105"/>
      <c r="CU389" s="105"/>
      <c r="CV389" s="105"/>
      <c r="CW389" s="105"/>
      <c r="CX389" s="105"/>
      <c r="CY389" s="105"/>
      <c r="CZ389" s="105"/>
      <c r="DA389" s="169">
        <v>683</v>
      </c>
      <c r="DB389" s="42" t="s">
        <v>480</v>
      </c>
      <c r="DC389" s="159"/>
      <c r="DD389" s="159"/>
      <c r="DE389" s="159"/>
      <c r="DF389" s="159"/>
      <c r="DG389" s="180">
        <f t="shared" si="156"/>
        <v>0</v>
      </c>
      <c r="DH389" s="159"/>
      <c r="DI389" s="159"/>
      <c r="DJ389" s="159"/>
      <c r="DK389" s="180">
        <f t="shared" si="157"/>
        <v>0</v>
      </c>
      <c r="DL389" s="181">
        <f t="shared" si="143"/>
        <v>0</v>
      </c>
      <c r="DM389" s="159"/>
      <c r="DN389" s="181">
        <f t="shared" si="144"/>
        <v>0</v>
      </c>
      <c r="DO389" s="159"/>
      <c r="DP389" s="165"/>
      <c r="DQ389" s="159"/>
      <c r="DR389" s="159"/>
      <c r="DS389" s="159"/>
      <c r="DT389" s="181">
        <f t="shared" si="158"/>
        <v>0</v>
      </c>
      <c r="DU389" s="159"/>
      <c r="DV389" s="182">
        <v>0</v>
      </c>
      <c r="DW389" s="183"/>
      <c r="DX389" s="183"/>
      <c r="DY389" s="183"/>
      <c r="DZ389" s="180"/>
      <c r="EA389" s="184"/>
      <c r="EB389" s="185"/>
      <c r="EC389" s="186">
        <f t="shared" si="159"/>
        <v>0</v>
      </c>
      <c r="ED389" s="184"/>
      <c r="EE389" s="187">
        <v>683</v>
      </c>
      <c r="EF389" s="184"/>
      <c r="EG389" s="184"/>
      <c r="EH389" s="183"/>
      <c r="EI389" s="184"/>
      <c r="EJ389" s="184"/>
      <c r="EK389" s="184"/>
      <c r="EL389" s="184"/>
      <c r="EM389" s="184"/>
    </row>
    <row r="390" spans="1:143" s="42" customFormat="1" ht="12" x14ac:dyDescent="0.2">
      <c r="A390" s="157">
        <v>685</v>
      </c>
      <c r="B390" s="51">
        <v>727</v>
      </c>
      <c r="C390" s="42" t="s">
        <v>481</v>
      </c>
      <c r="D390" s="158">
        <f t="shared" si="145"/>
        <v>2</v>
      </c>
      <c r="E390" s="159">
        <f t="shared" si="133"/>
        <v>48916</v>
      </c>
      <c r="F390" s="159">
        <f t="shared" si="133"/>
        <v>0</v>
      </c>
      <c r="G390" s="159">
        <f t="shared" si="133"/>
        <v>2176</v>
      </c>
      <c r="H390" s="160">
        <f t="shared" si="146"/>
        <v>51092</v>
      </c>
      <c r="I390" s="159"/>
      <c r="J390" s="161">
        <f t="shared" si="147"/>
        <v>2176</v>
      </c>
      <c r="K390" s="162">
        <f t="shared" si="148"/>
        <v>48916</v>
      </c>
      <c r="L390" s="163">
        <f t="shared" si="134"/>
        <v>51092</v>
      </c>
      <c r="M390" s="159"/>
      <c r="N390" s="164">
        <f t="shared" si="135"/>
        <v>0</v>
      </c>
      <c r="O390" s="159"/>
      <c r="P390" s="165">
        <f t="shared" si="136"/>
        <v>2176</v>
      </c>
      <c r="Q390" s="158">
        <f t="shared" si="149"/>
        <v>0</v>
      </c>
      <c r="R390" s="159">
        <f t="shared" si="137"/>
        <v>0</v>
      </c>
      <c r="S390" s="159">
        <f t="shared" si="138"/>
        <v>0</v>
      </c>
      <c r="T390" s="159">
        <f t="shared" si="139"/>
        <v>48916</v>
      </c>
      <c r="U390" s="160">
        <f t="shared" si="150"/>
        <v>51092</v>
      </c>
      <c r="V390" s="159"/>
      <c r="W390" s="164">
        <f t="shared" si="140"/>
        <v>51092</v>
      </c>
      <c r="X390" s="166"/>
      <c r="AA390" s="169">
        <v>685</v>
      </c>
      <c r="AB390" s="170">
        <v>2</v>
      </c>
      <c r="AC390" s="170">
        <v>0</v>
      </c>
      <c r="AD390" s="170">
        <v>0</v>
      </c>
      <c r="AE390" s="170">
        <v>0.2</v>
      </c>
      <c r="AF390" s="170">
        <v>0</v>
      </c>
      <c r="AG390" s="105">
        <v>48916</v>
      </c>
      <c r="AH390" s="105">
        <v>0</v>
      </c>
      <c r="AI390" s="105">
        <v>0</v>
      </c>
      <c r="AJ390" s="105">
        <v>48916</v>
      </c>
      <c r="AK390" s="105">
        <v>0</v>
      </c>
      <c r="AL390" s="105">
        <v>2176</v>
      </c>
      <c r="AM390" s="105">
        <v>51092</v>
      </c>
      <c r="AN390" s="105">
        <v>0</v>
      </c>
      <c r="AO390" s="105">
        <v>0</v>
      </c>
      <c r="AP390" s="105">
        <v>0</v>
      </c>
      <c r="AQ390" s="105">
        <v>0</v>
      </c>
      <c r="AR390" s="171">
        <v>51092</v>
      </c>
      <c r="AT390" s="169">
        <v>685</v>
      </c>
      <c r="AU390" s="170">
        <f t="shared" si="151"/>
        <v>0.2</v>
      </c>
      <c r="AV390" s="170">
        <f t="shared" si="151"/>
        <v>0</v>
      </c>
      <c r="AW390" s="105">
        <f t="shared" si="152"/>
        <v>0</v>
      </c>
      <c r="AX390" s="105">
        <f t="shared" si="152"/>
        <v>0</v>
      </c>
      <c r="AY390" s="105">
        <f t="shared" si="152"/>
        <v>0</v>
      </c>
      <c r="AZ390" s="171">
        <f t="shared" si="141"/>
        <v>0</v>
      </c>
      <c r="BB390" s="169"/>
      <c r="BC390" s="105"/>
      <c r="BD390" s="105"/>
      <c r="BE390" s="105"/>
      <c r="BF390" s="171"/>
      <c r="BH390" s="172"/>
      <c r="BI390" s="173"/>
      <c r="BJ390" s="174"/>
      <c r="BZ390" s="175"/>
      <c r="CA390" s="169">
        <v>685</v>
      </c>
      <c r="CB390" s="51">
        <v>727</v>
      </c>
      <c r="CC390" s="42" t="s">
        <v>481</v>
      </c>
      <c r="CD390" s="176">
        <f t="shared" si="142"/>
        <v>48916</v>
      </c>
      <c r="CE390" s="177">
        <v>0</v>
      </c>
      <c r="CF390" s="159">
        <f t="shared" si="153"/>
        <v>48916</v>
      </c>
      <c r="CG390" s="159">
        <v>0</v>
      </c>
      <c r="CH390" s="159">
        <v>0</v>
      </c>
      <c r="CI390" s="159">
        <f t="shared" si="154"/>
        <v>0</v>
      </c>
      <c r="CJ390" s="177">
        <f t="shared" si="155"/>
        <v>48916</v>
      </c>
      <c r="CK390" s="178"/>
      <c r="CL390" s="179"/>
      <c r="CT390" s="105"/>
      <c r="CU390" s="105"/>
      <c r="CV390" s="105"/>
      <c r="CW390" s="105"/>
      <c r="CX390" s="105"/>
      <c r="CY390" s="105"/>
      <c r="CZ390" s="105"/>
      <c r="DA390" s="169">
        <v>685</v>
      </c>
      <c r="DB390" s="42" t="s">
        <v>481</v>
      </c>
      <c r="DC390" s="159"/>
      <c r="DD390" s="159"/>
      <c r="DE390" s="159"/>
      <c r="DF390" s="159"/>
      <c r="DG390" s="180">
        <f t="shared" si="156"/>
        <v>0</v>
      </c>
      <c r="DH390" s="159"/>
      <c r="DI390" s="159"/>
      <c r="DJ390" s="159"/>
      <c r="DK390" s="180">
        <f t="shared" si="157"/>
        <v>0</v>
      </c>
      <c r="DL390" s="181">
        <f t="shared" si="143"/>
        <v>0</v>
      </c>
      <c r="DM390" s="159"/>
      <c r="DN390" s="181">
        <f t="shared" si="144"/>
        <v>0</v>
      </c>
      <c r="DO390" s="159"/>
      <c r="DP390" s="165"/>
      <c r="DQ390" s="159"/>
      <c r="DR390" s="159"/>
      <c r="DS390" s="159"/>
      <c r="DT390" s="181">
        <f t="shared" si="158"/>
        <v>0</v>
      </c>
      <c r="DU390" s="159"/>
      <c r="DV390" s="182">
        <v>0</v>
      </c>
      <c r="DW390" s="183"/>
      <c r="DX390" s="183"/>
      <c r="DY390" s="183"/>
      <c r="DZ390" s="180"/>
      <c r="EA390" s="184"/>
      <c r="EB390" s="185"/>
      <c r="EC390" s="186">
        <f t="shared" si="159"/>
        <v>0</v>
      </c>
      <c r="ED390" s="184"/>
      <c r="EE390" s="187">
        <v>685</v>
      </c>
      <c r="EF390" s="184"/>
      <c r="EG390" s="184"/>
      <c r="EH390" s="183"/>
      <c r="EI390" s="184"/>
      <c r="EJ390" s="184"/>
      <c r="EK390" s="184"/>
      <c r="EL390" s="184"/>
      <c r="EM390" s="184"/>
    </row>
    <row r="391" spans="1:143" s="42" customFormat="1" ht="12" x14ac:dyDescent="0.2">
      <c r="A391" s="157">
        <v>690</v>
      </c>
      <c r="B391" s="51">
        <v>728</v>
      </c>
      <c r="C391" s="42" t="s">
        <v>482</v>
      </c>
      <c r="D391" s="158">
        <f t="shared" si="145"/>
        <v>36</v>
      </c>
      <c r="E391" s="159">
        <f t="shared" si="133"/>
        <v>595763</v>
      </c>
      <c r="F391" s="159">
        <f t="shared" si="133"/>
        <v>0</v>
      </c>
      <c r="G391" s="159">
        <f t="shared" si="133"/>
        <v>39168</v>
      </c>
      <c r="H391" s="160">
        <f t="shared" si="146"/>
        <v>634931</v>
      </c>
      <c r="I391" s="159"/>
      <c r="J391" s="161">
        <f t="shared" si="147"/>
        <v>39168</v>
      </c>
      <c r="K391" s="162">
        <f t="shared" si="148"/>
        <v>285027.864</v>
      </c>
      <c r="L391" s="163">
        <f t="shared" si="134"/>
        <v>324195.864</v>
      </c>
      <c r="M391" s="159"/>
      <c r="N391" s="164">
        <f t="shared" si="135"/>
        <v>310735.136</v>
      </c>
      <c r="O391" s="159"/>
      <c r="P391" s="165">
        <f t="shared" si="136"/>
        <v>39168</v>
      </c>
      <c r="Q391" s="158">
        <f t="shared" si="149"/>
        <v>0</v>
      </c>
      <c r="R391" s="159">
        <f t="shared" si="137"/>
        <v>0</v>
      </c>
      <c r="S391" s="159">
        <f t="shared" si="138"/>
        <v>0</v>
      </c>
      <c r="T391" s="159">
        <f t="shared" si="139"/>
        <v>285027.864</v>
      </c>
      <c r="U391" s="160">
        <f t="shared" si="150"/>
        <v>324195.864</v>
      </c>
      <c r="V391" s="159"/>
      <c r="W391" s="164">
        <f t="shared" si="140"/>
        <v>324195.864</v>
      </c>
      <c r="X391" s="166"/>
      <c r="AA391" s="169">
        <v>690</v>
      </c>
      <c r="AB391" s="170">
        <v>36</v>
      </c>
      <c r="AC391" s="170">
        <v>0</v>
      </c>
      <c r="AD391" s="170">
        <v>0</v>
      </c>
      <c r="AE391" s="170">
        <v>1.6666666666666667</v>
      </c>
      <c r="AF391" s="170">
        <v>0</v>
      </c>
      <c r="AG391" s="105">
        <v>595763</v>
      </c>
      <c r="AH391" s="105">
        <v>0</v>
      </c>
      <c r="AI391" s="105">
        <v>0</v>
      </c>
      <c r="AJ391" s="105">
        <v>595763</v>
      </c>
      <c r="AK391" s="105">
        <v>0</v>
      </c>
      <c r="AL391" s="105">
        <v>39168</v>
      </c>
      <c r="AM391" s="105">
        <v>634931</v>
      </c>
      <c r="AN391" s="105">
        <v>0</v>
      </c>
      <c r="AO391" s="105">
        <v>0</v>
      </c>
      <c r="AP391" s="105">
        <v>0</v>
      </c>
      <c r="AQ391" s="105">
        <v>0</v>
      </c>
      <c r="AR391" s="171">
        <v>634931</v>
      </c>
      <c r="AT391" s="169">
        <v>690</v>
      </c>
      <c r="AU391" s="170">
        <f t="shared" si="151"/>
        <v>1.6666666666666667</v>
      </c>
      <c r="AV391" s="170">
        <f t="shared" si="151"/>
        <v>0</v>
      </c>
      <c r="AW391" s="105">
        <f t="shared" si="152"/>
        <v>0</v>
      </c>
      <c r="AX391" s="105">
        <f t="shared" si="152"/>
        <v>0</v>
      </c>
      <c r="AY391" s="105">
        <f t="shared" si="152"/>
        <v>0</v>
      </c>
      <c r="AZ391" s="171">
        <f t="shared" si="141"/>
        <v>0</v>
      </c>
      <c r="BB391" s="169"/>
      <c r="BC391" s="105"/>
      <c r="BD391" s="105"/>
      <c r="BE391" s="105"/>
      <c r="BF391" s="171"/>
      <c r="BH391" s="172"/>
      <c r="BI391" s="173"/>
      <c r="BJ391" s="174"/>
      <c r="BZ391" s="175"/>
      <c r="CA391" s="169">
        <v>690</v>
      </c>
      <c r="CB391" s="51">
        <v>728</v>
      </c>
      <c r="CC391" s="42" t="s">
        <v>482</v>
      </c>
      <c r="CD391" s="176">
        <f t="shared" si="142"/>
        <v>595763</v>
      </c>
      <c r="CE391" s="177">
        <v>422927</v>
      </c>
      <c r="CF391" s="159">
        <f t="shared" si="153"/>
        <v>172836</v>
      </c>
      <c r="CG391" s="159">
        <v>68110.2</v>
      </c>
      <c r="CH391" s="159">
        <v>44081.663999999997</v>
      </c>
      <c r="CI391" s="159">
        <f t="shared" si="154"/>
        <v>0</v>
      </c>
      <c r="CJ391" s="177">
        <f t="shared" si="155"/>
        <v>285027.864</v>
      </c>
      <c r="CK391" s="178"/>
      <c r="CL391" s="179"/>
      <c r="CT391" s="105"/>
      <c r="CU391" s="105"/>
      <c r="CV391" s="105"/>
      <c r="CW391" s="105"/>
      <c r="CX391" s="105"/>
      <c r="CY391" s="105"/>
      <c r="CZ391" s="105"/>
      <c r="DA391" s="169">
        <v>690</v>
      </c>
      <c r="DB391" s="42" t="s">
        <v>482</v>
      </c>
      <c r="DC391" s="159"/>
      <c r="DD391" s="159"/>
      <c r="DE391" s="159"/>
      <c r="DF391" s="159"/>
      <c r="DG391" s="180">
        <f t="shared" si="156"/>
        <v>0</v>
      </c>
      <c r="DH391" s="159"/>
      <c r="DI391" s="159"/>
      <c r="DJ391" s="159"/>
      <c r="DK391" s="180">
        <f t="shared" si="157"/>
        <v>0</v>
      </c>
      <c r="DL391" s="181">
        <f t="shared" si="143"/>
        <v>0</v>
      </c>
      <c r="DM391" s="159"/>
      <c r="DN391" s="181">
        <f t="shared" si="144"/>
        <v>0</v>
      </c>
      <c r="DO391" s="159"/>
      <c r="DP391" s="165"/>
      <c r="DQ391" s="159"/>
      <c r="DR391" s="159"/>
      <c r="DS391" s="159"/>
      <c r="DT391" s="181">
        <f t="shared" si="158"/>
        <v>0</v>
      </c>
      <c r="DU391" s="159"/>
      <c r="DV391" s="182">
        <v>0</v>
      </c>
      <c r="DW391" s="183"/>
      <c r="DX391" s="183"/>
      <c r="DY391" s="183"/>
      <c r="DZ391" s="180"/>
      <c r="EA391" s="184"/>
      <c r="EB391" s="185"/>
      <c r="EC391" s="186">
        <f t="shared" si="159"/>
        <v>0</v>
      </c>
      <c r="ED391" s="184"/>
      <c r="EE391" s="187">
        <v>690</v>
      </c>
      <c r="EF391" s="184"/>
      <c r="EG391" s="184"/>
      <c r="EH391" s="183"/>
      <c r="EI391" s="184"/>
      <c r="EJ391" s="184"/>
      <c r="EK391" s="184"/>
      <c r="EL391" s="184"/>
      <c r="EM391" s="184"/>
    </row>
    <row r="392" spans="1:143" s="42" customFormat="1" ht="12" x14ac:dyDescent="0.2">
      <c r="A392" s="157">
        <v>695</v>
      </c>
      <c r="B392" s="51">
        <v>729</v>
      </c>
      <c r="C392" s="42" t="s">
        <v>483</v>
      </c>
      <c r="D392" s="158">
        <f t="shared" si="145"/>
        <v>3</v>
      </c>
      <c r="E392" s="159">
        <f t="shared" si="133"/>
        <v>58023</v>
      </c>
      <c r="F392" s="159">
        <f t="shared" si="133"/>
        <v>0</v>
      </c>
      <c r="G392" s="159">
        <f t="shared" si="133"/>
        <v>3264</v>
      </c>
      <c r="H392" s="160">
        <f t="shared" si="146"/>
        <v>61287</v>
      </c>
      <c r="I392" s="159"/>
      <c r="J392" s="161">
        <f t="shared" si="147"/>
        <v>3264</v>
      </c>
      <c r="K392" s="162">
        <f t="shared" si="148"/>
        <v>23645.207999999999</v>
      </c>
      <c r="L392" s="163">
        <f t="shared" si="134"/>
        <v>26909.207999999999</v>
      </c>
      <c r="M392" s="159"/>
      <c r="N392" s="164">
        <f t="shared" si="135"/>
        <v>34377.792000000001</v>
      </c>
      <c r="O392" s="159"/>
      <c r="P392" s="165">
        <f t="shared" si="136"/>
        <v>3264</v>
      </c>
      <c r="Q392" s="158">
        <f t="shared" si="149"/>
        <v>0</v>
      </c>
      <c r="R392" s="159">
        <f t="shared" si="137"/>
        <v>0</v>
      </c>
      <c r="S392" s="159">
        <f t="shared" si="138"/>
        <v>0</v>
      </c>
      <c r="T392" s="159">
        <f t="shared" si="139"/>
        <v>23645.207999999999</v>
      </c>
      <c r="U392" s="160">
        <f t="shared" si="150"/>
        <v>26909.207999999999</v>
      </c>
      <c r="V392" s="159"/>
      <c r="W392" s="164">
        <f t="shared" si="140"/>
        <v>26909.207999999999</v>
      </c>
      <c r="X392" s="166"/>
      <c r="AA392" s="169">
        <v>695</v>
      </c>
      <c r="AB392" s="170">
        <v>3</v>
      </c>
      <c r="AC392" s="170">
        <v>0</v>
      </c>
      <c r="AD392" s="170">
        <v>0</v>
      </c>
      <c r="AE392" s="170">
        <v>1.5</v>
      </c>
      <c r="AF392" s="170">
        <v>0</v>
      </c>
      <c r="AG392" s="105">
        <v>58023</v>
      </c>
      <c r="AH392" s="105">
        <v>0</v>
      </c>
      <c r="AI392" s="105">
        <v>0</v>
      </c>
      <c r="AJ392" s="105">
        <v>58023</v>
      </c>
      <c r="AK392" s="105">
        <v>0</v>
      </c>
      <c r="AL392" s="105">
        <v>3264</v>
      </c>
      <c r="AM392" s="105">
        <v>61287</v>
      </c>
      <c r="AN392" s="105">
        <v>0</v>
      </c>
      <c r="AO392" s="105">
        <v>0</v>
      </c>
      <c r="AP392" s="105">
        <v>0</v>
      </c>
      <c r="AQ392" s="105">
        <v>0</v>
      </c>
      <c r="AR392" s="171">
        <v>61287</v>
      </c>
      <c r="AT392" s="169">
        <v>695</v>
      </c>
      <c r="AU392" s="170">
        <f t="shared" si="151"/>
        <v>1.5</v>
      </c>
      <c r="AV392" s="170">
        <f t="shared" si="151"/>
        <v>0</v>
      </c>
      <c r="AW392" s="105">
        <f t="shared" si="152"/>
        <v>0</v>
      </c>
      <c r="AX392" s="105">
        <f t="shared" si="152"/>
        <v>0</v>
      </c>
      <c r="AY392" s="105">
        <f t="shared" si="152"/>
        <v>0</v>
      </c>
      <c r="AZ392" s="171">
        <f t="shared" si="141"/>
        <v>0</v>
      </c>
      <c r="BB392" s="169"/>
      <c r="BC392" s="105"/>
      <c r="BD392" s="105"/>
      <c r="BE392" s="105"/>
      <c r="BF392" s="171"/>
      <c r="BH392" s="172"/>
      <c r="BI392" s="173"/>
      <c r="BJ392" s="174"/>
      <c r="BZ392" s="175"/>
      <c r="CA392" s="169">
        <v>695</v>
      </c>
      <c r="CB392" s="51">
        <v>729</v>
      </c>
      <c r="CC392" s="42" t="s">
        <v>483</v>
      </c>
      <c r="CD392" s="176">
        <f t="shared" si="142"/>
        <v>58023</v>
      </c>
      <c r="CE392" s="177">
        <v>36696</v>
      </c>
      <c r="CF392" s="159">
        <f t="shared" si="153"/>
        <v>21327</v>
      </c>
      <c r="CG392" s="159">
        <v>0</v>
      </c>
      <c r="CH392" s="159">
        <v>2318.2080000000001</v>
      </c>
      <c r="CI392" s="159">
        <f t="shared" si="154"/>
        <v>0</v>
      </c>
      <c r="CJ392" s="177">
        <f t="shared" si="155"/>
        <v>23645.207999999999</v>
      </c>
      <c r="CK392" s="178"/>
      <c r="CL392" s="179"/>
      <c r="CT392" s="105"/>
      <c r="CU392" s="105"/>
      <c r="CV392" s="105"/>
      <c r="CW392" s="105"/>
      <c r="CX392" s="105"/>
      <c r="CY392" s="105"/>
      <c r="CZ392" s="105"/>
      <c r="DA392" s="169">
        <v>695</v>
      </c>
      <c r="DB392" s="42" t="s">
        <v>483</v>
      </c>
      <c r="DC392" s="159"/>
      <c r="DD392" s="159"/>
      <c r="DE392" s="159"/>
      <c r="DF392" s="159"/>
      <c r="DG392" s="180">
        <f t="shared" si="156"/>
        <v>0</v>
      </c>
      <c r="DH392" s="159"/>
      <c r="DI392" s="159"/>
      <c r="DJ392" s="159"/>
      <c r="DK392" s="180">
        <f t="shared" si="157"/>
        <v>0</v>
      </c>
      <c r="DL392" s="181">
        <f t="shared" si="143"/>
        <v>0</v>
      </c>
      <c r="DM392" s="159"/>
      <c r="DN392" s="181">
        <f t="shared" si="144"/>
        <v>0</v>
      </c>
      <c r="DO392" s="159"/>
      <c r="DP392" s="165"/>
      <c r="DQ392" s="159"/>
      <c r="DR392" s="159"/>
      <c r="DS392" s="159"/>
      <c r="DT392" s="181">
        <f t="shared" si="158"/>
        <v>0</v>
      </c>
      <c r="DU392" s="159"/>
      <c r="DV392" s="182">
        <v>0</v>
      </c>
      <c r="DW392" s="183"/>
      <c r="DX392" s="183"/>
      <c r="DY392" s="183"/>
      <c r="DZ392" s="180"/>
      <c r="EA392" s="184"/>
      <c r="EB392" s="185"/>
      <c r="EC392" s="186">
        <f t="shared" si="159"/>
        <v>0</v>
      </c>
      <c r="ED392" s="184"/>
      <c r="EE392" s="187">
        <v>695</v>
      </c>
      <c r="EF392" s="184"/>
      <c r="EG392" s="184"/>
      <c r="EH392" s="183"/>
      <c r="EI392" s="184"/>
      <c r="EJ392" s="184"/>
      <c r="EK392" s="184"/>
      <c r="EL392" s="184"/>
      <c r="EM392" s="184"/>
    </row>
    <row r="393" spans="1:143" s="42" customFormat="1" ht="12" x14ac:dyDescent="0.2">
      <c r="A393" s="157">
        <v>698</v>
      </c>
      <c r="B393" s="51">
        <v>698</v>
      </c>
      <c r="C393" s="42" t="s">
        <v>484</v>
      </c>
      <c r="D393" s="158">
        <f t="shared" si="145"/>
        <v>0</v>
      </c>
      <c r="E393" s="159">
        <f t="shared" si="133"/>
        <v>0</v>
      </c>
      <c r="F393" s="159">
        <f t="shared" si="133"/>
        <v>0</v>
      </c>
      <c r="G393" s="159">
        <f t="shared" si="133"/>
        <v>0</v>
      </c>
      <c r="H393" s="160">
        <f t="shared" si="146"/>
        <v>0</v>
      </c>
      <c r="I393" s="159"/>
      <c r="J393" s="161">
        <f t="shared" si="147"/>
        <v>0</v>
      </c>
      <c r="K393" s="162">
        <f t="shared" si="148"/>
        <v>0</v>
      </c>
      <c r="L393" s="163">
        <f t="shared" si="134"/>
        <v>0</v>
      </c>
      <c r="M393" s="159"/>
      <c r="N393" s="164">
        <f t="shared" si="135"/>
        <v>0</v>
      </c>
      <c r="O393" s="159"/>
      <c r="P393" s="165">
        <f t="shared" si="136"/>
        <v>0</v>
      </c>
      <c r="Q393" s="158">
        <f t="shared" si="149"/>
        <v>0</v>
      </c>
      <c r="R393" s="159">
        <f t="shared" si="137"/>
        <v>0</v>
      </c>
      <c r="S393" s="159">
        <f t="shared" si="138"/>
        <v>0</v>
      </c>
      <c r="T393" s="159">
        <f t="shared" si="139"/>
        <v>0</v>
      </c>
      <c r="U393" s="160">
        <f t="shared" si="150"/>
        <v>0</v>
      </c>
      <c r="V393" s="159"/>
      <c r="W393" s="164">
        <f t="shared" si="140"/>
        <v>0</v>
      </c>
      <c r="X393" s="166"/>
      <c r="AA393" s="169">
        <v>698</v>
      </c>
      <c r="AB393" s="170"/>
      <c r="AC393" s="170"/>
      <c r="AD393" s="170"/>
      <c r="AE393" s="170"/>
      <c r="AF393" s="170"/>
      <c r="AG393" s="105"/>
      <c r="AH393" s="105"/>
      <c r="AI393" s="105"/>
      <c r="AJ393" s="105"/>
      <c r="AK393" s="105"/>
      <c r="AL393" s="105"/>
      <c r="AM393" s="105"/>
      <c r="AN393" s="105"/>
      <c r="AO393" s="105"/>
      <c r="AP393" s="105"/>
      <c r="AQ393" s="105"/>
      <c r="AR393" s="171"/>
      <c r="AT393" s="169">
        <v>698</v>
      </c>
      <c r="AU393" s="170">
        <f t="shared" si="151"/>
        <v>0</v>
      </c>
      <c r="AV393" s="170">
        <f t="shared" si="151"/>
        <v>0</v>
      </c>
      <c r="AW393" s="105">
        <f t="shared" si="152"/>
        <v>0</v>
      </c>
      <c r="AX393" s="105">
        <f t="shared" si="152"/>
        <v>0</v>
      </c>
      <c r="AY393" s="105">
        <f t="shared" si="152"/>
        <v>0</v>
      </c>
      <c r="AZ393" s="171">
        <f t="shared" si="141"/>
        <v>0</v>
      </c>
      <c r="BB393" s="169"/>
      <c r="BC393" s="105"/>
      <c r="BD393" s="105"/>
      <c r="BE393" s="105"/>
      <c r="BF393" s="171"/>
      <c r="BH393" s="172"/>
      <c r="BI393" s="173"/>
      <c r="BJ393" s="174"/>
      <c r="BZ393" s="175"/>
      <c r="CA393" s="169">
        <v>698</v>
      </c>
      <c r="CB393" s="51">
        <v>698</v>
      </c>
      <c r="CC393" s="42" t="s">
        <v>484</v>
      </c>
      <c r="CD393" s="176">
        <f t="shared" si="142"/>
        <v>0</v>
      </c>
      <c r="CE393" s="177">
        <v>0</v>
      </c>
      <c r="CF393" s="159">
        <f t="shared" si="153"/>
        <v>0</v>
      </c>
      <c r="CG393" s="159">
        <v>0</v>
      </c>
      <c r="CH393" s="159">
        <v>0</v>
      </c>
      <c r="CI393" s="159">
        <f t="shared" si="154"/>
        <v>0</v>
      </c>
      <c r="CJ393" s="177">
        <f t="shared" si="155"/>
        <v>0</v>
      </c>
      <c r="CK393" s="178"/>
      <c r="CL393" s="179"/>
      <c r="CT393" s="105"/>
      <c r="CU393" s="105"/>
      <c r="CV393" s="105"/>
      <c r="CW393" s="105"/>
      <c r="CX393" s="105"/>
      <c r="CY393" s="105"/>
      <c r="CZ393" s="105"/>
      <c r="DA393" s="169">
        <v>698</v>
      </c>
      <c r="DB393" s="42" t="s">
        <v>484</v>
      </c>
      <c r="DC393" s="159"/>
      <c r="DD393" s="159"/>
      <c r="DE393" s="159"/>
      <c r="DF393" s="159"/>
      <c r="DG393" s="180">
        <f t="shared" si="156"/>
        <v>0</v>
      </c>
      <c r="DH393" s="159"/>
      <c r="DI393" s="159"/>
      <c r="DJ393" s="159"/>
      <c r="DK393" s="180">
        <f t="shared" si="157"/>
        <v>0</v>
      </c>
      <c r="DL393" s="181">
        <f t="shared" si="143"/>
        <v>0</v>
      </c>
      <c r="DM393" s="159"/>
      <c r="DN393" s="181">
        <f t="shared" si="144"/>
        <v>0</v>
      </c>
      <c r="DO393" s="159"/>
      <c r="DP393" s="165"/>
      <c r="DQ393" s="159"/>
      <c r="DR393" s="159"/>
      <c r="DS393" s="159"/>
      <c r="DT393" s="181">
        <f t="shared" si="158"/>
        <v>0</v>
      </c>
      <c r="DU393" s="159"/>
      <c r="DV393" s="182">
        <v>0</v>
      </c>
      <c r="DW393" s="183"/>
      <c r="DX393" s="183"/>
      <c r="DY393" s="183"/>
      <c r="DZ393" s="180"/>
      <c r="EA393" s="184"/>
      <c r="EB393" s="185"/>
      <c r="EC393" s="186">
        <f t="shared" si="159"/>
        <v>0</v>
      </c>
      <c r="ED393" s="184"/>
      <c r="EE393" s="187">
        <v>698</v>
      </c>
      <c r="EF393" s="184"/>
      <c r="EG393" s="184"/>
      <c r="EH393" s="183"/>
      <c r="EI393" s="184"/>
      <c r="EJ393" s="184"/>
      <c r="EK393" s="184"/>
      <c r="EL393" s="184"/>
      <c r="EM393" s="184"/>
    </row>
    <row r="394" spans="1:143" s="42" customFormat="1" ht="12" x14ac:dyDescent="0.2">
      <c r="A394" s="157">
        <v>700</v>
      </c>
      <c r="B394" s="51">
        <v>731</v>
      </c>
      <c r="C394" s="42" t="s">
        <v>485</v>
      </c>
      <c r="D394" s="158">
        <f t="shared" si="145"/>
        <v>34</v>
      </c>
      <c r="E394" s="159">
        <f t="shared" ref="E394:G448" si="160">AJ394+DD394</f>
        <v>899708</v>
      </c>
      <c r="F394" s="159">
        <f t="shared" si="160"/>
        <v>0</v>
      </c>
      <c r="G394" s="159">
        <f t="shared" si="160"/>
        <v>36992</v>
      </c>
      <c r="H394" s="160">
        <f t="shared" si="146"/>
        <v>936700</v>
      </c>
      <c r="I394" s="159"/>
      <c r="J394" s="161">
        <f t="shared" si="147"/>
        <v>36992</v>
      </c>
      <c r="K394" s="162">
        <f t="shared" si="148"/>
        <v>100319.272</v>
      </c>
      <c r="L394" s="163">
        <f t="shared" ref="L394:L448" si="161">SUM(J394:K394)</f>
        <v>137311.272</v>
      </c>
      <c r="M394" s="159"/>
      <c r="N394" s="164">
        <f t="shared" ref="N394:N448" si="162">H394-L394</f>
        <v>799388.728</v>
      </c>
      <c r="O394" s="159"/>
      <c r="P394" s="165">
        <f t="shared" ref="P394:P448" si="163">AL394+AP394+DF394+DJ394</f>
        <v>36992</v>
      </c>
      <c r="Q394" s="158">
        <f t="shared" si="149"/>
        <v>0</v>
      </c>
      <c r="R394" s="159">
        <f t="shared" ref="R394:R448" si="164">AQ394+DK394</f>
        <v>0</v>
      </c>
      <c r="S394" s="159">
        <f t="shared" ref="S394:S448" si="165">AP394+DJ394</f>
        <v>0</v>
      </c>
      <c r="T394" s="159">
        <f t="shared" ref="T394:T448" si="166">K394</f>
        <v>100319.272</v>
      </c>
      <c r="U394" s="160">
        <f t="shared" si="150"/>
        <v>137311.272</v>
      </c>
      <c r="V394" s="159"/>
      <c r="W394" s="164">
        <f t="shared" ref="W394:W448" si="167">AL394+AQ394+CJ394+DF394+DK394</f>
        <v>137311.272</v>
      </c>
      <c r="X394" s="166"/>
      <c r="AA394" s="169">
        <v>700</v>
      </c>
      <c r="AB394" s="170">
        <v>34</v>
      </c>
      <c r="AC394" s="170">
        <v>0</v>
      </c>
      <c r="AD394" s="170">
        <v>0</v>
      </c>
      <c r="AE394" s="170">
        <v>0.8</v>
      </c>
      <c r="AF394" s="170">
        <v>0</v>
      </c>
      <c r="AG394" s="105">
        <v>899708</v>
      </c>
      <c r="AH394" s="105">
        <v>0</v>
      </c>
      <c r="AI394" s="105">
        <v>0</v>
      </c>
      <c r="AJ394" s="105">
        <v>899708</v>
      </c>
      <c r="AK394" s="105">
        <v>0</v>
      </c>
      <c r="AL394" s="105">
        <v>36992</v>
      </c>
      <c r="AM394" s="105">
        <v>936700</v>
      </c>
      <c r="AN394" s="105">
        <v>0</v>
      </c>
      <c r="AO394" s="105">
        <v>0</v>
      </c>
      <c r="AP394" s="105">
        <v>0</v>
      </c>
      <c r="AQ394" s="105">
        <v>0</v>
      </c>
      <c r="AR394" s="171">
        <v>936700</v>
      </c>
      <c r="AT394" s="169">
        <v>700</v>
      </c>
      <c r="AU394" s="170">
        <f t="shared" si="151"/>
        <v>0.8</v>
      </c>
      <c r="AV394" s="170">
        <f t="shared" si="151"/>
        <v>0</v>
      </c>
      <c r="AW394" s="105">
        <f t="shared" si="152"/>
        <v>0</v>
      </c>
      <c r="AX394" s="105">
        <f t="shared" si="152"/>
        <v>0</v>
      </c>
      <c r="AY394" s="105">
        <f t="shared" si="152"/>
        <v>0</v>
      </c>
      <c r="AZ394" s="171">
        <f t="shared" si="152"/>
        <v>0</v>
      </c>
      <c r="BB394" s="169"/>
      <c r="BC394" s="105"/>
      <c r="BD394" s="105"/>
      <c r="BE394" s="105"/>
      <c r="BF394" s="171"/>
      <c r="BH394" s="172"/>
      <c r="BI394" s="173"/>
      <c r="BJ394" s="174"/>
      <c r="BZ394" s="175"/>
      <c r="CA394" s="169">
        <v>700</v>
      </c>
      <c r="CB394" s="51">
        <v>731</v>
      </c>
      <c r="CC394" s="42" t="s">
        <v>485</v>
      </c>
      <c r="CD394" s="176">
        <f t="shared" ref="CD394:CD448" si="168">AJ394+DD394</f>
        <v>899708</v>
      </c>
      <c r="CE394" s="177">
        <v>853000</v>
      </c>
      <c r="CF394" s="159">
        <f t="shared" si="153"/>
        <v>46708</v>
      </c>
      <c r="CG394" s="159">
        <v>3717</v>
      </c>
      <c r="CH394" s="159">
        <v>49894.272000000004</v>
      </c>
      <c r="CI394" s="159">
        <f t="shared" si="154"/>
        <v>0</v>
      </c>
      <c r="CJ394" s="177">
        <f t="shared" si="155"/>
        <v>100319.272</v>
      </c>
      <c r="CK394" s="178"/>
      <c r="CL394" s="179"/>
      <c r="CT394" s="105"/>
      <c r="CU394" s="105"/>
      <c r="CV394" s="105"/>
      <c r="CW394" s="105"/>
      <c r="CX394" s="105"/>
      <c r="CY394" s="105"/>
      <c r="CZ394" s="105"/>
      <c r="DA394" s="169">
        <v>700</v>
      </c>
      <c r="DB394" s="42" t="s">
        <v>485</v>
      </c>
      <c r="DC394" s="159"/>
      <c r="DD394" s="159"/>
      <c r="DE394" s="159"/>
      <c r="DF394" s="159"/>
      <c r="DG394" s="180">
        <f t="shared" si="156"/>
        <v>0</v>
      </c>
      <c r="DH394" s="159"/>
      <c r="DI394" s="159"/>
      <c r="DJ394" s="159"/>
      <c r="DK394" s="180">
        <f t="shared" si="157"/>
        <v>0</v>
      </c>
      <c r="DL394" s="181">
        <f t="shared" ref="DL394:DL448" si="169">DK394+DG394</f>
        <v>0</v>
      </c>
      <c r="DM394" s="159"/>
      <c r="DN394" s="181">
        <f t="shared" ref="DN394:DN448" si="170">DJ394+DF394</f>
        <v>0</v>
      </c>
      <c r="DO394" s="159"/>
      <c r="DP394" s="165"/>
      <c r="DQ394" s="159"/>
      <c r="DR394" s="159"/>
      <c r="DS394" s="159"/>
      <c r="DT394" s="181">
        <f t="shared" si="158"/>
        <v>0</v>
      </c>
      <c r="DU394" s="159"/>
      <c r="DV394" s="182">
        <v>0</v>
      </c>
      <c r="DW394" s="183"/>
      <c r="DX394" s="183"/>
      <c r="DY394" s="183"/>
      <c r="DZ394" s="180"/>
      <c r="EA394" s="184"/>
      <c r="EB394" s="185"/>
      <c r="EC394" s="186">
        <f t="shared" si="159"/>
        <v>0</v>
      </c>
      <c r="ED394" s="184"/>
      <c r="EE394" s="187">
        <v>700</v>
      </c>
      <c r="EF394" s="184"/>
      <c r="EG394" s="184"/>
      <c r="EH394" s="183"/>
      <c r="EI394" s="184"/>
      <c r="EJ394" s="184"/>
      <c r="EK394" s="184"/>
      <c r="EL394" s="184"/>
      <c r="EM394" s="184"/>
    </row>
    <row r="395" spans="1:143" s="42" customFormat="1" ht="12" x14ac:dyDescent="0.2">
      <c r="A395" s="157">
        <v>705</v>
      </c>
      <c r="B395" s="51">
        <v>732</v>
      </c>
      <c r="C395" s="42" t="s">
        <v>486</v>
      </c>
      <c r="D395" s="158">
        <f t="shared" ref="D395:D448" si="171">AB395</f>
        <v>2</v>
      </c>
      <c r="E395" s="159">
        <f t="shared" si="160"/>
        <v>36618</v>
      </c>
      <c r="F395" s="159">
        <f t="shared" si="160"/>
        <v>0</v>
      </c>
      <c r="G395" s="159">
        <f t="shared" si="160"/>
        <v>2176</v>
      </c>
      <c r="H395" s="160">
        <f t="shared" ref="H395:H448" si="172">SUM(E395:G395)</f>
        <v>38794</v>
      </c>
      <c r="I395" s="159"/>
      <c r="J395" s="161">
        <f t="shared" ref="J395:J448" si="173">G395</f>
        <v>2176</v>
      </c>
      <c r="K395" s="162">
        <f t="shared" ref="K395:K448" si="174">IF(CK395="",CJ395,CKL395)</f>
        <v>13538.144</v>
      </c>
      <c r="L395" s="163">
        <f t="shared" si="161"/>
        <v>15714.144</v>
      </c>
      <c r="M395" s="159"/>
      <c r="N395" s="164">
        <f t="shared" si="162"/>
        <v>23079.856</v>
      </c>
      <c r="O395" s="159"/>
      <c r="P395" s="165">
        <f t="shared" si="163"/>
        <v>2176</v>
      </c>
      <c r="Q395" s="158">
        <f t="shared" ref="Q395:Q448" si="175">AF395</f>
        <v>0</v>
      </c>
      <c r="R395" s="159">
        <f t="shared" si="164"/>
        <v>0</v>
      </c>
      <c r="S395" s="159">
        <f t="shared" si="165"/>
        <v>0</v>
      </c>
      <c r="T395" s="159">
        <f t="shared" si="166"/>
        <v>13538.144</v>
      </c>
      <c r="U395" s="160">
        <f t="shared" ref="U395:U448" si="176">P395+R395-S395+T395</f>
        <v>15714.144</v>
      </c>
      <c r="V395" s="159"/>
      <c r="W395" s="164">
        <f t="shared" si="167"/>
        <v>15714.144</v>
      </c>
      <c r="X395" s="166"/>
      <c r="AA395" s="169">
        <v>705</v>
      </c>
      <c r="AB395" s="170">
        <v>2</v>
      </c>
      <c r="AC395" s="170">
        <v>0</v>
      </c>
      <c r="AD395" s="170">
        <v>0</v>
      </c>
      <c r="AE395" s="170">
        <v>1.25</v>
      </c>
      <c r="AF395" s="170">
        <v>0</v>
      </c>
      <c r="AG395" s="105">
        <v>36618</v>
      </c>
      <c r="AH395" s="105">
        <v>0</v>
      </c>
      <c r="AI395" s="105">
        <v>0</v>
      </c>
      <c r="AJ395" s="105">
        <v>36618</v>
      </c>
      <c r="AK395" s="105">
        <v>0</v>
      </c>
      <c r="AL395" s="105">
        <v>2176</v>
      </c>
      <c r="AM395" s="105">
        <v>38794</v>
      </c>
      <c r="AN395" s="105">
        <v>0</v>
      </c>
      <c r="AO395" s="105">
        <v>0</v>
      </c>
      <c r="AP395" s="105">
        <v>0</v>
      </c>
      <c r="AQ395" s="105">
        <v>0</v>
      </c>
      <c r="AR395" s="171">
        <v>38794</v>
      </c>
      <c r="AT395" s="169">
        <v>705</v>
      </c>
      <c r="AU395" s="170">
        <f t="shared" ref="AU395:AV448" si="177">AE395</f>
        <v>1.25</v>
      </c>
      <c r="AV395" s="170">
        <f t="shared" si="177"/>
        <v>0</v>
      </c>
      <c r="AW395" s="105">
        <f t="shared" ref="AW395:AZ448" si="178">AN395</f>
        <v>0</v>
      </c>
      <c r="AX395" s="105">
        <f t="shared" si="178"/>
        <v>0</v>
      </c>
      <c r="AY395" s="105">
        <f t="shared" si="178"/>
        <v>0</v>
      </c>
      <c r="AZ395" s="171">
        <f t="shared" si="178"/>
        <v>0</v>
      </c>
      <c r="BB395" s="169"/>
      <c r="BC395" s="105"/>
      <c r="BD395" s="105"/>
      <c r="BE395" s="105"/>
      <c r="BF395" s="171"/>
      <c r="BH395" s="172"/>
      <c r="BI395" s="173"/>
      <c r="BJ395" s="174"/>
      <c r="BZ395" s="175"/>
      <c r="CA395" s="169">
        <v>705</v>
      </c>
      <c r="CB395" s="51">
        <v>732</v>
      </c>
      <c r="CC395" s="42" t="s">
        <v>486</v>
      </c>
      <c r="CD395" s="176">
        <f t="shared" si="168"/>
        <v>36618</v>
      </c>
      <c r="CE395" s="177">
        <v>35710</v>
      </c>
      <c r="CF395" s="159">
        <f t="shared" ref="CF395:CF448" si="179">IF(CE395&lt;0,CD395,IF(CD395-CE395&gt;0,CD395-CE395,0))</f>
        <v>908</v>
      </c>
      <c r="CG395" s="159">
        <v>0</v>
      </c>
      <c r="CH395" s="159">
        <v>12630.144</v>
      </c>
      <c r="CI395" s="159">
        <f t="shared" ref="CI395:CI448" si="180">DT395</f>
        <v>0</v>
      </c>
      <c r="CJ395" s="177">
        <f t="shared" ref="CJ395:CJ448" si="181">SUM(CF395:CI395)</f>
        <v>13538.144</v>
      </c>
      <c r="CK395" s="178"/>
      <c r="CL395" s="179"/>
      <c r="CT395" s="105"/>
      <c r="CU395" s="105"/>
      <c r="CV395" s="105"/>
      <c r="CW395" s="105"/>
      <c r="CX395" s="105"/>
      <c r="CY395" s="105"/>
      <c r="CZ395" s="105"/>
      <c r="DA395" s="169">
        <v>705</v>
      </c>
      <c r="DB395" s="42" t="s">
        <v>486</v>
      </c>
      <c r="DC395" s="159"/>
      <c r="DD395" s="159"/>
      <c r="DE395" s="159"/>
      <c r="DF395" s="159"/>
      <c r="DG395" s="180">
        <f t="shared" ref="DG395:DG448" si="182">SUM(DD395:DF395)</f>
        <v>0</v>
      </c>
      <c r="DH395" s="159"/>
      <c r="DI395" s="159"/>
      <c r="DJ395" s="159"/>
      <c r="DK395" s="180">
        <f t="shared" ref="DK395:DK448" si="183">SUM(DH395:DJ395)</f>
        <v>0</v>
      </c>
      <c r="DL395" s="181">
        <f t="shared" si="169"/>
        <v>0</v>
      </c>
      <c r="DM395" s="159"/>
      <c r="DN395" s="181">
        <f t="shared" si="170"/>
        <v>0</v>
      </c>
      <c r="DO395" s="159"/>
      <c r="DP395" s="165"/>
      <c r="DQ395" s="159"/>
      <c r="DR395" s="159"/>
      <c r="DS395" s="159"/>
      <c r="DT395" s="181">
        <f t="shared" ref="DT395:DT448" si="184">IF(AND(DR395&lt;0,DS395&lt;0),      IF(DR395&lt;DS395,    0,   DS395-DR395),    IF(AND(DR395&gt;0,DS395&gt;0),     IF(OR(DS395&gt;DR395,DS395=DR395    ),      DS395-DR395,    0), DS395))</f>
        <v>0</v>
      </c>
      <c r="DU395" s="159"/>
      <c r="DV395" s="182">
        <v>0</v>
      </c>
      <c r="DW395" s="183"/>
      <c r="DX395" s="183"/>
      <c r="DY395" s="183"/>
      <c r="DZ395" s="180"/>
      <c r="EA395" s="184"/>
      <c r="EB395" s="185"/>
      <c r="EC395" s="186">
        <f t="shared" ref="EC395:EC448" si="185">DS395-DT395</f>
        <v>0</v>
      </c>
      <c r="ED395" s="184"/>
      <c r="EE395" s="187">
        <v>705</v>
      </c>
      <c r="EF395" s="184"/>
      <c r="EG395" s="184"/>
      <c r="EH395" s="183"/>
      <c r="EI395" s="184"/>
      <c r="EJ395" s="184"/>
      <c r="EK395" s="184"/>
      <c r="EL395" s="184"/>
      <c r="EM395" s="184"/>
    </row>
    <row r="396" spans="1:143" s="42" customFormat="1" ht="12" x14ac:dyDescent="0.2">
      <c r="A396" s="157">
        <v>710</v>
      </c>
      <c r="B396" s="51">
        <v>733</v>
      </c>
      <c r="C396" s="42" t="s">
        <v>487</v>
      </c>
      <c r="D396" s="158">
        <f t="shared" si="171"/>
        <v>20</v>
      </c>
      <c r="E396" s="159">
        <f t="shared" si="160"/>
        <v>336040</v>
      </c>
      <c r="F396" s="159">
        <f t="shared" si="160"/>
        <v>0</v>
      </c>
      <c r="G396" s="159">
        <f t="shared" si="160"/>
        <v>21760</v>
      </c>
      <c r="H396" s="160">
        <f t="shared" si="172"/>
        <v>357800</v>
      </c>
      <c r="I396" s="159"/>
      <c r="J396" s="161">
        <f t="shared" si="173"/>
        <v>21760</v>
      </c>
      <c r="K396" s="162">
        <f t="shared" si="174"/>
        <v>122198.43999999999</v>
      </c>
      <c r="L396" s="163">
        <f t="shared" si="161"/>
        <v>143958.44</v>
      </c>
      <c r="M396" s="159"/>
      <c r="N396" s="164">
        <f t="shared" si="162"/>
        <v>213841.56</v>
      </c>
      <c r="O396" s="159"/>
      <c r="P396" s="165">
        <f t="shared" si="163"/>
        <v>21760</v>
      </c>
      <c r="Q396" s="158">
        <f t="shared" si="175"/>
        <v>0</v>
      </c>
      <c r="R396" s="159">
        <f t="shared" si="164"/>
        <v>0</v>
      </c>
      <c r="S396" s="159">
        <f t="shared" si="165"/>
        <v>0</v>
      </c>
      <c r="T396" s="159">
        <f t="shared" si="166"/>
        <v>122198.43999999999</v>
      </c>
      <c r="U396" s="160">
        <f t="shared" si="176"/>
        <v>143958.44</v>
      </c>
      <c r="V396" s="159"/>
      <c r="W396" s="164">
        <f t="shared" si="167"/>
        <v>143958.44</v>
      </c>
      <c r="X396" s="166"/>
      <c r="AA396" s="169">
        <v>710</v>
      </c>
      <c r="AB396" s="170">
        <v>20</v>
      </c>
      <c r="AC396" s="170">
        <v>0</v>
      </c>
      <c r="AD396" s="170">
        <v>0</v>
      </c>
      <c r="AE396" s="170">
        <v>2.8333333333333335</v>
      </c>
      <c r="AF396" s="170">
        <v>0</v>
      </c>
      <c r="AG396" s="105">
        <v>336040</v>
      </c>
      <c r="AH396" s="105">
        <v>0</v>
      </c>
      <c r="AI396" s="105">
        <v>0</v>
      </c>
      <c r="AJ396" s="105">
        <v>336040</v>
      </c>
      <c r="AK396" s="105">
        <v>0</v>
      </c>
      <c r="AL396" s="105">
        <v>21760</v>
      </c>
      <c r="AM396" s="105">
        <v>357800</v>
      </c>
      <c r="AN396" s="105">
        <v>0</v>
      </c>
      <c r="AO396" s="105">
        <v>0</v>
      </c>
      <c r="AP396" s="105">
        <v>0</v>
      </c>
      <c r="AQ396" s="105">
        <v>0</v>
      </c>
      <c r="AR396" s="171">
        <v>357800</v>
      </c>
      <c r="AT396" s="169">
        <v>710</v>
      </c>
      <c r="AU396" s="170">
        <f t="shared" si="177"/>
        <v>2.8333333333333335</v>
      </c>
      <c r="AV396" s="170">
        <f t="shared" si="177"/>
        <v>0</v>
      </c>
      <c r="AW396" s="105">
        <f t="shared" si="178"/>
        <v>0</v>
      </c>
      <c r="AX396" s="105">
        <f t="shared" si="178"/>
        <v>0</v>
      </c>
      <c r="AY396" s="105">
        <f t="shared" si="178"/>
        <v>0</v>
      </c>
      <c r="AZ396" s="171">
        <f t="shared" si="178"/>
        <v>0</v>
      </c>
      <c r="BB396" s="169"/>
      <c r="BC396" s="105"/>
      <c r="BD396" s="105"/>
      <c r="BE396" s="105"/>
      <c r="BF396" s="171"/>
      <c r="BH396" s="172"/>
      <c r="BI396" s="173"/>
      <c r="BJ396" s="174"/>
      <c r="BZ396" s="175"/>
      <c r="CA396" s="169">
        <v>710</v>
      </c>
      <c r="CB396" s="51">
        <v>733</v>
      </c>
      <c r="CC396" s="42" t="s">
        <v>487</v>
      </c>
      <c r="CD396" s="176">
        <f t="shared" si="168"/>
        <v>336040</v>
      </c>
      <c r="CE396" s="177">
        <v>271011</v>
      </c>
      <c r="CF396" s="159">
        <f t="shared" si="179"/>
        <v>65029</v>
      </c>
      <c r="CG396" s="159">
        <v>47344.799999999996</v>
      </c>
      <c r="CH396" s="159">
        <v>9824.6400000000012</v>
      </c>
      <c r="CI396" s="159">
        <f t="shared" si="180"/>
        <v>0</v>
      </c>
      <c r="CJ396" s="177">
        <f t="shared" si="181"/>
        <v>122198.43999999999</v>
      </c>
      <c r="CK396" s="178"/>
      <c r="CL396" s="179"/>
      <c r="CT396" s="105"/>
      <c r="CU396" s="105"/>
      <c r="CV396" s="105"/>
      <c r="CW396" s="105"/>
      <c r="CX396" s="105"/>
      <c r="CY396" s="105"/>
      <c r="CZ396" s="105"/>
      <c r="DA396" s="169">
        <v>710</v>
      </c>
      <c r="DB396" s="42" t="s">
        <v>487</v>
      </c>
      <c r="DC396" s="159"/>
      <c r="DD396" s="159"/>
      <c r="DE396" s="159"/>
      <c r="DF396" s="159"/>
      <c r="DG396" s="180">
        <f t="shared" si="182"/>
        <v>0</v>
      </c>
      <c r="DH396" s="159"/>
      <c r="DI396" s="159"/>
      <c r="DJ396" s="159"/>
      <c r="DK396" s="180">
        <f t="shared" si="183"/>
        <v>0</v>
      </c>
      <c r="DL396" s="181">
        <f t="shared" si="169"/>
        <v>0</v>
      </c>
      <c r="DM396" s="159"/>
      <c r="DN396" s="181">
        <f t="shared" si="170"/>
        <v>0</v>
      </c>
      <c r="DO396" s="159"/>
      <c r="DP396" s="165"/>
      <c r="DQ396" s="159"/>
      <c r="DR396" s="159"/>
      <c r="DS396" s="159"/>
      <c r="DT396" s="181">
        <f t="shared" si="184"/>
        <v>0</v>
      </c>
      <c r="DU396" s="159"/>
      <c r="DV396" s="182">
        <v>0</v>
      </c>
      <c r="DW396" s="183"/>
      <c r="DX396" s="183"/>
      <c r="DY396" s="183"/>
      <c r="DZ396" s="180"/>
      <c r="EA396" s="184"/>
      <c r="EB396" s="185"/>
      <c r="EC396" s="186">
        <f t="shared" si="185"/>
        <v>0</v>
      </c>
      <c r="ED396" s="184"/>
      <c r="EE396" s="187">
        <v>710</v>
      </c>
      <c r="EF396" s="184"/>
      <c r="EG396" s="184"/>
      <c r="EH396" s="183"/>
      <c r="EI396" s="184"/>
      <c r="EJ396" s="184"/>
      <c r="EK396" s="184"/>
      <c r="EL396" s="184"/>
      <c r="EM396" s="184"/>
    </row>
    <row r="397" spans="1:143" s="42" customFormat="1" ht="12" x14ac:dyDescent="0.2">
      <c r="A397" s="157">
        <v>712</v>
      </c>
      <c r="B397" s="51">
        <v>811</v>
      </c>
      <c r="C397" s="42" t="s">
        <v>488</v>
      </c>
      <c r="D397" s="158">
        <f t="shared" si="171"/>
        <v>50</v>
      </c>
      <c r="E397" s="159">
        <f t="shared" si="160"/>
        <v>1066871</v>
      </c>
      <c r="F397" s="159">
        <f t="shared" si="160"/>
        <v>0</v>
      </c>
      <c r="G397" s="159">
        <f t="shared" si="160"/>
        <v>54400</v>
      </c>
      <c r="H397" s="160">
        <f t="shared" si="172"/>
        <v>1121271</v>
      </c>
      <c r="I397" s="159"/>
      <c r="J397" s="161">
        <f t="shared" si="173"/>
        <v>54400</v>
      </c>
      <c r="K397" s="162">
        <f t="shared" si="174"/>
        <v>146666</v>
      </c>
      <c r="L397" s="163">
        <f t="shared" si="161"/>
        <v>201066</v>
      </c>
      <c r="M397" s="159"/>
      <c r="N397" s="164">
        <f t="shared" si="162"/>
        <v>920205</v>
      </c>
      <c r="O397" s="159"/>
      <c r="P397" s="165">
        <f t="shared" si="163"/>
        <v>54400</v>
      </c>
      <c r="Q397" s="158">
        <f t="shared" si="175"/>
        <v>0</v>
      </c>
      <c r="R397" s="159">
        <f t="shared" si="164"/>
        <v>0</v>
      </c>
      <c r="S397" s="159">
        <f t="shared" si="165"/>
        <v>0</v>
      </c>
      <c r="T397" s="159">
        <f t="shared" si="166"/>
        <v>146666</v>
      </c>
      <c r="U397" s="160">
        <f t="shared" si="176"/>
        <v>201066</v>
      </c>
      <c r="V397" s="159"/>
      <c r="W397" s="164">
        <f t="shared" si="167"/>
        <v>201066</v>
      </c>
      <c r="X397" s="166"/>
      <c r="AA397" s="169">
        <v>712</v>
      </c>
      <c r="AB397" s="170">
        <v>50</v>
      </c>
      <c r="AC397" s="170">
        <v>0</v>
      </c>
      <c r="AD397" s="170">
        <v>0</v>
      </c>
      <c r="AE397" s="170">
        <v>13.75</v>
      </c>
      <c r="AF397" s="170">
        <v>0</v>
      </c>
      <c r="AG397" s="105">
        <v>1066871</v>
      </c>
      <c r="AH397" s="105">
        <v>0</v>
      </c>
      <c r="AI397" s="105">
        <v>0</v>
      </c>
      <c r="AJ397" s="105">
        <v>1066871</v>
      </c>
      <c r="AK397" s="105">
        <v>0</v>
      </c>
      <c r="AL397" s="105">
        <v>54400</v>
      </c>
      <c r="AM397" s="105">
        <v>1121271</v>
      </c>
      <c r="AN397" s="105">
        <v>0</v>
      </c>
      <c r="AO397" s="105">
        <v>0</v>
      </c>
      <c r="AP397" s="105">
        <v>0</v>
      </c>
      <c r="AQ397" s="105">
        <v>0</v>
      </c>
      <c r="AR397" s="171">
        <v>1121271</v>
      </c>
      <c r="AT397" s="169">
        <v>712</v>
      </c>
      <c r="AU397" s="170">
        <f t="shared" si="177"/>
        <v>13.75</v>
      </c>
      <c r="AV397" s="170">
        <f t="shared" si="177"/>
        <v>0</v>
      </c>
      <c r="AW397" s="105">
        <f t="shared" si="178"/>
        <v>0</v>
      </c>
      <c r="AX397" s="105">
        <f t="shared" si="178"/>
        <v>0</v>
      </c>
      <c r="AY397" s="105">
        <f t="shared" si="178"/>
        <v>0</v>
      </c>
      <c r="AZ397" s="171">
        <f t="shared" si="178"/>
        <v>0</v>
      </c>
      <c r="BB397" s="169"/>
      <c r="BC397" s="105"/>
      <c r="BD397" s="105"/>
      <c r="BE397" s="105"/>
      <c r="BF397" s="171"/>
      <c r="BH397" s="172"/>
      <c r="BI397" s="173"/>
      <c r="BJ397" s="174"/>
      <c r="BZ397" s="175"/>
      <c r="CA397" s="169">
        <v>712</v>
      </c>
      <c r="CB397" s="51">
        <v>811</v>
      </c>
      <c r="CC397" s="42" t="s">
        <v>488</v>
      </c>
      <c r="CD397" s="176">
        <f t="shared" si="168"/>
        <v>1066871</v>
      </c>
      <c r="CE397" s="177">
        <v>920205</v>
      </c>
      <c r="CF397" s="159">
        <f t="shared" si="179"/>
        <v>146666</v>
      </c>
      <c r="CG397" s="159">
        <v>0</v>
      </c>
      <c r="CH397" s="159">
        <v>0</v>
      </c>
      <c r="CI397" s="159">
        <f t="shared" si="180"/>
        <v>0</v>
      </c>
      <c r="CJ397" s="177">
        <f t="shared" si="181"/>
        <v>146666</v>
      </c>
      <c r="CK397" s="178"/>
      <c r="CL397" s="179"/>
      <c r="CT397" s="105"/>
      <c r="CU397" s="105"/>
      <c r="CV397" s="105"/>
      <c r="CW397" s="105"/>
      <c r="CX397" s="105"/>
      <c r="CY397" s="105"/>
      <c r="CZ397" s="105"/>
      <c r="DA397" s="169">
        <v>712</v>
      </c>
      <c r="DB397" s="42" t="s">
        <v>488</v>
      </c>
      <c r="DC397" s="159"/>
      <c r="DD397" s="159"/>
      <c r="DE397" s="159"/>
      <c r="DF397" s="159"/>
      <c r="DG397" s="180">
        <f t="shared" si="182"/>
        <v>0</v>
      </c>
      <c r="DH397" s="159"/>
      <c r="DI397" s="159"/>
      <c r="DJ397" s="159"/>
      <c r="DK397" s="180">
        <f t="shared" si="183"/>
        <v>0</v>
      </c>
      <c r="DL397" s="181">
        <f t="shared" si="169"/>
        <v>0</v>
      </c>
      <c r="DM397" s="159"/>
      <c r="DN397" s="181">
        <f t="shared" si="170"/>
        <v>0</v>
      </c>
      <c r="DO397" s="159"/>
      <c r="DP397" s="165"/>
      <c r="DQ397" s="159"/>
      <c r="DR397" s="159"/>
      <c r="DS397" s="159"/>
      <c r="DT397" s="181">
        <f t="shared" si="184"/>
        <v>0</v>
      </c>
      <c r="DU397" s="159"/>
      <c r="DV397" s="182">
        <v>0</v>
      </c>
      <c r="DW397" s="183"/>
      <c r="DX397" s="183"/>
      <c r="DY397" s="183"/>
      <c r="DZ397" s="180"/>
      <c r="EA397" s="184"/>
      <c r="EB397" s="185" t="s">
        <v>152</v>
      </c>
      <c r="EC397" s="186">
        <f t="shared" si="185"/>
        <v>0</v>
      </c>
      <c r="ED397" s="184"/>
      <c r="EE397" s="187">
        <v>712</v>
      </c>
      <c r="EF397" s="184"/>
      <c r="EG397" s="184"/>
      <c r="EH397" s="183"/>
      <c r="EI397" s="184"/>
      <c r="EJ397" s="184"/>
      <c r="EK397" s="184"/>
      <c r="EL397" s="184"/>
      <c r="EM397" s="184"/>
    </row>
    <row r="398" spans="1:143" s="42" customFormat="1" ht="12" x14ac:dyDescent="0.2">
      <c r="A398" s="157">
        <v>715</v>
      </c>
      <c r="B398" s="51">
        <v>736</v>
      </c>
      <c r="C398" s="42" t="s">
        <v>489</v>
      </c>
      <c r="D398" s="158">
        <f t="shared" si="171"/>
        <v>9</v>
      </c>
      <c r="E398" s="159">
        <f t="shared" si="160"/>
        <v>184338</v>
      </c>
      <c r="F398" s="159">
        <f t="shared" si="160"/>
        <v>0</v>
      </c>
      <c r="G398" s="159">
        <f t="shared" si="160"/>
        <v>9792</v>
      </c>
      <c r="H398" s="160">
        <f t="shared" si="172"/>
        <v>194130</v>
      </c>
      <c r="I398" s="159"/>
      <c r="J398" s="161">
        <f t="shared" si="173"/>
        <v>9792</v>
      </c>
      <c r="K398" s="162">
        <f t="shared" si="174"/>
        <v>19311.048000000003</v>
      </c>
      <c r="L398" s="163">
        <f t="shared" si="161"/>
        <v>29103.048000000003</v>
      </c>
      <c r="M398" s="159"/>
      <c r="N398" s="164">
        <f t="shared" si="162"/>
        <v>165026.95199999999</v>
      </c>
      <c r="O398" s="159"/>
      <c r="P398" s="165">
        <f t="shared" si="163"/>
        <v>9792</v>
      </c>
      <c r="Q398" s="158">
        <f t="shared" si="175"/>
        <v>0</v>
      </c>
      <c r="R398" s="159">
        <f t="shared" si="164"/>
        <v>0</v>
      </c>
      <c r="S398" s="159">
        <f t="shared" si="165"/>
        <v>0</v>
      </c>
      <c r="T398" s="159">
        <f t="shared" si="166"/>
        <v>19311.048000000003</v>
      </c>
      <c r="U398" s="160">
        <f t="shared" si="176"/>
        <v>29103.048000000003</v>
      </c>
      <c r="V398" s="159"/>
      <c r="W398" s="164">
        <f t="shared" si="167"/>
        <v>29103.048000000003</v>
      </c>
      <c r="X398" s="166"/>
      <c r="AA398" s="169">
        <v>715</v>
      </c>
      <c r="AB398" s="170">
        <v>9</v>
      </c>
      <c r="AC398" s="170">
        <v>0</v>
      </c>
      <c r="AD398" s="170">
        <v>0</v>
      </c>
      <c r="AE398" s="170">
        <v>2.5</v>
      </c>
      <c r="AF398" s="170">
        <v>0</v>
      </c>
      <c r="AG398" s="105">
        <v>184338</v>
      </c>
      <c r="AH398" s="105">
        <v>0</v>
      </c>
      <c r="AI398" s="105">
        <v>0</v>
      </c>
      <c r="AJ398" s="105">
        <v>184338</v>
      </c>
      <c r="AK398" s="105">
        <v>0</v>
      </c>
      <c r="AL398" s="105">
        <v>9792</v>
      </c>
      <c r="AM398" s="105">
        <v>194130</v>
      </c>
      <c r="AN398" s="105">
        <v>0</v>
      </c>
      <c r="AO398" s="105">
        <v>0</v>
      </c>
      <c r="AP398" s="105">
        <v>0</v>
      </c>
      <c r="AQ398" s="105">
        <v>0</v>
      </c>
      <c r="AR398" s="171">
        <v>194130</v>
      </c>
      <c r="AT398" s="169">
        <v>715</v>
      </c>
      <c r="AU398" s="170">
        <f t="shared" si="177"/>
        <v>2.5</v>
      </c>
      <c r="AV398" s="170">
        <f t="shared" si="177"/>
        <v>0</v>
      </c>
      <c r="AW398" s="105">
        <f t="shared" si="178"/>
        <v>0</v>
      </c>
      <c r="AX398" s="105">
        <f t="shared" si="178"/>
        <v>0</v>
      </c>
      <c r="AY398" s="105">
        <f t="shared" si="178"/>
        <v>0</v>
      </c>
      <c r="AZ398" s="171">
        <f t="shared" si="178"/>
        <v>0</v>
      </c>
      <c r="BB398" s="169"/>
      <c r="BC398" s="105"/>
      <c r="BD398" s="105"/>
      <c r="BE398" s="105"/>
      <c r="BF398" s="171"/>
      <c r="BH398" s="172"/>
      <c r="BI398" s="173"/>
      <c r="BJ398" s="174"/>
      <c r="BZ398" s="175"/>
      <c r="CA398" s="169">
        <v>715</v>
      </c>
      <c r="CB398" s="51">
        <v>736</v>
      </c>
      <c r="CC398" s="42" t="s">
        <v>489</v>
      </c>
      <c r="CD398" s="176">
        <f t="shared" si="168"/>
        <v>184338</v>
      </c>
      <c r="CE398" s="177">
        <v>176103</v>
      </c>
      <c r="CF398" s="159">
        <f t="shared" si="179"/>
        <v>8235</v>
      </c>
      <c r="CG398" s="159">
        <v>2667.6</v>
      </c>
      <c r="CH398" s="159">
        <v>8408.4480000000003</v>
      </c>
      <c r="CI398" s="159">
        <f t="shared" si="180"/>
        <v>0</v>
      </c>
      <c r="CJ398" s="177">
        <f t="shared" si="181"/>
        <v>19311.048000000003</v>
      </c>
      <c r="CK398" s="178"/>
      <c r="CL398" s="179"/>
      <c r="CT398" s="105"/>
      <c r="CU398" s="105"/>
      <c r="CV398" s="105"/>
      <c r="CW398" s="105"/>
      <c r="CX398" s="105"/>
      <c r="CY398" s="105"/>
      <c r="CZ398" s="105"/>
      <c r="DA398" s="169">
        <v>715</v>
      </c>
      <c r="DB398" s="42" t="s">
        <v>489</v>
      </c>
      <c r="DC398" s="159"/>
      <c r="DD398" s="159"/>
      <c r="DE398" s="159"/>
      <c r="DF398" s="159"/>
      <c r="DG398" s="180">
        <f t="shared" si="182"/>
        <v>0</v>
      </c>
      <c r="DH398" s="159"/>
      <c r="DI398" s="159"/>
      <c r="DJ398" s="159"/>
      <c r="DK398" s="180">
        <f t="shared" si="183"/>
        <v>0</v>
      </c>
      <c r="DL398" s="181">
        <f t="shared" si="169"/>
        <v>0</v>
      </c>
      <c r="DM398" s="159"/>
      <c r="DN398" s="181">
        <f t="shared" si="170"/>
        <v>0</v>
      </c>
      <c r="DO398" s="159"/>
      <c r="DP398" s="165"/>
      <c r="DQ398" s="159"/>
      <c r="DR398" s="159"/>
      <c r="DS398" s="159"/>
      <c r="DT398" s="181">
        <f t="shared" si="184"/>
        <v>0</v>
      </c>
      <c r="DU398" s="159"/>
      <c r="DV398" s="182">
        <v>0</v>
      </c>
      <c r="DW398" s="183"/>
      <c r="DX398" s="183"/>
      <c r="DY398" s="183"/>
      <c r="DZ398" s="180"/>
      <c r="EA398" s="184"/>
      <c r="EB398" s="185" t="s">
        <v>246</v>
      </c>
      <c r="EC398" s="186">
        <f t="shared" si="185"/>
        <v>0</v>
      </c>
      <c r="ED398" s="184"/>
      <c r="EE398" s="187">
        <v>715</v>
      </c>
      <c r="EF398" s="184"/>
      <c r="EG398" s="184"/>
      <c r="EH398" s="183"/>
      <c r="EI398" s="184"/>
      <c r="EJ398" s="184"/>
      <c r="EK398" s="184"/>
      <c r="EL398" s="184"/>
      <c r="EM398" s="184"/>
    </row>
    <row r="399" spans="1:143" s="42" customFormat="1" ht="12" x14ac:dyDescent="0.2">
      <c r="A399" s="157">
        <v>717</v>
      </c>
      <c r="B399" s="51">
        <v>734</v>
      </c>
      <c r="C399" s="42" t="s">
        <v>490</v>
      </c>
      <c r="D399" s="158">
        <f t="shared" si="171"/>
        <v>30</v>
      </c>
      <c r="E399" s="159">
        <f t="shared" si="160"/>
        <v>559982</v>
      </c>
      <c r="F399" s="159">
        <f t="shared" si="160"/>
        <v>0</v>
      </c>
      <c r="G399" s="159">
        <f t="shared" si="160"/>
        <v>32640</v>
      </c>
      <c r="H399" s="160">
        <f t="shared" si="172"/>
        <v>592622</v>
      </c>
      <c r="I399" s="159"/>
      <c r="J399" s="161">
        <f t="shared" si="173"/>
        <v>32640</v>
      </c>
      <c r="K399" s="162">
        <f t="shared" si="174"/>
        <v>5904</v>
      </c>
      <c r="L399" s="163">
        <f t="shared" si="161"/>
        <v>38544</v>
      </c>
      <c r="M399" s="159"/>
      <c r="N399" s="164">
        <f t="shared" si="162"/>
        <v>554078</v>
      </c>
      <c r="O399" s="159"/>
      <c r="P399" s="165">
        <f t="shared" si="163"/>
        <v>32640</v>
      </c>
      <c r="Q399" s="158">
        <f t="shared" si="175"/>
        <v>0</v>
      </c>
      <c r="R399" s="159">
        <f t="shared" si="164"/>
        <v>0</v>
      </c>
      <c r="S399" s="159">
        <f t="shared" si="165"/>
        <v>0</v>
      </c>
      <c r="T399" s="159">
        <f t="shared" si="166"/>
        <v>5904</v>
      </c>
      <c r="U399" s="160">
        <f t="shared" si="176"/>
        <v>38544</v>
      </c>
      <c r="V399" s="159"/>
      <c r="W399" s="164">
        <f t="shared" si="167"/>
        <v>38544</v>
      </c>
      <c r="X399" s="166"/>
      <c r="AA399" s="169">
        <v>717</v>
      </c>
      <c r="AB399" s="170">
        <v>30</v>
      </c>
      <c r="AC399" s="170">
        <v>0</v>
      </c>
      <c r="AD399" s="170">
        <v>0</v>
      </c>
      <c r="AE399" s="170">
        <v>10.5</v>
      </c>
      <c r="AF399" s="170">
        <v>0</v>
      </c>
      <c r="AG399" s="105">
        <v>559982</v>
      </c>
      <c r="AH399" s="105">
        <v>0</v>
      </c>
      <c r="AI399" s="105">
        <v>0</v>
      </c>
      <c r="AJ399" s="105">
        <v>559982</v>
      </c>
      <c r="AK399" s="105">
        <v>0</v>
      </c>
      <c r="AL399" s="105">
        <v>32640</v>
      </c>
      <c r="AM399" s="105">
        <v>592622</v>
      </c>
      <c r="AN399" s="105">
        <v>0</v>
      </c>
      <c r="AO399" s="105">
        <v>0</v>
      </c>
      <c r="AP399" s="105">
        <v>0</v>
      </c>
      <c r="AQ399" s="105">
        <v>0</v>
      </c>
      <c r="AR399" s="171">
        <v>592622</v>
      </c>
      <c r="AT399" s="169">
        <v>717</v>
      </c>
      <c r="AU399" s="170">
        <f t="shared" si="177"/>
        <v>10.5</v>
      </c>
      <c r="AV399" s="170">
        <f t="shared" si="177"/>
        <v>0</v>
      </c>
      <c r="AW399" s="105">
        <f t="shared" si="178"/>
        <v>0</v>
      </c>
      <c r="AX399" s="105">
        <f t="shared" si="178"/>
        <v>0</v>
      </c>
      <c r="AY399" s="105">
        <f t="shared" si="178"/>
        <v>0</v>
      </c>
      <c r="AZ399" s="171">
        <f t="shared" si="178"/>
        <v>0</v>
      </c>
      <c r="BB399" s="169"/>
      <c r="BC399" s="105"/>
      <c r="BD399" s="105"/>
      <c r="BE399" s="105"/>
      <c r="BF399" s="171"/>
      <c r="BH399" s="172"/>
      <c r="BI399" s="173"/>
      <c r="BJ399" s="174"/>
      <c r="BZ399" s="175"/>
      <c r="CA399" s="169">
        <v>717</v>
      </c>
      <c r="CB399" s="51">
        <v>734</v>
      </c>
      <c r="CC399" s="42" t="s">
        <v>490</v>
      </c>
      <c r="CD399" s="176">
        <f t="shared" si="168"/>
        <v>559982</v>
      </c>
      <c r="CE399" s="177">
        <v>554078</v>
      </c>
      <c r="CF399" s="159">
        <f t="shared" si="179"/>
        <v>5904</v>
      </c>
      <c r="CG399" s="159">
        <v>0</v>
      </c>
      <c r="CH399" s="159">
        <v>0</v>
      </c>
      <c r="CI399" s="159">
        <f t="shared" si="180"/>
        <v>0</v>
      </c>
      <c r="CJ399" s="177">
        <f t="shared" si="181"/>
        <v>5904</v>
      </c>
      <c r="CK399" s="178"/>
      <c r="CL399" s="179"/>
      <c r="CT399" s="105"/>
      <c r="CU399" s="105"/>
      <c r="CV399" s="105"/>
      <c r="CW399" s="105"/>
      <c r="CX399" s="105"/>
      <c r="CY399" s="105"/>
      <c r="CZ399" s="105"/>
      <c r="DA399" s="169">
        <v>717</v>
      </c>
      <c r="DB399" s="42" t="s">
        <v>490</v>
      </c>
      <c r="DC399" s="159"/>
      <c r="DD399" s="159"/>
      <c r="DE399" s="159"/>
      <c r="DF399" s="159"/>
      <c r="DG399" s="180">
        <f t="shared" si="182"/>
        <v>0</v>
      </c>
      <c r="DH399" s="159"/>
      <c r="DI399" s="159"/>
      <c r="DJ399" s="159"/>
      <c r="DK399" s="180">
        <f t="shared" si="183"/>
        <v>0</v>
      </c>
      <c r="DL399" s="181">
        <f t="shared" si="169"/>
        <v>0</v>
      </c>
      <c r="DM399" s="159"/>
      <c r="DN399" s="181">
        <f t="shared" si="170"/>
        <v>0</v>
      </c>
      <c r="DO399" s="159"/>
      <c r="DP399" s="165"/>
      <c r="DQ399" s="159"/>
      <c r="DR399" s="159"/>
      <c r="DS399" s="159"/>
      <c r="DT399" s="181">
        <f t="shared" si="184"/>
        <v>0</v>
      </c>
      <c r="DU399" s="159"/>
      <c r="DV399" s="182">
        <v>0</v>
      </c>
      <c r="DW399" s="183"/>
      <c r="DX399" s="183"/>
      <c r="DY399" s="183"/>
      <c r="DZ399" s="180"/>
      <c r="EA399" s="184"/>
      <c r="EB399" s="185"/>
      <c r="EC399" s="186">
        <f t="shared" si="185"/>
        <v>0</v>
      </c>
      <c r="ED399" s="184"/>
      <c r="EE399" s="187">
        <v>717</v>
      </c>
      <c r="EF399" s="184"/>
      <c r="EG399" s="184"/>
      <c r="EH399" s="183"/>
      <c r="EI399" s="184"/>
      <c r="EJ399" s="184"/>
      <c r="EK399" s="184"/>
      <c r="EL399" s="184"/>
      <c r="EM399" s="184"/>
    </row>
    <row r="400" spans="1:143" s="42" customFormat="1" ht="12" x14ac:dyDescent="0.2">
      <c r="A400" s="157">
        <v>720</v>
      </c>
      <c r="B400" s="51">
        <v>737</v>
      </c>
      <c r="C400" s="42" t="s">
        <v>491</v>
      </c>
      <c r="D400" s="158">
        <f t="shared" si="171"/>
        <v>13</v>
      </c>
      <c r="E400" s="159">
        <f t="shared" si="160"/>
        <v>205592</v>
      </c>
      <c r="F400" s="159">
        <f t="shared" si="160"/>
        <v>0</v>
      </c>
      <c r="G400" s="159">
        <f t="shared" si="160"/>
        <v>14144</v>
      </c>
      <c r="H400" s="160">
        <f t="shared" si="172"/>
        <v>219736</v>
      </c>
      <c r="I400" s="159"/>
      <c r="J400" s="161">
        <f t="shared" si="173"/>
        <v>14144</v>
      </c>
      <c r="K400" s="162">
        <f t="shared" si="174"/>
        <v>63653.64</v>
      </c>
      <c r="L400" s="163">
        <f t="shared" si="161"/>
        <v>77797.64</v>
      </c>
      <c r="M400" s="159"/>
      <c r="N400" s="164">
        <f t="shared" si="162"/>
        <v>141938.35999999999</v>
      </c>
      <c r="O400" s="159"/>
      <c r="P400" s="165">
        <f t="shared" si="163"/>
        <v>14144</v>
      </c>
      <c r="Q400" s="158">
        <f t="shared" si="175"/>
        <v>0</v>
      </c>
      <c r="R400" s="159">
        <f t="shared" si="164"/>
        <v>0</v>
      </c>
      <c r="S400" s="159">
        <f t="shared" si="165"/>
        <v>0</v>
      </c>
      <c r="T400" s="159">
        <f t="shared" si="166"/>
        <v>63653.64</v>
      </c>
      <c r="U400" s="160">
        <f t="shared" si="176"/>
        <v>77797.64</v>
      </c>
      <c r="V400" s="159"/>
      <c r="W400" s="164">
        <f t="shared" si="167"/>
        <v>77797.64</v>
      </c>
      <c r="X400" s="166"/>
      <c r="AA400" s="169">
        <v>720</v>
      </c>
      <c r="AB400" s="170">
        <v>13</v>
      </c>
      <c r="AC400" s="170">
        <v>0</v>
      </c>
      <c r="AD400" s="170">
        <v>0</v>
      </c>
      <c r="AE400" s="170">
        <v>2.333333333333333</v>
      </c>
      <c r="AF400" s="170">
        <v>0</v>
      </c>
      <c r="AG400" s="105">
        <v>205592</v>
      </c>
      <c r="AH400" s="105">
        <v>0</v>
      </c>
      <c r="AI400" s="105">
        <v>0</v>
      </c>
      <c r="AJ400" s="105">
        <v>205592</v>
      </c>
      <c r="AK400" s="105">
        <v>0</v>
      </c>
      <c r="AL400" s="105">
        <v>14144</v>
      </c>
      <c r="AM400" s="105">
        <v>219736</v>
      </c>
      <c r="AN400" s="105">
        <v>0</v>
      </c>
      <c r="AO400" s="105">
        <v>0</v>
      </c>
      <c r="AP400" s="105">
        <v>0</v>
      </c>
      <c r="AQ400" s="105">
        <v>0</v>
      </c>
      <c r="AR400" s="171">
        <v>219736</v>
      </c>
      <c r="AT400" s="169">
        <v>720</v>
      </c>
      <c r="AU400" s="170">
        <f t="shared" si="177"/>
        <v>2.333333333333333</v>
      </c>
      <c r="AV400" s="170">
        <f t="shared" si="177"/>
        <v>0</v>
      </c>
      <c r="AW400" s="105">
        <f t="shared" si="178"/>
        <v>0</v>
      </c>
      <c r="AX400" s="105">
        <f t="shared" si="178"/>
        <v>0</v>
      </c>
      <c r="AY400" s="105">
        <f t="shared" si="178"/>
        <v>0</v>
      </c>
      <c r="AZ400" s="171">
        <f t="shared" si="178"/>
        <v>0</v>
      </c>
      <c r="BB400" s="169"/>
      <c r="BC400" s="105"/>
      <c r="BD400" s="105"/>
      <c r="BE400" s="105"/>
      <c r="BF400" s="171"/>
      <c r="BH400" s="172"/>
      <c r="BI400" s="173"/>
      <c r="BJ400" s="174"/>
      <c r="BZ400" s="175"/>
      <c r="CA400" s="169">
        <v>720</v>
      </c>
      <c r="CB400" s="51">
        <v>737</v>
      </c>
      <c r="CC400" s="42" t="s">
        <v>491</v>
      </c>
      <c r="CD400" s="176">
        <f t="shared" si="168"/>
        <v>205592</v>
      </c>
      <c r="CE400" s="177">
        <v>173963</v>
      </c>
      <c r="CF400" s="159">
        <f t="shared" si="179"/>
        <v>31629</v>
      </c>
      <c r="CG400" s="159">
        <v>26424</v>
      </c>
      <c r="CH400" s="159">
        <v>5600.64</v>
      </c>
      <c r="CI400" s="159">
        <f t="shared" si="180"/>
        <v>0</v>
      </c>
      <c r="CJ400" s="177">
        <f t="shared" si="181"/>
        <v>63653.64</v>
      </c>
      <c r="CK400" s="178"/>
      <c r="CL400" s="179"/>
      <c r="CT400" s="105"/>
      <c r="CU400" s="105"/>
      <c r="CV400" s="105"/>
      <c r="CW400" s="105"/>
      <c r="CX400" s="105"/>
      <c r="CY400" s="105"/>
      <c r="CZ400" s="105"/>
      <c r="DA400" s="169">
        <v>720</v>
      </c>
      <c r="DB400" s="42" t="s">
        <v>491</v>
      </c>
      <c r="DC400" s="159"/>
      <c r="DD400" s="159"/>
      <c r="DE400" s="159"/>
      <c r="DF400" s="159"/>
      <c r="DG400" s="180">
        <f t="shared" si="182"/>
        <v>0</v>
      </c>
      <c r="DH400" s="159"/>
      <c r="DI400" s="159"/>
      <c r="DJ400" s="159"/>
      <c r="DK400" s="180">
        <f t="shared" si="183"/>
        <v>0</v>
      </c>
      <c r="DL400" s="181">
        <f t="shared" si="169"/>
        <v>0</v>
      </c>
      <c r="DM400" s="159"/>
      <c r="DN400" s="181">
        <f t="shared" si="170"/>
        <v>0</v>
      </c>
      <c r="DO400" s="159"/>
      <c r="DP400" s="165"/>
      <c r="DQ400" s="159"/>
      <c r="DR400" s="159"/>
      <c r="DS400" s="159"/>
      <c r="DT400" s="181">
        <f t="shared" si="184"/>
        <v>0</v>
      </c>
      <c r="DU400" s="159"/>
      <c r="DV400" s="182">
        <v>0</v>
      </c>
      <c r="DW400" s="183"/>
      <c r="DX400" s="183"/>
      <c r="DY400" s="183"/>
      <c r="DZ400" s="180"/>
      <c r="EA400" s="184"/>
      <c r="EB400" s="185"/>
      <c r="EC400" s="186">
        <f t="shared" si="185"/>
        <v>0</v>
      </c>
      <c r="ED400" s="184"/>
      <c r="EE400" s="187">
        <v>720</v>
      </c>
      <c r="EF400" s="184"/>
      <c r="EG400" s="184"/>
      <c r="EH400" s="183"/>
      <c r="EI400" s="184"/>
      <c r="EJ400" s="184"/>
      <c r="EK400" s="184"/>
      <c r="EL400" s="184"/>
      <c r="EM400" s="184"/>
    </row>
    <row r="401" spans="1:143" s="42" customFormat="1" ht="12" x14ac:dyDescent="0.2">
      <c r="A401" s="157">
        <v>725</v>
      </c>
      <c r="B401" s="51">
        <v>738</v>
      </c>
      <c r="C401" s="42" t="s">
        <v>492</v>
      </c>
      <c r="D401" s="158">
        <f t="shared" si="171"/>
        <v>33</v>
      </c>
      <c r="E401" s="159">
        <f t="shared" si="160"/>
        <v>504429</v>
      </c>
      <c r="F401" s="159">
        <f t="shared" si="160"/>
        <v>0</v>
      </c>
      <c r="G401" s="159">
        <f t="shared" si="160"/>
        <v>35904</v>
      </c>
      <c r="H401" s="160">
        <f t="shared" si="172"/>
        <v>540333</v>
      </c>
      <c r="I401" s="159"/>
      <c r="J401" s="161">
        <f t="shared" si="173"/>
        <v>35904</v>
      </c>
      <c r="K401" s="162">
        <f t="shared" si="174"/>
        <v>39793.031999999999</v>
      </c>
      <c r="L401" s="163">
        <f t="shared" si="161"/>
        <v>75697.032000000007</v>
      </c>
      <c r="M401" s="159"/>
      <c r="N401" s="164">
        <f t="shared" si="162"/>
        <v>464635.96799999999</v>
      </c>
      <c r="O401" s="159"/>
      <c r="P401" s="165">
        <f t="shared" si="163"/>
        <v>35904</v>
      </c>
      <c r="Q401" s="158">
        <f t="shared" si="175"/>
        <v>0</v>
      </c>
      <c r="R401" s="159">
        <f t="shared" si="164"/>
        <v>0</v>
      </c>
      <c r="S401" s="159">
        <f t="shared" si="165"/>
        <v>0</v>
      </c>
      <c r="T401" s="159">
        <f t="shared" si="166"/>
        <v>39793.031999999999</v>
      </c>
      <c r="U401" s="160">
        <f t="shared" si="176"/>
        <v>75697.032000000007</v>
      </c>
      <c r="V401" s="159"/>
      <c r="W401" s="164">
        <f t="shared" si="167"/>
        <v>75697.032000000007</v>
      </c>
      <c r="X401" s="166"/>
      <c r="AA401" s="169">
        <v>725</v>
      </c>
      <c r="AB401" s="170">
        <v>33</v>
      </c>
      <c r="AC401" s="170">
        <v>0</v>
      </c>
      <c r="AD401" s="170">
        <v>0</v>
      </c>
      <c r="AE401" s="170">
        <v>11.625000000000002</v>
      </c>
      <c r="AF401" s="170">
        <v>0</v>
      </c>
      <c r="AG401" s="105">
        <v>504429</v>
      </c>
      <c r="AH401" s="105">
        <v>0</v>
      </c>
      <c r="AI401" s="105">
        <v>0</v>
      </c>
      <c r="AJ401" s="105">
        <v>504429</v>
      </c>
      <c r="AK401" s="105">
        <v>0</v>
      </c>
      <c r="AL401" s="105">
        <v>35904</v>
      </c>
      <c r="AM401" s="105">
        <v>540333</v>
      </c>
      <c r="AN401" s="105">
        <v>0</v>
      </c>
      <c r="AO401" s="105">
        <v>0</v>
      </c>
      <c r="AP401" s="105">
        <v>0</v>
      </c>
      <c r="AQ401" s="105">
        <v>0</v>
      </c>
      <c r="AR401" s="171">
        <v>540333</v>
      </c>
      <c r="AT401" s="169">
        <v>725</v>
      </c>
      <c r="AU401" s="170">
        <f t="shared" si="177"/>
        <v>11.625000000000002</v>
      </c>
      <c r="AV401" s="170">
        <f t="shared" si="177"/>
        <v>0</v>
      </c>
      <c r="AW401" s="105">
        <f t="shared" si="178"/>
        <v>0</v>
      </c>
      <c r="AX401" s="105">
        <f t="shared" si="178"/>
        <v>0</v>
      </c>
      <c r="AY401" s="105">
        <f t="shared" si="178"/>
        <v>0</v>
      </c>
      <c r="AZ401" s="171">
        <f t="shared" si="178"/>
        <v>0</v>
      </c>
      <c r="BB401" s="169"/>
      <c r="BC401" s="105"/>
      <c r="BD401" s="105"/>
      <c r="BE401" s="105"/>
      <c r="BF401" s="171"/>
      <c r="BH401" s="172"/>
      <c r="BI401" s="173"/>
      <c r="BJ401" s="174"/>
      <c r="BZ401" s="175"/>
      <c r="CA401" s="169">
        <v>725</v>
      </c>
      <c r="CB401" s="51">
        <v>738</v>
      </c>
      <c r="CC401" s="42" t="s">
        <v>492</v>
      </c>
      <c r="CD401" s="176">
        <f t="shared" si="168"/>
        <v>504429</v>
      </c>
      <c r="CE401" s="177">
        <v>490479</v>
      </c>
      <c r="CF401" s="159">
        <f t="shared" si="179"/>
        <v>13950</v>
      </c>
      <c r="CG401" s="159">
        <v>11943</v>
      </c>
      <c r="CH401" s="159">
        <v>13900.032000000001</v>
      </c>
      <c r="CI401" s="159">
        <f t="shared" si="180"/>
        <v>0</v>
      </c>
      <c r="CJ401" s="177">
        <f t="shared" si="181"/>
        <v>39793.031999999999</v>
      </c>
      <c r="CK401" s="178"/>
      <c r="CL401" s="179"/>
      <c r="CT401" s="105"/>
      <c r="CU401" s="105"/>
      <c r="CV401" s="105"/>
      <c r="CW401" s="105"/>
      <c r="CX401" s="105"/>
      <c r="CY401" s="105"/>
      <c r="CZ401" s="105"/>
      <c r="DA401" s="169">
        <v>725</v>
      </c>
      <c r="DB401" s="42" t="s">
        <v>492</v>
      </c>
      <c r="DC401" s="159"/>
      <c r="DD401" s="159"/>
      <c r="DE401" s="159"/>
      <c r="DF401" s="159"/>
      <c r="DG401" s="180">
        <f t="shared" si="182"/>
        <v>0</v>
      </c>
      <c r="DH401" s="159"/>
      <c r="DI401" s="159"/>
      <c r="DJ401" s="159"/>
      <c r="DK401" s="180">
        <f t="shared" si="183"/>
        <v>0</v>
      </c>
      <c r="DL401" s="181">
        <f t="shared" si="169"/>
        <v>0</v>
      </c>
      <c r="DM401" s="159"/>
      <c r="DN401" s="181">
        <f t="shared" si="170"/>
        <v>0</v>
      </c>
      <c r="DO401" s="159"/>
      <c r="DP401" s="165"/>
      <c r="DQ401" s="159"/>
      <c r="DR401" s="159"/>
      <c r="DS401" s="159"/>
      <c r="DT401" s="181">
        <f t="shared" si="184"/>
        <v>0</v>
      </c>
      <c r="DU401" s="159"/>
      <c r="DV401" s="182">
        <v>0</v>
      </c>
      <c r="DW401" s="183"/>
      <c r="DX401" s="183"/>
      <c r="DY401" s="183"/>
      <c r="DZ401" s="180"/>
      <c r="EA401" s="184"/>
      <c r="EB401" s="185"/>
      <c r="EC401" s="186">
        <f t="shared" si="185"/>
        <v>0</v>
      </c>
      <c r="ED401" s="184"/>
      <c r="EE401" s="187">
        <v>725</v>
      </c>
      <c r="EF401" s="184"/>
      <c r="EG401" s="184"/>
      <c r="EH401" s="183"/>
      <c r="EI401" s="184"/>
      <c r="EJ401" s="184"/>
      <c r="EK401" s="184"/>
      <c r="EL401" s="184"/>
      <c r="EM401" s="184"/>
    </row>
    <row r="402" spans="1:143" s="42" customFormat="1" ht="12" x14ac:dyDescent="0.2">
      <c r="A402" s="157">
        <v>728</v>
      </c>
      <c r="B402" s="51">
        <v>787</v>
      </c>
      <c r="C402" s="42" t="s">
        <v>493</v>
      </c>
      <c r="D402" s="158">
        <f t="shared" si="171"/>
        <v>0</v>
      </c>
      <c r="E402" s="159">
        <f t="shared" si="160"/>
        <v>0</v>
      </c>
      <c r="F402" s="159">
        <f t="shared" si="160"/>
        <v>0</v>
      </c>
      <c r="G402" s="159">
        <f t="shared" si="160"/>
        <v>0</v>
      </c>
      <c r="H402" s="160">
        <f t="shared" si="172"/>
        <v>0</v>
      </c>
      <c r="I402" s="159"/>
      <c r="J402" s="161">
        <f t="shared" si="173"/>
        <v>0</v>
      </c>
      <c r="K402" s="162">
        <f t="shared" si="174"/>
        <v>0</v>
      </c>
      <c r="L402" s="163">
        <f t="shared" si="161"/>
        <v>0</v>
      </c>
      <c r="M402" s="159"/>
      <c r="N402" s="164">
        <f t="shared" si="162"/>
        <v>0</v>
      </c>
      <c r="O402" s="159"/>
      <c r="P402" s="165">
        <f t="shared" si="163"/>
        <v>0</v>
      </c>
      <c r="Q402" s="158">
        <f t="shared" si="175"/>
        <v>0</v>
      </c>
      <c r="R402" s="159">
        <f t="shared" si="164"/>
        <v>0</v>
      </c>
      <c r="S402" s="159">
        <f t="shared" si="165"/>
        <v>0</v>
      </c>
      <c r="T402" s="159">
        <f t="shared" si="166"/>
        <v>0</v>
      </c>
      <c r="U402" s="160">
        <f t="shared" si="176"/>
        <v>0</v>
      </c>
      <c r="V402" s="159"/>
      <c r="W402" s="164">
        <f t="shared" si="167"/>
        <v>0</v>
      </c>
      <c r="X402" s="166"/>
      <c r="AA402" s="169">
        <v>728</v>
      </c>
      <c r="AB402" s="170"/>
      <c r="AC402" s="170"/>
      <c r="AD402" s="170"/>
      <c r="AE402" s="170"/>
      <c r="AF402" s="170"/>
      <c r="AG402" s="105"/>
      <c r="AH402" s="105"/>
      <c r="AI402" s="105"/>
      <c r="AJ402" s="105"/>
      <c r="AK402" s="105"/>
      <c r="AL402" s="105"/>
      <c r="AM402" s="105"/>
      <c r="AN402" s="105"/>
      <c r="AO402" s="105"/>
      <c r="AP402" s="105"/>
      <c r="AQ402" s="105"/>
      <c r="AR402" s="171"/>
      <c r="AT402" s="169">
        <v>728</v>
      </c>
      <c r="AU402" s="170">
        <f t="shared" si="177"/>
        <v>0</v>
      </c>
      <c r="AV402" s="170">
        <f t="shared" si="177"/>
        <v>0</v>
      </c>
      <c r="AW402" s="105">
        <f t="shared" si="178"/>
        <v>0</v>
      </c>
      <c r="AX402" s="105">
        <f t="shared" si="178"/>
        <v>0</v>
      </c>
      <c r="AY402" s="105">
        <f t="shared" si="178"/>
        <v>0</v>
      </c>
      <c r="AZ402" s="171">
        <f t="shared" si="178"/>
        <v>0</v>
      </c>
      <c r="BB402" s="169"/>
      <c r="BC402" s="105"/>
      <c r="BD402" s="105"/>
      <c r="BE402" s="105"/>
      <c r="BF402" s="171"/>
      <c r="BH402" s="172"/>
      <c r="BI402" s="173"/>
      <c r="BJ402" s="174"/>
      <c r="BZ402" s="175"/>
      <c r="CA402" s="169">
        <v>728</v>
      </c>
      <c r="CB402" s="51">
        <v>787</v>
      </c>
      <c r="CC402" s="42" t="s">
        <v>493</v>
      </c>
      <c r="CD402" s="176">
        <f t="shared" si="168"/>
        <v>0</v>
      </c>
      <c r="CE402" s="177">
        <v>0</v>
      </c>
      <c r="CF402" s="159">
        <f t="shared" si="179"/>
        <v>0</v>
      </c>
      <c r="CG402" s="159">
        <v>0</v>
      </c>
      <c r="CH402" s="159">
        <v>0</v>
      </c>
      <c r="CI402" s="159">
        <f t="shared" si="180"/>
        <v>0</v>
      </c>
      <c r="CJ402" s="177">
        <f t="shared" si="181"/>
        <v>0</v>
      </c>
      <c r="CK402" s="178"/>
      <c r="CL402" s="179"/>
      <c r="CT402" s="105"/>
      <c r="CU402" s="105"/>
      <c r="CV402" s="105"/>
      <c r="CW402" s="105"/>
      <c r="CX402" s="105"/>
      <c r="CY402" s="105"/>
      <c r="CZ402" s="105"/>
      <c r="DA402" s="169">
        <v>728</v>
      </c>
      <c r="DB402" s="42" t="s">
        <v>493</v>
      </c>
      <c r="DC402" s="159"/>
      <c r="DD402" s="159"/>
      <c r="DE402" s="159"/>
      <c r="DF402" s="159"/>
      <c r="DG402" s="180">
        <f t="shared" si="182"/>
        <v>0</v>
      </c>
      <c r="DH402" s="159"/>
      <c r="DI402" s="159"/>
      <c r="DJ402" s="159"/>
      <c r="DK402" s="180">
        <f t="shared" si="183"/>
        <v>0</v>
      </c>
      <c r="DL402" s="181">
        <f t="shared" si="169"/>
        <v>0</v>
      </c>
      <c r="DM402" s="159"/>
      <c r="DN402" s="181">
        <f t="shared" si="170"/>
        <v>0</v>
      </c>
      <c r="DO402" s="159"/>
      <c r="DP402" s="165"/>
      <c r="DQ402" s="159"/>
      <c r="DR402" s="159"/>
      <c r="DS402" s="159"/>
      <c r="DT402" s="181">
        <f t="shared" si="184"/>
        <v>0</v>
      </c>
      <c r="DU402" s="159"/>
      <c r="DV402" s="182">
        <v>0</v>
      </c>
      <c r="DW402" s="183"/>
      <c r="DX402" s="183"/>
      <c r="DY402" s="183"/>
      <c r="DZ402" s="180"/>
      <c r="EA402" s="184"/>
      <c r="EB402" s="185"/>
      <c r="EC402" s="186">
        <f t="shared" si="185"/>
        <v>0</v>
      </c>
      <c r="ED402" s="184"/>
      <c r="EE402" s="187">
        <v>728</v>
      </c>
      <c r="EF402" s="184"/>
      <c r="EG402" s="184"/>
      <c r="EH402" s="183"/>
      <c r="EI402" s="184"/>
      <c r="EJ402" s="184"/>
      <c r="EK402" s="184"/>
      <c r="EL402" s="184"/>
      <c r="EM402" s="184"/>
    </row>
    <row r="403" spans="1:143" s="42" customFormat="1" ht="12" x14ac:dyDescent="0.2">
      <c r="A403" s="157">
        <v>730</v>
      </c>
      <c r="B403" s="51">
        <v>741</v>
      </c>
      <c r="C403" s="42" t="s">
        <v>494</v>
      </c>
      <c r="D403" s="158">
        <f t="shared" si="171"/>
        <v>6</v>
      </c>
      <c r="E403" s="159">
        <f t="shared" si="160"/>
        <v>103206</v>
      </c>
      <c r="F403" s="159">
        <f t="shared" si="160"/>
        <v>0</v>
      </c>
      <c r="G403" s="159">
        <f t="shared" si="160"/>
        <v>6528</v>
      </c>
      <c r="H403" s="160">
        <f t="shared" si="172"/>
        <v>109734</v>
      </c>
      <c r="I403" s="159"/>
      <c r="J403" s="161">
        <f t="shared" si="173"/>
        <v>6528</v>
      </c>
      <c r="K403" s="162">
        <f t="shared" si="174"/>
        <v>2852.7360000000003</v>
      </c>
      <c r="L403" s="163">
        <f t="shared" si="161"/>
        <v>9380.7360000000008</v>
      </c>
      <c r="M403" s="159"/>
      <c r="N403" s="164">
        <f t="shared" si="162"/>
        <v>100353.264</v>
      </c>
      <c r="O403" s="159"/>
      <c r="P403" s="165">
        <f t="shared" si="163"/>
        <v>6528</v>
      </c>
      <c r="Q403" s="158">
        <f t="shared" si="175"/>
        <v>0</v>
      </c>
      <c r="R403" s="159">
        <f t="shared" si="164"/>
        <v>0</v>
      </c>
      <c r="S403" s="159">
        <f t="shared" si="165"/>
        <v>0</v>
      </c>
      <c r="T403" s="159">
        <f t="shared" si="166"/>
        <v>2852.7360000000003</v>
      </c>
      <c r="U403" s="160">
        <f t="shared" si="176"/>
        <v>9380.7360000000008</v>
      </c>
      <c r="V403" s="159"/>
      <c r="W403" s="164">
        <f t="shared" si="167"/>
        <v>9380.7360000000008</v>
      </c>
      <c r="X403" s="166"/>
      <c r="AA403" s="169">
        <v>730</v>
      </c>
      <c r="AB403" s="170">
        <v>6</v>
      </c>
      <c r="AC403" s="170">
        <v>0</v>
      </c>
      <c r="AD403" s="170">
        <v>0</v>
      </c>
      <c r="AE403" s="170">
        <v>2</v>
      </c>
      <c r="AF403" s="170">
        <v>0</v>
      </c>
      <c r="AG403" s="105">
        <v>103206</v>
      </c>
      <c r="AH403" s="105">
        <v>0</v>
      </c>
      <c r="AI403" s="105">
        <v>0</v>
      </c>
      <c r="AJ403" s="105">
        <v>103206</v>
      </c>
      <c r="AK403" s="105">
        <v>0</v>
      </c>
      <c r="AL403" s="105">
        <v>6528</v>
      </c>
      <c r="AM403" s="105">
        <v>109734</v>
      </c>
      <c r="AN403" s="105">
        <v>0</v>
      </c>
      <c r="AO403" s="105">
        <v>0</v>
      </c>
      <c r="AP403" s="105">
        <v>0</v>
      </c>
      <c r="AQ403" s="105">
        <v>0</v>
      </c>
      <c r="AR403" s="171">
        <v>109734</v>
      </c>
      <c r="AT403" s="169">
        <v>730</v>
      </c>
      <c r="AU403" s="170">
        <f t="shared" si="177"/>
        <v>2</v>
      </c>
      <c r="AV403" s="170">
        <f t="shared" si="177"/>
        <v>0</v>
      </c>
      <c r="AW403" s="105">
        <f t="shared" si="178"/>
        <v>0</v>
      </c>
      <c r="AX403" s="105">
        <f t="shared" si="178"/>
        <v>0</v>
      </c>
      <c r="AY403" s="105">
        <f t="shared" si="178"/>
        <v>0</v>
      </c>
      <c r="AZ403" s="171">
        <f t="shared" si="178"/>
        <v>0</v>
      </c>
      <c r="BB403" s="169"/>
      <c r="BC403" s="105"/>
      <c r="BD403" s="105"/>
      <c r="BE403" s="105"/>
      <c r="BF403" s="171"/>
      <c r="BH403" s="172"/>
      <c r="BI403" s="173"/>
      <c r="BJ403" s="174"/>
      <c r="BZ403" s="175"/>
      <c r="CA403" s="169">
        <v>730</v>
      </c>
      <c r="CB403" s="51">
        <v>741</v>
      </c>
      <c r="CC403" s="42" t="s">
        <v>494</v>
      </c>
      <c r="CD403" s="176">
        <f t="shared" si="168"/>
        <v>103206</v>
      </c>
      <c r="CE403" s="177">
        <v>124558</v>
      </c>
      <c r="CF403" s="159">
        <f t="shared" si="179"/>
        <v>0</v>
      </c>
      <c r="CG403" s="159">
        <v>0</v>
      </c>
      <c r="CH403" s="159">
        <v>2852.7360000000003</v>
      </c>
      <c r="CI403" s="159">
        <f t="shared" si="180"/>
        <v>0</v>
      </c>
      <c r="CJ403" s="177">
        <f t="shared" si="181"/>
        <v>2852.7360000000003</v>
      </c>
      <c r="CK403" s="178"/>
      <c r="CL403" s="179"/>
      <c r="CT403" s="105"/>
      <c r="CU403" s="105"/>
      <c r="CV403" s="105"/>
      <c r="CW403" s="105"/>
      <c r="CX403" s="105"/>
      <c r="CY403" s="105"/>
      <c r="CZ403" s="105"/>
      <c r="DA403" s="169">
        <v>730</v>
      </c>
      <c r="DB403" s="42" t="s">
        <v>494</v>
      </c>
      <c r="DC403" s="159"/>
      <c r="DD403" s="159"/>
      <c r="DE403" s="159"/>
      <c r="DF403" s="159"/>
      <c r="DG403" s="180">
        <f t="shared" si="182"/>
        <v>0</v>
      </c>
      <c r="DH403" s="159"/>
      <c r="DI403" s="159"/>
      <c r="DJ403" s="159"/>
      <c r="DK403" s="180">
        <f t="shared" si="183"/>
        <v>0</v>
      </c>
      <c r="DL403" s="181">
        <f t="shared" si="169"/>
        <v>0</v>
      </c>
      <c r="DM403" s="159"/>
      <c r="DN403" s="181">
        <f t="shared" si="170"/>
        <v>0</v>
      </c>
      <c r="DO403" s="159"/>
      <c r="DP403" s="165"/>
      <c r="DQ403" s="159"/>
      <c r="DR403" s="159"/>
      <c r="DS403" s="159"/>
      <c r="DT403" s="181">
        <f t="shared" si="184"/>
        <v>0</v>
      </c>
      <c r="DU403" s="159"/>
      <c r="DV403" s="182">
        <v>0</v>
      </c>
      <c r="DW403" s="183"/>
      <c r="DX403" s="183"/>
      <c r="DY403" s="183"/>
      <c r="DZ403" s="180"/>
      <c r="EA403" s="184"/>
      <c r="EB403" s="185"/>
      <c r="EC403" s="186">
        <f t="shared" si="185"/>
        <v>0</v>
      </c>
      <c r="ED403" s="184"/>
      <c r="EE403" s="187">
        <v>730</v>
      </c>
      <c r="EF403" s="184"/>
      <c r="EG403" s="184"/>
      <c r="EH403" s="183"/>
      <c r="EI403" s="184"/>
      <c r="EJ403" s="184"/>
      <c r="EK403" s="184"/>
      <c r="EL403" s="184"/>
      <c r="EM403" s="184"/>
    </row>
    <row r="404" spans="1:143" s="42" customFormat="1" ht="12" x14ac:dyDescent="0.2">
      <c r="A404" s="157">
        <v>735</v>
      </c>
      <c r="B404" s="51">
        <v>740</v>
      </c>
      <c r="C404" s="42" t="s">
        <v>495</v>
      </c>
      <c r="D404" s="158">
        <f t="shared" si="171"/>
        <v>53</v>
      </c>
      <c r="E404" s="159">
        <f t="shared" si="160"/>
        <v>956211</v>
      </c>
      <c r="F404" s="159">
        <f t="shared" si="160"/>
        <v>0</v>
      </c>
      <c r="G404" s="159">
        <f t="shared" si="160"/>
        <v>57664</v>
      </c>
      <c r="H404" s="160">
        <f t="shared" si="172"/>
        <v>1013875</v>
      </c>
      <c r="I404" s="159"/>
      <c r="J404" s="161">
        <f t="shared" si="173"/>
        <v>57664</v>
      </c>
      <c r="K404" s="162">
        <f t="shared" si="174"/>
        <v>87906.296000000002</v>
      </c>
      <c r="L404" s="163">
        <f t="shared" si="161"/>
        <v>145570.296</v>
      </c>
      <c r="M404" s="159"/>
      <c r="N404" s="164">
        <f t="shared" si="162"/>
        <v>868304.70400000003</v>
      </c>
      <c r="O404" s="159"/>
      <c r="P404" s="165">
        <f t="shared" si="163"/>
        <v>57664</v>
      </c>
      <c r="Q404" s="158">
        <f t="shared" si="175"/>
        <v>0</v>
      </c>
      <c r="R404" s="159">
        <f t="shared" si="164"/>
        <v>0</v>
      </c>
      <c r="S404" s="159">
        <f t="shared" si="165"/>
        <v>0</v>
      </c>
      <c r="T404" s="159">
        <f t="shared" si="166"/>
        <v>87906.296000000002</v>
      </c>
      <c r="U404" s="160">
        <f t="shared" si="176"/>
        <v>145570.296</v>
      </c>
      <c r="V404" s="159"/>
      <c r="W404" s="164">
        <f t="shared" si="167"/>
        <v>145570.296</v>
      </c>
      <c r="X404" s="166"/>
      <c r="AA404" s="169">
        <v>735</v>
      </c>
      <c r="AB404" s="170">
        <v>53</v>
      </c>
      <c r="AC404" s="170">
        <v>0</v>
      </c>
      <c r="AD404" s="170">
        <v>0</v>
      </c>
      <c r="AE404" s="170">
        <v>9.8416666666666668</v>
      </c>
      <c r="AF404" s="170">
        <v>0</v>
      </c>
      <c r="AG404" s="105">
        <v>956211</v>
      </c>
      <c r="AH404" s="105">
        <v>0</v>
      </c>
      <c r="AI404" s="105">
        <v>0</v>
      </c>
      <c r="AJ404" s="105">
        <v>956211</v>
      </c>
      <c r="AK404" s="105">
        <v>0</v>
      </c>
      <c r="AL404" s="105">
        <v>57664</v>
      </c>
      <c r="AM404" s="105">
        <v>1013875</v>
      </c>
      <c r="AN404" s="105">
        <v>0</v>
      </c>
      <c r="AO404" s="105">
        <v>0</v>
      </c>
      <c r="AP404" s="105">
        <v>0</v>
      </c>
      <c r="AQ404" s="105">
        <v>0</v>
      </c>
      <c r="AR404" s="171">
        <v>1013875</v>
      </c>
      <c r="AT404" s="169">
        <v>735</v>
      </c>
      <c r="AU404" s="170">
        <f t="shared" si="177"/>
        <v>9.8416666666666668</v>
      </c>
      <c r="AV404" s="170">
        <f t="shared" si="177"/>
        <v>0</v>
      </c>
      <c r="AW404" s="105">
        <f t="shared" si="178"/>
        <v>0</v>
      </c>
      <c r="AX404" s="105">
        <f t="shared" si="178"/>
        <v>0</v>
      </c>
      <c r="AY404" s="105">
        <f t="shared" si="178"/>
        <v>0</v>
      </c>
      <c r="AZ404" s="171">
        <f t="shared" si="178"/>
        <v>0</v>
      </c>
      <c r="BB404" s="169"/>
      <c r="BC404" s="105"/>
      <c r="BD404" s="105"/>
      <c r="BE404" s="105"/>
      <c r="BF404" s="171"/>
      <c r="BH404" s="172"/>
      <c r="BI404" s="173"/>
      <c r="BJ404" s="174"/>
      <c r="BZ404" s="175"/>
      <c r="CA404" s="169">
        <v>735</v>
      </c>
      <c r="CB404" s="51">
        <v>740</v>
      </c>
      <c r="CC404" s="42" t="s">
        <v>495</v>
      </c>
      <c r="CD404" s="176">
        <f t="shared" si="168"/>
        <v>956211</v>
      </c>
      <c r="CE404" s="177">
        <v>898675</v>
      </c>
      <c r="CF404" s="159">
        <f t="shared" si="179"/>
        <v>57536</v>
      </c>
      <c r="CG404" s="159">
        <v>9127.7999999999993</v>
      </c>
      <c r="CH404" s="159">
        <v>21242.496000000003</v>
      </c>
      <c r="CI404" s="159">
        <f t="shared" si="180"/>
        <v>0</v>
      </c>
      <c r="CJ404" s="177">
        <f t="shared" si="181"/>
        <v>87906.296000000002</v>
      </c>
      <c r="CK404" s="178"/>
      <c r="CL404" s="179"/>
      <c r="CT404" s="105"/>
      <c r="CU404" s="105"/>
      <c r="CV404" s="105"/>
      <c r="CW404" s="105"/>
      <c r="CX404" s="105"/>
      <c r="CY404" s="105"/>
      <c r="CZ404" s="105"/>
      <c r="DA404" s="169">
        <v>735</v>
      </c>
      <c r="DB404" s="42" t="s">
        <v>495</v>
      </c>
      <c r="DC404" s="159"/>
      <c r="DD404" s="159"/>
      <c r="DE404" s="159"/>
      <c r="DF404" s="159"/>
      <c r="DG404" s="180">
        <f t="shared" si="182"/>
        <v>0</v>
      </c>
      <c r="DH404" s="159"/>
      <c r="DI404" s="159"/>
      <c r="DJ404" s="159"/>
      <c r="DK404" s="180">
        <f t="shared" si="183"/>
        <v>0</v>
      </c>
      <c r="DL404" s="181">
        <f t="shared" si="169"/>
        <v>0</v>
      </c>
      <c r="DM404" s="159"/>
      <c r="DN404" s="181">
        <f t="shared" si="170"/>
        <v>0</v>
      </c>
      <c r="DO404" s="159"/>
      <c r="DP404" s="165"/>
      <c r="DQ404" s="159"/>
      <c r="DR404" s="159"/>
      <c r="DS404" s="159"/>
      <c r="DT404" s="181">
        <f t="shared" si="184"/>
        <v>0</v>
      </c>
      <c r="DU404" s="159"/>
      <c r="DV404" s="182">
        <v>0</v>
      </c>
      <c r="DW404" s="183"/>
      <c r="DX404" s="183"/>
      <c r="DY404" s="183"/>
      <c r="DZ404" s="180"/>
      <c r="EA404" s="184"/>
      <c r="EB404" s="185"/>
      <c r="EC404" s="186">
        <f t="shared" si="185"/>
        <v>0</v>
      </c>
      <c r="ED404" s="184"/>
      <c r="EE404" s="187">
        <v>735</v>
      </c>
      <c r="EF404" s="184"/>
      <c r="EG404" s="184"/>
      <c r="EH404" s="183"/>
      <c r="EI404" s="184"/>
      <c r="EJ404" s="184"/>
      <c r="EK404" s="184"/>
      <c r="EL404" s="184"/>
      <c r="EM404" s="184"/>
    </row>
    <row r="405" spans="1:143" s="42" customFormat="1" ht="12" x14ac:dyDescent="0.2">
      <c r="A405" s="157">
        <v>740</v>
      </c>
      <c r="B405" s="51">
        <v>745</v>
      </c>
      <c r="C405" s="42" t="s">
        <v>496</v>
      </c>
      <c r="D405" s="158">
        <f t="shared" si="171"/>
        <v>13</v>
      </c>
      <c r="E405" s="159">
        <f t="shared" si="160"/>
        <v>255284</v>
      </c>
      <c r="F405" s="159">
        <f t="shared" si="160"/>
        <v>0</v>
      </c>
      <c r="G405" s="159">
        <f t="shared" si="160"/>
        <v>14144</v>
      </c>
      <c r="H405" s="160">
        <f t="shared" si="172"/>
        <v>269428</v>
      </c>
      <c r="I405" s="159"/>
      <c r="J405" s="161">
        <f t="shared" si="173"/>
        <v>14144</v>
      </c>
      <c r="K405" s="162">
        <f t="shared" si="174"/>
        <v>168787.65600000002</v>
      </c>
      <c r="L405" s="163">
        <f t="shared" si="161"/>
        <v>182931.65600000002</v>
      </c>
      <c r="M405" s="159"/>
      <c r="N405" s="164">
        <f t="shared" si="162"/>
        <v>86496.343999999983</v>
      </c>
      <c r="O405" s="159"/>
      <c r="P405" s="165">
        <f t="shared" si="163"/>
        <v>14144</v>
      </c>
      <c r="Q405" s="158">
        <f t="shared" si="175"/>
        <v>0</v>
      </c>
      <c r="R405" s="159">
        <f t="shared" si="164"/>
        <v>0</v>
      </c>
      <c r="S405" s="159">
        <f t="shared" si="165"/>
        <v>0</v>
      </c>
      <c r="T405" s="159">
        <f t="shared" si="166"/>
        <v>168787.65600000002</v>
      </c>
      <c r="U405" s="160">
        <f t="shared" si="176"/>
        <v>182931.65600000002</v>
      </c>
      <c r="V405" s="159"/>
      <c r="W405" s="164">
        <f t="shared" si="167"/>
        <v>182931.65600000002</v>
      </c>
      <c r="X405" s="166"/>
      <c r="AA405" s="169">
        <v>740</v>
      </c>
      <c r="AB405" s="170">
        <v>13</v>
      </c>
      <c r="AC405" s="170">
        <v>0</v>
      </c>
      <c r="AD405" s="170">
        <v>0</v>
      </c>
      <c r="AE405" s="170">
        <v>0.60000000000000009</v>
      </c>
      <c r="AF405" s="170">
        <v>0</v>
      </c>
      <c r="AG405" s="105">
        <v>255284</v>
      </c>
      <c r="AH405" s="105">
        <v>0</v>
      </c>
      <c r="AI405" s="105">
        <v>0</v>
      </c>
      <c r="AJ405" s="105">
        <v>255284</v>
      </c>
      <c r="AK405" s="105">
        <v>0</v>
      </c>
      <c r="AL405" s="105">
        <v>14144</v>
      </c>
      <c r="AM405" s="105">
        <v>269428</v>
      </c>
      <c r="AN405" s="105">
        <v>0</v>
      </c>
      <c r="AO405" s="105">
        <v>0</v>
      </c>
      <c r="AP405" s="105">
        <v>0</v>
      </c>
      <c r="AQ405" s="105">
        <v>0</v>
      </c>
      <c r="AR405" s="171">
        <v>269428</v>
      </c>
      <c r="AT405" s="169">
        <v>740</v>
      </c>
      <c r="AU405" s="170">
        <f t="shared" si="177"/>
        <v>0.60000000000000009</v>
      </c>
      <c r="AV405" s="170">
        <f t="shared" si="177"/>
        <v>0</v>
      </c>
      <c r="AW405" s="105">
        <f t="shared" si="178"/>
        <v>0</v>
      </c>
      <c r="AX405" s="105">
        <f t="shared" si="178"/>
        <v>0</v>
      </c>
      <c r="AY405" s="105">
        <f t="shared" si="178"/>
        <v>0</v>
      </c>
      <c r="AZ405" s="171">
        <f t="shared" si="178"/>
        <v>0</v>
      </c>
      <c r="BB405" s="169"/>
      <c r="BC405" s="105"/>
      <c r="BD405" s="105"/>
      <c r="BE405" s="105"/>
      <c r="BF405" s="171"/>
      <c r="BH405" s="172"/>
      <c r="BI405" s="173"/>
      <c r="BJ405" s="174"/>
      <c r="BZ405" s="175"/>
      <c r="CA405" s="169">
        <v>740</v>
      </c>
      <c r="CB405" s="51">
        <v>745</v>
      </c>
      <c r="CC405" s="42" t="s">
        <v>496</v>
      </c>
      <c r="CD405" s="176">
        <f t="shared" si="168"/>
        <v>255284</v>
      </c>
      <c r="CE405" s="177">
        <v>126578</v>
      </c>
      <c r="CF405" s="159">
        <f t="shared" si="179"/>
        <v>128706</v>
      </c>
      <c r="CG405" s="159">
        <v>18190.2</v>
      </c>
      <c r="CH405" s="159">
        <v>21891.456000000006</v>
      </c>
      <c r="CI405" s="159">
        <f t="shared" si="180"/>
        <v>0</v>
      </c>
      <c r="CJ405" s="177">
        <f t="shared" si="181"/>
        <v>168787.65600000002</v>
      </c>
      <c r="CK405" s="178"/>
      <c r="CL405" s="179"/>
      <c r="CT405" s="105"/>
      <c r="CU405" s="105"/>
      <c r="CV405" s="105"/>
      <c r="CW405" s="105"/>
      <c r="CX405" s="105"/>
      <c r="CY405" s="105"/>
      <c r="CZ405" s="105"/>
      <c r="DA405" s="169">
        <v>740</v>
      </c>
      <c r="DB405" s="42" t="s">
        <v>496</v>
      </c>
      <c r="DC405" s="159"/>
      <c r="DD405" s="159"/>
      <c r="DE405" s="159"/>
      <c r="DF405" s="159"/>
      <c r="DG405" s="180">
        <f t="shared" si="182"/>
        <v>0</v>
      </c>
      <c r="DH405" s="159"/>
      <c r="DI405" s="159"/>
      <c r="DJ405" s="159"/>
      <c r="DK405" s="180">
        <f t="shared" si="183"/>
        <v>0</v>
      </c>
      <c r="DL405" s="181">
        <f t="shared" si="169"/>
        <v>0</v>
      </c>
      <c r="DM405" s="159"/>
      <c r="DN405" s="181">
        <f t="shared" si="170"/>
        <v>0</v>
      </c>
      <c r="DO405" s="159"/>
      <c r="DP405" s="165"/>
      <c r="DQ405" s="159"/>
      <c r="DR405" s="159"/>
      <c r="DS405" s="159"/>
      <c r="DT405" s="181">
        <f t="shared" si="184"/>
        <v>0</v>
      </c>
      <c r="DU405" s="159"/>
      <c r="DV405" s="182">
        <v>0</v>
      </c>
      <c r="DW405" s="183"/>
      <c r="DX405" s="183"/>
      <c r="DY405" s="183"/>
      <c r="DZ405" s="180"/>
      <c r="EA405" s="184"/>
      <c r="EB405" s="185"/>
      <c r="EC405" s="186">
        <f t="shared" si="185"/>
        <v>0</v>
      </c>
      <c r="ED405" s="184"/>
      <c r="EE405" s="187">
        <v>740</v>
      </c>
      <c r="EF405" s="184"/>
      <c r="EG405" s="184"/>
      <c r="EH405" s="183"/>
      <c r="EI405" s="184"/>
      <c r="EJ405" s="184"/>
      <c r="EK405" s="184"/>
      <c r="EL405" s="184"/>
      <c r="EM405" s="184"/>
    </row>
    <row r="406" spans="1:143" s="42" customFormat="1" ht="12" x14ac:dyDescent="0.2">
      <c r="A406" s="157">
        <v>745</v>
      </c>
      <c r="B406" s="51">
        <v>746</v>
      </c>
      <c r="C406" s="42" t="s">
        <v>497</v>
      </c>
      <c r="D406" s="158">
        <f t="shared" si="171"/>
        <v>37</v>
      </c>
      <c r="E406" s="159">
        <f t="shared" si="160"/>
        <v>554808</v>
      </c>
      <c r="F406" s="159">
        <f t="shared" si="160"/>
        <v>0</v>
      </c>
      <c r="G406" s="159">
        <f t="shared" si="160"/>
        <v>40256</v>
      </c>
      <c r="H406" s="160">
        <f t="shared" si="172"/>
        <v>595064</v>
      </c>
      <c r="I406" s="159"/>
      <c r="J406" s="161">
        <f t="shared" si="173"/>
        <v>40256</v>
      </c>
      <c r="K406" s="162">
        <f t="shared" si="174"/>
        <v>118449.68000000001</v>
      </c>
      <c r="L406" s="163">
        <f t="shared" si="161"/>
        <v>158705.68</v>
      </c>
      <c r="M406" s="159"/>
      <c r="N406" s="164">
        <f t="shared" si="162"/>
        <v>436358.32</v>
      </c>
      <c r="O406" s="159"/>
      <c r="P406" s="165">
        <f t="shared" si="163"/>
        <v>40256</v>
      </c>
      <c r="Q406" s="158">
        <f t="shared" si="175"/>
        <v>0</v>
      </c>
      <c r="R406" s="159">
        <f t="shared" si="164"/>
        <v>0</v>
      </c>
      <c r="S406" s="159">
        <f t="shared" si="165"/>
        <v>0</v>
      </c>
      <c r="T406" s="159">
        <f t="shared" si="166"/>
        <v>118449.68000000001</v>
      </c>
      <c r="U406" s="160">
        <f t="shared" si="176"/>
        <v>158705.68</v>
      </c>
      <c r="V406" s="159"/>
      <c r="W406" s="164">
        <f t="shared" si="167"/>
        <v>158705.68</v>
      </c>
      <c r="X406" s="166"/>
      <c r="AA406" s="169">
        <v>745</v>
      </c>
      <c r="AB406" s="170">
        <v>37</v>
      </c>
      <c r="AC406" s="170">
        <v>0</v>
      </c>
      <c r="AD406" s="170">
        <v>0</v>
      </c>
      <c r="AE406" s="170">
        <v>22.5</v>
      </c>
      <c r="AF406" s="170">
        <v>0</v>
      </c>
      <c r="AG406" s="105">
        <v>554808</v>
      </c>
      <c r="AH406" s="105">
        <v>0</v>
      </c>
      <c r="AI406" s="105">
        <v>0</v>
      </c>
      <c r="AJ406" s="105">
        <v>554808</v>
      </c>
      <c r="AK406" s="105">
        <v>0</v>
      </c>
      <c r="AL406" s="105">
        <v>40256</v>
      </c>
      <c r="AM406" s="105">
        <v>595064</v>
      </c>
      <c r="AN406" s="105">
        <v>0</v>
      </c>
      <c r="AO406" s="105">
        <v>0</v>
      </c>
      <c r="AP406" s="105">
        <v>0</v>
      </c>
      <c r="AQ406" s="105">
        <v>0</v>
      </c>
      <c r="AR406" s="171">
        <v>595064</v>
      </c>
      <c r="AT406" s="169">
        <v>745</v>
      </c>
      <c r="AU406" s="170">
        <f t="shared" si="177"/>
        <v>22.5</v>
      </c>
      <c r="AV406" s="170">
        <f t="shared" si="177"/>
        <v>0</v>
      </c>
      <c r="AW406" s="105">
        <f t="shared" si="178"/>
        <v>0</v>
      </c>
      <c r="AX406" s="105">
        <f t="shared" si="178"/>
        <v>0</v>
      </c>
      <c r="AY406" s="105">
        <f t="shared" si="178"/>
        <v>0</v>
      </c>
      <c r="AZ406" s="171">
        <f t="shared" si="178"/>
        <v>0</v>
      </c>
      <c r="BB406" s="169"/>
      <c r="BC406" s="105"/>
      <c r="BD406" s="105"/>
      <c r="BE406" s="105"/>
      <c r="BF406" s="171"/>
      <c r="BH406" s="172"/>
      <c r="BI406" s="173"/>
      <c r="BJ406" s="174"/>
      <c r="BZ406" s="175"/>
      <c r="CA406" s="169">
        <v>745</v>
      </c>
      <c r="CB406" s="51">
        <v>746</v>
      </c>
      <c r="CC406" s="42" t="s">
        <v>497</v>
      </c>
      <c r="CD406" s="176">
        <f t="shared" si="168"/>
        <v>554808</v>
      </c>
      <c r="CE406" s="177">
        <v>476638</v>
      </c>
      <c r="CF406" s="159">
        <f t="shared" si="179"/>
        <v>78170</v>
      </c>
      <c r="CG406" s="159">
        <v>0</v>
      </c>
      <c r="CH406" s="159">
        <v>40279.680000000008</v>
      </c>
      <c r="CI406" s="159">
        <f t="shared" si="180"/>
        <v>0</v>
      </c>
      <c r="CJ406" s="177">
        <f t="shared" si="181"/>
        <v>118449.68000000001</v>
      </c>
      <c r="CK406" s="178"/>
      <c r="CL406" s="179"/>
      <c r="CT406" s="105"/>
      <c r="CU406" s="105"/>
      <c r="CV406" s="105"/>
      <c r="CW406" s="105"/>
      <c r="CX406" s="105"/>
      <c r="CY406" s="105"/>
      <c r="CZ406" s="105"/>
      <c r="DA406" s="169">
        <v>745</v>
      </c>
      <c r="DB406" s="42" t="s">
        <v>497</v>
      </c>
      <c r="DC406" s="159"/>
      <c r="DD406" s="159"/>
      <c r="DE406" s="159"/>
      <c r="DF406" s="159"/>
      <c r="DG406" s="180">
        <f t="shared" si="182"/>
        <v>0</v>
      </c>
      <c r="DH406" s="159"/>
      <c r="DI406" s="159"/>
      <c r="DJ406" s="159"/>
      <c r="DK406" s="180">
        <f t="shared" si="183"/>
        <v>0</v>
      </c>
      <c r="DL406" s="181">
        <f t="shared" si="169"/>
        <v>0</v>
      </c>
      <c r="DM406" s="159"/>
      <c r="DN406" s="181">
        <f t="shared" si="170"/>
        <v>0</v>
      </c>
      <c r="DO406" s="159"/>
      <c r="DP406" s="165"/>
      <c r="DQ406" s="159"/>
      <c r="DR406" s="159"/>
      <c r="DS406" s="159"/>
      <c r="DT406" s="181">
        <f t="shared" si="184"/>
        <v>0</v>
      </c>
      <c r="DU406" s="159"/>
      <c r="DV406" s="182">
        <v>0</v>
      </c>
      <c r="DW406" s="183"/>
      <c r="DX406" s="183"/>
      <c r="DY406" s="183"/>
      <c r="DZ406" s="180"/>
      <c r="EA406" s="184"/>
      <c r="EB406" s="185"/>
      <c r="EC406" s="186">
        <f t="shared" si="185"/>
        <v>0</v>
      </c>
      <c r="ED406" s="184"/>
      <c r="EE406" s="187">
        <v>745</v>
      </c>
      <c r="EF406" s="184"/>
      <c r="EG406" s="184"/>
      <c r="EH406" s="183"/>
      <c r="EI406" s="184"/>
      <c r="EJ406" s="184"/>
      <c r="EK406" s="184"/>
      <c r="EL406" s="184"/>
      <c r="EM406" s="184"/>
    </row>
    <row r="407" spans="1:143" s="42" customFormat="1" ht="12" x14ac:dyDescent="0.2">
      <c r="A407" s="157">
        <v>750</v>
      </c>
      <c r="B407" s="51">
        <v>747</v>
      </c>
      <c r="C407" s="42" t="s">
        <v>498</v>
      </c>
      <c r="D407" s="158">
        <f t="shared" si="171"/>
        <v>26</v>
      </c>
      <c r="E407" s="159">
        <f t="shared" si="160"/>
        <v>530705</v>
      </c>
      <c r="F407" s="159">
        <f t="shared" si="160"/>
        <v>0</v>
      </c>
      <c r="G407" s="159">
        <f t="shared" si="160"/>
        <v>28288</v>
      </c>
      <c r="H407" s="160">
        <f t="shared" si="172"/>
        <v>558993</v>
      </c>
      <c r="I407" s="159"/>
      <c r="J407" s="161">
        <f t="shared" si="173"/>
        <v>28288</v>
      </c>
      <c r="K407" s="162">
        <f t="shared" si="174"/>
        <v>102430.32800000001</v>
      </c>
      <c r="L407" s="163">
        <f t="shared" si="161"/>
        <v>130718.32800000001</v>
      </c>
      <c r="M407" s="159"/>
      <c r="N407" s="164">
        <f t="shared" si="162"/>
        <v>428274.67200000002</v>
      </c>
      <c r="O407" s="159"/>
      <c r="P407" s="165">
        <f t="shared" si="163"/>
        <v>28288</v>
      </c>
      <c r="Q407" s="158">
        <f t="shared" si="175"/>
        <v>0</v>
      </c>
      <c r="R407" s="159">
        <f t="shared" si="164"/>
        <v>0</v>
      </c>
      <c r="S407" s="159">
        <f t="shared" si="165"/>
        <v>0</v>
      </c>
      <c r="T407" s="159">
        <f t="shared" si="166"/>
        <v>102430.32800000001</v>
      </c>
      <c r="U407" s="160">
        <f t="shared" si="176"/>
        <v>130718.32800000001</v>
      </c>
      <c r="V407" s="159"/>
      <c r="W407" s="164">
        <f t="shared" si="167"/>
        <v>130718.32800000001</v>
      </c>
      <c r="X407" s="166"/>
      <c r="AA407" s="169">
        <v>750</v>
      </c>
      <c r="AB407" s="170">
        <v>26</v>
      </c>
      <c r="AC407" s="170">
        <v>0</v>
      </c>
      <c r="AD407" s="170">
        <v>0</v>
      </c>
      <c r="AE407" s="170">
        <v>6.8666666666666671</v>
      </c>
      <c r="AF407" s="170">
        <v>0</v>
      </c>
      <c r="AG407" s="105">
        <v>530705</v>
      </c>
      <c r="AH407" s="105">
        <v>0</v>
      </c>
      <c r="AI407" s="105">
        <v>0</v>
      </c>
      <c r="AJ407" s="105">
        <v>530705</v>
      </c>
      <c r="AK407" s="105">
        <v>0</v>
      </c>
      <c r="AL407" s="105">
        <v>28288</v>
      </c>
      <c r="AM407" s="105">
        <v>558993</v>
      </c>
      <c r="AN407" s="105">
        <v>0</v>
      </c>
      <c r="AO407" s="105">
        <v>0</v>
      </c>
      <c r="AP407" s="105">
        <v>0</v>
      </c>
      <c r="AQ407" s="105">
        <v>0</v>
      </c>
      <c r="AR407" s="171">
        <v>558993</v>
      </c>
      <c r="AT407" s="169">
        <v>750</v>
      </c>
      <c r="AU407" s="170">
        <f t="shared" si="177"/>
        <v>6.8666666666666671</v>
      </c>
      <c r="AV407" s="170">
        <f t="shared" si="177"/>
        <v>0</v>
      </c>
      <c r="AW407" s="105">
        <f t="shared" si="178"/>
        <v>0</v>
      </c>
      <c r="AX407" s="105">
        <f t="shared" si="178"/>
        <v>0</v>
      </c>
      <c r="AY407" s="105">
        <f t="shared" si="178"/>
        <v>0</v>
      </c>
      <c r="AZ407" s="171">
        <f t="shared" si="178"/>
        <v>0</v>
      </c>
      <c r="BB407" s="169"/>
      <c r="BC407" s="105"/>
      <c r="BD407" s="105"/>
      <c r="BE407" s="105"/>
      <c r="BF407" s="171"/>
      <c r="BH407" s="172"/>
      <c r="BI407" s="173"/>
      <c r="BJ407" s="174"/>
      <c r="BZ407" s="175"/>
      <c r="CA407" s="169">
        <v>750</v>
      </c>
      <c r="CB407" s="51">
        <v>747</v>
      </c>
      <c r="CC407" s="42" t="s">
        <v>498</v>
      </c>
      <c r="CD407" s="176">
        <f t="shared" si="168"/>
        <v>530705</v>
      </c>
      <c r="CE407" s="177">
        <v>447366</v>
      </c>
      <c r="CF407" s="159">
        <f t="shared" si="179"/>
        <v>83339</v>
      </c>
      <c r="CG407" s="159">
        <v>0</v>
      </c>
      <c r="CH407" s="159">
        <v>19091.328000000001</v>
      </c>
      <c r="CI407" s="159">
        <f t="shared" si="180"/>
        <v>0</v>
      </c>
      <c r="CJ407" s="177">
        <f t="shared" si="181"/>
        <v>102430.32800000001</v>
      </c>
      <c r="CK407" s="178"/>
      <c r="CL407" s="179"/>
      <c r="CT407" s="105"/>
      <c r="CU407" s="105"/>
      <c r="CV407" s="105"/>
      <c r="CW407" s="105"/>
      <c r="CX407" s="105"/>
      <c r="CY407" s="105"/>
      <c r="CZ407" s="105"/>
      <c r="DA407" s="169">
        <v>750</v>
      </c>
      <c r="DB407" s="42" t="s">
        <v>498</v>
      </c>
      <c r="DC407" s="159"/>
      <c r="DD407" s="159"/>
      <c r="DE407" s="159"/>
      <c r="DF407" s="159"/>
      <c r="DG407" s="180">
        <f t="shared" si="182"/>
        <v>0</v>
      </c>
      <c r="DH407" s="159"/>
      <c r="DI407" s="159"/>
      <c r="DJ407" s="159"/>
      <c r="DK407" s="180">
        <f t="shared" si="183"/>
        <v>0</v>
      </c>
      <c r="DL407" s="181">
        <f t="shared" si="169"/>
        <v>0</v>
      </c>
      <c r="DM407" s="159"/>
      <c r="DN407" s="181">
        <f t="shared" si="170"/>
        <v>0</v>
      </c>
      <c r="DO407" s="159"/>
      <c r="DP407" s="165"/>
      <c r="DQ407" s="159"/>
      <c r="DR407" s="159"/>
      <c r="DS407" s="159"/>
      <c r="DT407" s="181">
        <f t="shared" si="184"/>
        <v>0</v>
      </c>
      <c r="DU407" s="159"/>
      <c r="DV407" s="182">
        <v>0</v>
      </c>
      <c r="DW407" s="183"/>
      <c r="DX407" s="183"/>
      <c r="DY407" s="183"/>
      <c r="DZ407" s="180"/>
      <c r="EA407" s="184"/>
      <c r="EB407" s="185"/>
      <c r="EC407" s="186">
        <f t="shared" si="185"/>
        <v>0</v>
      </c>
      <c r="ED407" s="184"/>
      <c r="EE407" s="187">
        <v>750</v>
      </c>
      <c r="EF407" s="184"/>
      <c r="EG407" s="184"/>
      <c r="EH407" s="183"/>
      <c r="EI407" s="184"/>
      <c r="EJ407" s="184"/>
      <c r="EK407" s="184"/>
      <c r="EL407" s="184"/>
      <c r="EM407" s="184"/>
    </row>
    <row r="408" spans="1:143" s="42" customFormat="1" ht="12" x14ac:dyDescent="0.2">
      <c r="A408" s="157">
        <v>753</v>
      </c>
      <c r="B408" s="51">
        <v>749</v>
      </c>
      <c r="C408" s="42" t="s">
        <v>499</v>
      </c>
      <c r="D408" s="158">
        <f t="shared" si="171"/>
        <v>12</v>
      </c>
      <c r="E408" s="159">
        <f t="shared" si="160"/>
        <v>191923</v>
      </c>
      <c r="F408" s="159">
        <f t="shared" si="160"/>
        <v>0</v>
      </c>
      <c r="G408" s="159">
        <f t="shared" si="160"/>
        <v>13056</v>
      </c>
      <c r="H408" s="160">
        <f t="shared" si="172"/>
        <v>204979</v>
      </c>
      <c r="I408" s="159"/>
      <c r="J408" s="161">
        <f t="shared" si="173"/>
        <v>13056</v>
      </c>
      <c r="K408" s="162">
        <f t="shared" si="174"/>
        <v>24892</v>
      </c>
      <c r="L408" s="163">
        <f t="shared" si="161"/>
        <v>37948</v>
      </c>
      <c r="M408" s="159"/>
      <c r="N408" s="164">
        <f t="shared" si="162"/>
        <v>167031</v>
      </c>
      <c r="O408" s="159"/>
      <c r="P408" s="165">
        <f t="shared" si="163"/>
        <v>13056</v>
      </c>
      <c r="Q408" s="158">
        <f t="shared" si="175"/>
        <v>0</v>
      </c>
      <c r="R408" s="159">
        <f t="shared" si="164"/>
        <v>0</v>
      </c>
      <c r="S408" s="159">
        <f t="shared" si="165"/>
        <v>0</v>
      </c>
      <c r="T408" s="159">
        <f t="shared" si="166"/>
        <v>24892</v>
      </c>
      <c r="U408" s="160">
        <f t="shared" si="176"/>
        <v>37948</v>
      </c>
      <c r="V408" s="159"/>
      <c r="W408" s="164">
        <f t="shared" si="167"/>
        <v>37948</v>
      </c>
      <c r="X408" s="166"/>
      <c r="AA408" s="169">
        <v>753</v>
      </c>
      <c r="AB408" s="170">
        <v>12</v>
      </c>
      <c r="AC408" s="170">
        <v>0</v>
      </c>
      <c r="AD408" s="170">
        <v>0</v>
      </c>
      <c r="AE408" s="170">
        <v>3.833333333333333</v>
      </c>
      <c r="AF408" s="170">
        <v>0</v>
      </c>
      <c r="AG408" s="105">
        <v>191923</v>
      </c>
      <c r="AH408" s="105">
        <v>0</v>
      </c>
      <c r="AI408" s="105">
        <v>0</v>
      </c>
      <c r="AJ408" s="105">
        <v>191923</v>
      </c>
      <c r="AK408" s="105">
        <v>0</v>
      </c>
      <c r="AL408" s="105">
        <v>13056</v>
      </c>
      <c r="AM408" s="105">
        <v>204979</v>
      </c>
      <c r="AN408" s="105">
        <v>0</v>
      </c>
      <c r="AO408" s="105">
        <v>0</v>
      </c>
      <c r="AP408" s="105">
        <v>0</v>
      </c>
      <c r="AQ408" s="105">
        <v>0</v>
      </c>
      <c r="AR408" s="171">
        <v>204979</v>
      </c>
      <c r="AT408" s="169">
        <v>753</v>
      </c>
      <c r="AU408" s="170">
        <f t="shared" si="177"/>
        <v>3.833333333333333</v>
      </c>
      <c r="AV408" s="170">
        <f t="shared" si="177"/>
        <v>0</v>
      </c>
      <c r="AW408" s="105">
        <f t="shared" si="178"/>
        <v>0</v>
      </c>
      <c r="AX408" s="105">
        <f t="shared" si="178"/>
        <v>0</v>
      </c>
      <c r="AY408" s="105">
        <f t="shared" si="178"/>
        <v>0</v>
      </c>
      <c r="AZ408" s="171">
        <f t="shared" si="178"/>
        <v>0</v>
      </c>
      <c r="BB408" s="169"/>
      <c r="BC408" s="105"/>
      <c r="BD408" s="105"/>
      <c r="BE408" s="105"/>
      <c r="BF408" s="171"/>
      <c r="BH408" s="172"/>
      <c r="BI408" s="173"/>
      <c r="BJ408" s="174"/>
      <c r="BZ408" s="175"/>
      <c r="CA408" s="169">
        <v>753</v>
      </c>
      <c r="CB408" s="51">
        <v>749</v>
      </c>
      <c r="CC408" s="42" t="s">
        <v>499</v>
      </c>
      <c r="CD408" s="176">
        <f t="shared" si="168"/>
        <v>191923</v>
      </c>
      <c r="CE408" s="177">
        <v>167031</v>
      </c>
      <c r="CF408" s="159">
        <f t="shared" si="179"/>
        <v>24892</v>
      </c>
      <c r="CG408" s="159">
        <v>0</v>
      </c>
      <c r="CH408" s="159">
        <v>0</v>
      </c>
      <c r="CI408" s="159">
        <f t="shared" si="180"/>
        <v>0</v>
      </c>
      <c r="CJ408" s="177">
        <f t="shared" si="181"/>
        <v>24892</v>
      </c>
      <c r="CK408" s="178"/>
      <c r="CL408" s="179"/>
      <c r="CT408" s="105"/>
      <c r="CU408" s="105"/>
      <c r="CV408" s="105"/>
      <c r="CW408" s="105"/>
      <c r="CX408" s="105"/>
      <c r="CY408" s="105"/>
      <c r="CZ408" s="105"/>
      <c r="DA408" s="169">
        <v>753</v>
      </c>
      <c r="DB408" s="42" t="s">
        <v>499</v>
      </c>
      <c r="DC408" s="159"/>
      <c r="DD408" s="159"/>
      <c r="DE408" s="159"/>
      <c r="DF408" s="159"/>
      <c r="DG408" s="180">
        <f t="shared" si="182"/>
        <v>0</v>
      </c>
      <c r="DH408" s="159"/>
      <c r="DI408" s="159"/>
      <c r="DJ408" s="159"/>
      <c r="DK408" s="180">
        <f t="shared" si="183"/>
        <v>0</v>
      </c>
      <c r="DL408" s="181">
        <f t="shared" si="169"/>
        <v>0</v>
      </c>
      <c r="DM408" s="159"/>
      <c r="DN408" s="181">
        <f t="shared" si="170"/>
        <v>0</v>
      </c>
      <c r="DO408" s="159"/>
      <c r="DP408" s="165"/>
      <c r="DQ408" s="159"/>
      <c r="DR408" s="159"/>
      <c r="DS408" s="159"/>
      <c r="DT408" s="181">
        <f t="shared" si="184"/>
        <v>0</v>
      </c>
      <c r="DU408" s="159"/>
      <c r="DV408" s="182">
        <v>0</v>
      </c>
      <c r="DW408" s="183"/>
      <c r="DX408" s="183"/>
      <c r="DY408" s="183"/>
      <c r="DZ408" s="180"/>
      <c r="EA408" s="184"/>
      <c r="EB408" s="185"/>
      <c r="EC408" s="186">
        <f t="shared" si="185"/>
        <v>0</v>
      </c>
      <c r="ED408" s="184"/>
      <c r="EE408" s="187">
        <v>753</v>
      </c>
      <c r="EF408" s="184"/>
      <c r="EG408" s="184"/>
      <c r="EH408" s="183"/>
      <c r="EI408" s="184"/>
      <c r="EJ408" s="184"/>
      <c r="EK408" s="184"/>
      <c r="EL408" s="184"/>
      <c r="EM408" s="184"/>
    </row>
    <row r="409" spans="1:143" s="42" customFormat="1" ht="12" x14ac:dyDescent="0.2">
      <c r="A409" s="157">
        <v>755</v>
      </c>
      <c r="B409" s="51">
        <v>730</v>
      </c>
      <c r="C409" s="42" t="s">
        <v>500</v>
      </c>
      <c r="D409" s="158">
        <f t="shared" si="171"/>
        <v>19</v>
      </c>
      <c r="E409" s="159">
        <f t="shared" si="160"/>
        <v>345487</v>
      </c>
      <c r="F409" s="159">
        <f t="shared" si="160"/>
        <v>0</v>
      </c>
      <c r="G409" s="159">
        <f t="shared" si="160"/>
        <v>20672</v>
      </c>
      <c r="H409" s="160">
        <f t="shared" si="172"/>
        <v>366159</v>
      </c>
      <c r="I409" s="159"/>
      <c r="J409" s="161">
        <f t="shared" si="173"/>
        <v>20672</v>
      </c>
      <c r="K409" s="162">
        <f t="shared" si="174"/>
        <v>135753.60000000001</v>
      </c>
      <c r="L409" s="163">
        <f t="shared" si="161"/>
        <v>156425.60000000001</v>
      </c>
      <c r="M409" s="159"/>
      <c r="N409" s="164">
        <f t="shared" si="162"/>
        <v>209733.4</v>
      </c>
      <c r="O409" s="159"/>
      <c r="P409" s="165">
        <f t="shared" si="163"/>
        <v>20672</v>
      </c>
      <c r="Q409" s="158">
        <f t="shared" si="175"/>
        <v>0</v>
      </c>
      <c r="R409" s="159">
        <f t="shared" si="164"/>
        <v>0</v>
      </c>
      <c r="S409" s="159">
        <f t="shared" si="165"/>
        <v>0</v>
      </c>
      <c r="T409" s="159">
        <f t="shared" si="166"/>
        <v>135753.60000000001</v>
      </c>
      <c r="U409" s="160">
        <f t="shared" si="176"/>
        <v>156425.60000000001</v>
      </c>
      <c r="V409" s="159"/>
      <c r="W409" s="164">
        <f t="shared" si="167"/>
        <v>156425.60000000001</v>
      </c>
      <c r="X409" s="166"/>
      <c r="AA409" s="169">
        <v>755</v>
      </c>
      <c r="AB409" s="170">
        <v>19</v>
      </c>
      <c r="AC409" s="170">
        <v>0</v>
      </c>
      <c r="AD409" s="170">
        <v>0</v>
      </c>
      <c r="AE409" s="170">
        <v>2.8000000000000003</v>
      </c>
      <c r="AF409" s="170">
        <v>0</v>
      </c>
      <c r="AG409" s="105">
        <v>345487</v>
      </c>
      <c r="AH409" s="105">
        <v>0</v>
      </c>
      <c r="AI409" s="105">
        <v>0</v>
      </c>
      <c r="AJ409" s="105">
        <v>345487</v>
      </c>
      <c r="AK409" s="105">
        <v>0</v>
      </c>
      <c r="AL409" s="105">
        <v>20672</v>
      </c>
      <c r="AM409" s="105">
        <v>366159</v>
      </c>
      <c r="AN409" s="105">
        <v>0</v>
      </c>
      <c r="AO409" s="105">
        <v>0</v>
      </c>
      <c r="AP409" s="105">
        <v>0</v>
      </c>
      <c r="AQ409" s="105">
        <v>0</v>
      </c>
      <c r="AR409" s="171">
        <v>366159</v>
      </c>
      <c r="AT409" s="169">
        <v>755</v>
      </c>
      <c r="AU409" s="170">
        <f t="shared" si="177"/>
        <v>2.8000000000000003</v>
      </c>
      <c r="AV409" s="170">
        <f t="shared" si="177"/>
        <v>0</v>
      </c>
      <c r="AW409" s="105">
        <f t="shared" si="178"/>
        <v>0</v>
      </c>
      <c r="AX409" s="105">
        <f t="shared" si="178"/>
        <v>0</v>
      </c>
      <c r="AY409" s="105">
        <f t="shared" si="178"/>
        <v>0</v>
      </c>
      <c r="AZ409" s="171">
        <f t="shared" si="178"/>
        <v>0</v>
      </c>
      <c r="BB409" s="169"/>
      <c r="BC409" s="105"/>
      <c r="BD409" s="105"/>
      <c r="BE409" s="105"/>
      <c r="BF409" s="171"/>
      <c r="BH409" s="172"/>
      <c r="BI409" s="173"/>
      <c r="BJ409" s="174"/>
      <c r="BZ409" s="175"/>
      <c r="CA409" s="169">
        <v>755</v>
      </c>
      <c r="CB409" s="51">
        <v>730</v>
      </c>
      <c r="CC409" s="42" t="s">
        <v>500</v>
      </c>
      <c r="CD409" s="176">
        <f t="shared" si="168"/>
        <v>345487</v>
      </c>
      <c r="CE409" s="177">
        <v>240214</v>
      </c>
      <c r="CF409" s="159">
        <f t="shared" si="179"/>
        <v>105273</v>
      </c>
      <c r="CG409" s="159">
        <v>30480.6</v>
      </c>
      <c r="CH409" s="159">
        <v>0</v>
      </c>
      <c r="CI409" s="159">
        <f t="shared" si="180"/>
        <v>0</v>
      </c>
      <c r="CJ409" s="177">
        <f t="shared" si="181"/>
        <v>135753.60000000001</v>
      </c>
      <c r="CK409" s="178"/>
      <c r="CL409" s="179"/>
      <c r="CT409" s="105"/>
      <c r="CU409" s="105"/>
      <c r="CV409" s="105"/>
      <c r="CW409" s="105"/>
      <c r="CX409" s="105"/>
      <c r="CY409" s="105"/>
      <c r="CZ409" s="105"/>
      <c r="DA409" s="169">
        <v>755</v>
      </c>
      <c r="DB409" s="42" t="s">
        <v>500</v>
      </c>
      <c r="DC409" s="159"/>
      <c r="DD409" s="159"/>
      <c r="DE409" s="159"/>
      <c r="DF409" s="159"/>
      <c r="DG409" s="180">
        <f t="shared" si="182"/>
        <v>0</v>
      </c>
      <c r="DH409" s="159"/>
      <c r="DI409" s="159"/>
      <c r="DJ409" s="159"/>
      <c r="DK409" s="180">
        <f t="shared" si="183"/>
        <v>0</v>
      </c>
      <c r="DL409" s="181">
        <f t="shared" si="169"/>
        <v>0</v>
      </c>
      <c r="DM409" s="159"/>
      <c r="DN409" s="181">
        <f t="shared" si="170"/>
        <v>0</v>
      </c>
      <c r="DO409" s="159"/>
      <c r="DP409" s="165"/>
      <c r="DQ409" s="159"/>
      <c r="DR409" s="159"/>
      <c r="DS409" s="159"/>
      <c r="DT409" s="181">
        <f t="shared" si="184"/>
        <v>0</v>
      </c>
      <c r="DU409" s="159"/>
      <c r="DV409" s="182">
        <v>0</v>
      </c>
      <c r="DW409" s="183"/>
      <c r="DX409" s="183"/>
      <c r="DY409" s="183"/>
      <c r="DZ409" s="180"/>
      <c r="EA409" s="184"/>
      <c r="EB409" s="185"/>
      <c r="EC409" s="186">
        <f t="shared" si="185"/>
        <v>0</v>
      </c>
      <c r="ED409" s="184"/>
      <c r="EE409" s="187">
        <v>755</v>
      </c>
      <c r="EF409" s="184"/>
      <c r="EG409" s="184"/>
      <c r="EH409" s="183"/>
      <c r="EI409" s="184"/>
      <c r="EJ409" s="184"/>
      <c r="EK409" s="184"/>
      <c r="EL409" s="184"/>
      <c r="EM409" s="184"/>
    </row>
    <row r="410" spans="1:143" s="42" customFormat="1" ht="12" x14ac:dyDescent="0.2">
      <c r="A410" s="157">
        <v>760</v>
      </c>
      <c r="B410" s="51">
        <v>752</v>
      </c>
      <c r="C410" s="42" t="s">
        <v>501</v>
      </c>
      <c r="D410" s="158">
        <f t="shared" si="171"/>
        <v>72</v>
      </c>
      <c r="E410" s="159">
        <f t="shared" si="160"/>
        <v>1139549</v>
      </c>
      <c r="F410" s="159">
        <f t="shared" si="160"/>
        <v>0</v>
      </c>
      <c r="G410" s="159">
        <f t="shared" si="160"/>
        <v>78336</v>
      </c>
      <c r="H410" s="160">
        <f t="shared" si="172"/>
        <v>1217885</v>
      </c>
      <c r="I410" s="159"/>
      <c r="J410" s="161">
        <f t="shared" si="173"/>
        <v>78336</v>
      </c>
      <c r="K410" s="162">
        <f t="shared" si="174"/>
        <v>245614.296</v>
      </c>
      <c r="L410" s="163">
        <f t="shared" si="161"/>
        <v>323950.29599999997</v>
      </c>
      <c r="M410" s="159"/>
      <c r="N410" s="164">
        <f t="shared" si="162"/>
        <v>893934.70400000003</v>
      </c>
      <c r="O410" s="159"/>
      <c r="P410" s="165">
        <f t="shared" si="163"/>
        <v>78336</v>
      </c>
      <c r="Q410" s="158">
        <f t="shared" si="175"/>
        <v>0</v>
      </c>
      <c r="R410" s="159">
        <f t="shared" si="164"/>
        <v>0</v>
      </c>
      <c r="S410" s="159">
        <f t="shared" si="165"/>
        <v>0</v>
      </c>
      <c r="T410" s="159">
        <f t="shared" si="166"/>
        <v>245614.296</v>
      </c>
      <c r="U410" s="160">
        <f t="shared" si="176"/>
        <v>323950.29599999997</v>
      </c>
      <c r="V410" s="159"/>
      <c r="W410" s="164">
        <f t="shared" si="167"/>
        <v>323950.29599999997</v>
      </c>
      <c r="X410" s="166"/>
      <c r="AA410" s="169">
        <v>760</v>
      </c>
      <c r="AB410" s="170">
        <v>72</v>
      </c>
      <c r="AC410" s="170">
        <v>0</v>
      </c>
      <c r="AD410" s="170">
        <v>0</v>
      </c>
      <c r="AE410" s="170">
        <v>1.6142857142857143</v>
      </c>
      <c r="AF410" s="170">
        <v>0</v>
      </c>
      <c r="AG410" s="105">
        <v>1139549</v>
      </c>
      <c r="AH410" s="105">
        <v>0</v>
      </c>
      <c r="AI410" s="105">
        <v>0</v>
      </c>
      <c r="AJ410" s="105">
        <v>1139549</v>
      </c>
      <c r="AK410" s="105">
        <v>0</v>
      </c>
      <c r="AL410" s="105">
        <v>78336</v>
      </c>
      <c r="AM410" s="105">
        <v>1217885</v>
      </c>
      <c r="AN410" s="105">
        <v>0</v>
      </c>
      <c r="AO410" s="105">
        <v>0</v>
      </c>
      <c r="AP410" s="105">
        <v>0</v>
      </c>
      <c r="AQ410" s="105">
        <v>0</v>
      </c>
      <c r="AR410" s="171">
        <v>1217885</v>
      </c>
      <c r="AT410" s="169">
        <v>760</v>
      </c>
      <c r="AU410" s="170">
        <f t="shared" si="177"/>
        <v>1.6142857142857143</v>
      </c>
      <c r="AV410" s="170">
        <f t="shared" si="177"/>
        <v>0</v>
      </c>
      <c r="AW410" s="105">
        <f t="shared" si="178"/>
        <v>0</v>
      </c>
      <c r="AX410" s="105">
        <f t="shared" si="178"/>
        <v>0</v>
      </c>
      <c r="AY410" s="105">
        <f t="shared" si="178"/>
        <v>0</v>
      </c>
      <c r="AZ410" s="171">
        <f t="shared" si="178"/>
        <v>0</v>
      </c>
      <c r="BB410" s="169"/>
      <c r="BC410" s="105"/>
      <c r="BD410" s="105"/>
      <c r="BE410" s="105"/>
      <c r="BF410" s="171"/>
      <c r="BH410" s="172"/>
      <c r="BI410" s="173"/>
      <c r="BJ410" s="174"/>
      <c r="BZ410" s="175"/>
      <c r="CA410" s="169">
        <v>760</v>
      </c>
      <c r="CB410" s="51">
        <v>752</v>
      </c>
      <c r="CC410" s="42" t="s">
        <v>501</v>
      </c>
      <c r="CD410" s="176">
        <f t="shared" si="168"/>
        <v>1139549</v>
      </c>
      <c r="CE410" s="177">
        <v>965030</v>
      </c>
      <c r="CF410" s="159">
        <f t="shared" si="179"/>
        <v>174519</v>
      </c>
      <c r="CG410" s="159">
        <v>0</v>
      </c>
      <c r="CH410" s="159">
        <v>71095.296000000002</v>
      </c>
      <c r="CI410" s="159">
        <f t="shared" si="180"/>
        <v>0</v>
      </c>
      <c r="CJ410" s="177">
        <f t="shared" si="181"/>
        <v>245614.296</v>
      </c>
      <c r="CK410" s="178"/>
      <c r="CL410" s="179"/>
      <c r="CT410" s="105"/>
      <c r="CU410" s="105"/>
      <c r="CV410" s="105"/>
      <c r="CW410" s="105"/>
      <c r="CX410" s="105"/>
      <c r="CY410" s="105"/>
      <c r="CZ410" s="105"/>
      <c r="DA410" s="169">
        <v>760</v>
      </c>
      <c r="DB410" s="42" t="s">
        <v>501</v>
      </c>
      <c r="DC410" s="159"/>
      <c r="DD410" s="159"/>
      <c r="DE410" s="159"/>
      <c r="DF410" s="159"/>
      <c r="DG410" s="180">
        <f t="shared" si="182"/>
        <v>0</v>
      </c>
      <c r="DH410" s="159"/>
      <c r="DI410" s="159"/>
      <c r="DJ410" s="159"/>
      <c r="DK410" s="180">
        <f t="shared" si="183"/>
        <v>0</v>
      </c>
      <c r="DL410" s="181">
        <f t="shared" si="169"/>
        <v>0</v>
      </c>
      <c r="DM410" s="159"/>
      <c r="DN410" s="181">
        <f t="shared" si="170"/>
        <v>0</v>
      </c>
      <c r="DO410" s="159"/>
      <c r="DP410" s="165"/>
      <c r="DQ410" s="159"/>
      <c r="DR410" s="159"/>
      <c r="DS410" s="159"/>
      <c r="DT410" s="181">
        <f t="shared" si="184"/>
        <v>0</v>
      </c>
      <c r="DU410" s="159"/>
      <c r="DV410" s="182">
        <v>0</v>
      </c>
      <c r="DW410" s="183"/>
      <c r="DX410" s="183"/>
      <c r="DY410" s="183"/>
      <c r="DZ410" s="180"/>
      <c r="EA410" s="184"/>
      <c r="EB410" s="185"/>
      <c r="EC410" s="186">
        <f t="shared" si="185"/>
        <v>0</v>
      </c>
      <c r="ED410" s="184"/>
      <c r="EE410" s="187">
        <v>760</v>
      </c>
      <c r="EF410" s="184"/>
      <c r="EG410" s="184"/>
      <c r="EH410" s="183"/>
      <c r="EI410" s="184"/>
      <c r="EJ410" s="184"/>
      <c r="EK410" s="184"/>
      <c r="EL410" s="184"/>
      <c r="EM410" s="184"/>
    </row>
    <row r="411" spans="1:143" s="42" customFormat="1" ht="12" x14ac:dyDescent="0.2">
      <c r="A411" s="157">
        <v>763</v>
      </c>
      <c r="B411" s="51">
        <v>790</v>
      </c>
      <c r="C411" s="42" t="s">
        <v>502</v>
      </c>
      <c r="D411" s="158">
        <f t="shared" si="171"/>
        <v>7</v>
      </c>
      <c r="E411" s="159">
        <f t="shared" si="160"/>
        <v>123506</v>
      </c>
      <c r="F411" s="159">
        <f t="shared" si="160"/>
        <v>0</v>
      </c>
      <c r="G411" s="159">
        <f t="shared" si="160"/>
        <v>7616</v>
      </c>
      <c r="H411" s="160">
        <f t="shared" si="172"/>
        <v>131122</v>
      </c>
      <c r="I411" s="159"/>
      <c r="J411" s="161">
        <f t="shared" si="173"/>
        <v>7616</v>
      </c>
      <c r="K411" s="162">
        <f t="shared" si="174"/>
        <v>54058</v>
      </c>
      <c r="L411" s="163">
        <f t="shared" si="161"/>
        <v>61674</v>
      </c>
      <c r="M411" s="159"/>
      <c r="N411" s="164">
        <f t="shared" si="162"/>
        <v>69448</v>
      </c>
      <c r="O411" s="159"/>
      <c r="P411" s="165">
        <f t="shared" si="163"/>
        <v>7616</v>
      </c>
      <c r="Q411" s="158">
        <f t="shared" si="175"/>
        <v>0</v>
      </c>
      <c r="R411" s="159">
        <f t="shared" si="164"/>
        <v>0</v>
      </c>
      <c r="S411" s="159">
        <f t="shared" si="165"/>
        <v>0</v>
      </c>
      <c r="T411" s="159">
        <f t="shared" si="166"/>
        <v>54058</v>
      </c>
      <c r="U411" s="160">
        <f t="shared" si="176"/>
        <v>61674</v>
      </c>
      <c r="V411" s="159"/>
      <c r="W411" s="164">
        <f t="shared" si="167"/>
        <v>61674</v>
      </c>
      <c r="X411" s="166"/>
      <c r="AA411" s="169">
        <v>763</v>
      </c>
      <c r="AB411" s="170">
        <v>7</v>
      </c>
      <c r="AC411" s="170">
        <v>0</v>
      </c>
      <c r="AD411" s="170">
        <v>0</v>
      </c>
      <c r="AE411" s="170">
        <v>0.2</v>
      </c>
      <c r="AF411" s="170">
        <v>0</v>
      </c>
      <c r="AG411" s="105">
        <v>123506</v>
      </c>
      <c r="AH411" s="105">
        <v>0</v>
      </c>
      <c r="AI411" s="105">
        <v>0</v>
      </c>
      <c r="AJ411" s="105">
        <v>123506</v>
      </c>
      <c r="AK411" s="105">
        <v>0</v>
      </c>
      <c r="AL411" s="105">
        <v>7616</v>
      </c>
      <c r="AM411" s="105">
        <v>131122</v>
      </c>
      <c r="AN411" s="105">
        <v>0</v>
      </c>
      <c r="AO411" s="105">
        <v>0</v>
      </c>
      <c r="AP411" s="105">
        <v>0</v>
      </c>
      <c r="AQ411" s="105">
        <v>0</v>
      </c>
      <c r="AR411" s="171">
        <v>131122</v>
      </c>
      <c r="AT411" s="169">
        <v>763</v>
      </c>
      <c r="AU411" s="170">
        <f t="shared" si="177"/>
        <v>0.2</v>
      </c>
      <c r="AV411" s="170">
        <f t="shared" si="177"/>
        <v>0</v>
      </c>
      <c r="AW411" s="105">
        <f t="shared" si="178"/>
        <v>0</v>
      </c>
      <c r="AX411" s="105">
        <f t="shared" si="178"/>
        <v>0</v>
      </c>
      <c r="AY411" s="105">
        <f t="shared" si="178"/>
        <v>0</v>
      </c>
      <c r="AZ411" s="171">
        <f t="shared" si="178"/>
        <v>0</v>
      </c>
      <c r="BB411" s="169"/>
      <c r="BC411" s="105"/>
      <c r="BD411" s="105"/>
      <c r="BE411" s="105"/>
      <c r="BF411" s="171"/>
      <c r="BH411" s="172"/>
      <c r="BI411" s="173"/>
      <c r="BJ411" s="174"/>
      <c r="BZ411" s="175"/>
      <c r="CA411" s="169">
        <v>763</v>
      </c>
      <c r="CB411" s="51">
        <v>790</v>
      </c>
      <c r="CC411" s="42" t="s">
        <v>502</v>
      </c>
      <c r="CD411" s="176">
        <f t="shared" si="168"/>
        <v>123506</v>
      </c>
      <c r="CE411" s="177">
        <v>69448</v>
      </c>
      <c r="CF411" s="159">
        <f t="shared" si="179"/>
        <v>54058</v>
      </c>
      <c r="CG411" s="159">
        <v>0</v>
      </c>
      <c r="CH411" s="159">
        <v>0</v>
      </c>
      <c r="CI411" s="159">
        <f t="shared" si="180"/>
        <v>0</v>
      </c>
      <c r="CJ411" s="177">
        <f t="shared" si="181"/>
        <v>54058</v>
      </c>
      <c r="CK411" s="178"/>
      <c r="CL411" s="179"/>
      <c r="CT411" s="105"/>
      <c r="CU411" s="105"/>
      <c r="CV411" s="105"/>
      <c r="CW411" s="105"/>
      <c r="CX411" s="105"/>
      <c r="CY411" s="105"/>
      <c r="CZ411" s="105"/>
      <c r="DA411" s="169">
        <v>763</v>
      </c>
      <c r="DB411" s="42" t="s">
        <v>502</v>
      </c>
      <c r="DC411" s="159"/>
      <c r="DD411" s="159"/>
      <c r="DE411" s="159"/>
      <c r="DF411" s="159"/>
      <c r="DG411" s="180">
        <f t="shared" si="182"/>
        <v>0</v>
      </c>
      <c r="DH411" s="159"/>
      <c r="DI411" s="159"/>
      <c r="DJ411" s="159"/>
      <c r="DK411" s="180">
        <f t="shared" si="183"/>
        <v>0</v>
      </c>
      <c r="DL411" s="181">
        <f t="shared" si="169"/>
        <v>0</v>
      </c>
      <c r="DM411" s="159"/>
      <c r="DN411" s="181">
        <f t="shared" si="170"/>
        <v>0</v>
      </c>
      <c r="DO411" s="159"/>
      <c r="DP411" s="165"/>
      <c r="DQ411" s="159"/>
      <c r="DR411" s="159"/>
      <c r="DS411" s="159"/>
      <c r="DT411" s="181">
        <f t="shared" si="184"/>
        <v>0</v>
      </c>
      <c r="DU411" s="159"/>
      <c r="DV411" s="182">
        <v>0</v>
      </c>
      <c r="DW411" s="183"/>
      <c r="DX411" s="183"/>
      <c r="DY411" s="183"/>
      <c r="DZ411" s="180"/>
      <c r="EA411" s="184"/>
      <c r="EB411" s="185" t="s">
        <v>114</v>
      </c>
      <c r="EC411" s="186">
        <f t="shared" si="185"/>
        <v>0</v>
      </c>
      <c r="ED411" s="184"/>
      <c r="EE411" s="187">
        <v>763</v>
      </c>
      <c r="EF411" s="184"/>
      <c r="EG411" s="184"/>
      <c r="EH411" s="183"/>
      <c r="EI411" s="184"/>
      <c r="EJ411" s="184"/>
      <c r="EK411" s="184"/>
      <c r="EL411" s="184"/>
      <c r="EM411" s="184"/>
    </row>
    <row r="412" spans="1:143" s="42" customFormat="1" ht="12" x14ac:dyDescent="0.2">
      <c r="A412" s="157">
        <v>765</v>
      </c>
      <c r="B412" s="51">
        <v>755</v>
      </c>
      <c r="C412" s="42" t="s">
        <v>503</v>
      </c>
      <c r="D412" s="158">
        <f t="shared" si="171"/>
        <v>0</v>
      </c>
      <c r="E412" s="159">
        <f t="shared" si="160"/>
        <v>0</v>
      </c>
      <c r="F412" s="159">
        <f t="shared" si="160"/>
        <v>0</v>
      </c>
      <c r="G412" s="159">
        <f t="shared" si="160"/>
        <v>0</v>
      </c>
      <c r="H412" s="160">
        <f t="shared" si="172"/>
        <v>0</v>
      </c>
      <c r="I412" s="159"/>
      <c r="J412" s="161">
        <f t="shared" si="173"/>
        <v>0</v>
      </c>
      <c r="K412" s="162">
        <f t="shared" si="174"/>
        <v>813.6</v>
      </c>
      <c r="L412" s="163">
        <f t="shared" si="161"/>
        <v>813.6</v>
      </c>
      <c r="M412" s="159"/>
      <c r="N412" s="164">
        <f t="shared" si="162"/>
        <v>-813.6</v>
      </c>
      <c r="O412" s="159"/>
      <c r="P412" s="165">
        <f t="shared" si="163"/>
        <v>0</v>
      </c>
      <c r="Q412" s="158">
        <f t="shared" si="175"/>
        <v>0</v>
      </c>
      <c r="R412" s="159">
        <f t="shared" si="164"/>
        <v>0</v>
      </c>
      <c r="S412" s="159">
        <f t="shared" si="165"/>
        <v>0</v>
      </c>
      <c r="T412" s="159">
        <f t="shared" si="166"/>
        <v>813.6</v>
      </c>
      <c r="U412" s="160">
        <f t="shared" si="176"/>
        <v>813.6</v>
      </c>
      <c r="V412" s="159"/>
      <c r="W412" s="164">
        <f t="shared" si="167"/>
        <v>813.6</v>
      </c>
      <c r="X412" s="166"/>
      <c r="AA412" s="169">
        <v>765</v>
      </c>
      <c r="AB412" s="170"/>
      <c r="AC412" s="170"/>
      <c r="AD412" s="170"/>
      <c r="AE412" s="170"/>
      <c r="AF412" s="170"/>
      <c r="AG412" s="105"/>
      <c r="AH412" s="105"/>
      <c r="AI412" s="105"/>
      <c r="AJ412" s="105"/>
      <c r="AK412" s="105"/>
      <c r="AL412" s="105"/>
      <c r="AM412" s="105"/>
      <c r="AN412" s="105"/>
      <c r="AO412" s="105"/>
      <c r="AP412" s="105"/>
      <c r="AQ412" s="105"/>
      <c r="AR412" s="171"/>
      <c r="AT412" s="169">
        <v>765</v>
      </c>
      <c r="AU412" s="170">
        <f t="shared" si="177"/>
        <v>0</v>
      </c>
      <c r="AV412" s="170">
        <f t="shared" si="177"/>
        <v>0</v>
      </c>
      <c r="AW412" s="105">
        <f t="shared" si="178"/>
        <v>0</v>
      </c>
      <c r="AX412" s="105">
        <f t="shared" si="178"/>
        <v>0</v>
      </c>
      <c r="AY412" s="105">
        <f t="shared" si="178"/>
        <v>0</v>
      </c>
      <c r="AZ412" s="171">
        <f t="shared" si="178"/>
        <v>0</v>
      </c>
      <c r="BB412" s="169"/>
      <c r="BC412" s="105"/>
      <c r="BD412" s="105"/>
      <c r="BE412" s="105"/>
      <c r="BF412" s="171"/>
      <c r="BH412" s="172"/>
      <c r="BI412" s="173"/>
      <c r="BJ412" s="174"/>
      <c r="BZ412" s="175"/>
      <c r="CA412" s="169">
        <v>765</v>
      </c>
      <c r="CB412" s="51">
        <v>755</v>
      </c>
      <c r="CC412" s="42" t="s">
        <v>503</v>
      </c>
      <c r="CD412" s="176">
        <f t="shared" si="168"/>
        <v>0</v>
      </c>
      <c r="CE412" s="177">
        <v>1356</v>
      </c>
      <c r="CF412" s="159">
        <f t="shared" si="179"/>
        <v>0</v>
      </c>
      <c r="CG412" s="159">
        <v>813.6</v>
      </c>
      <c r="CH412" s="159">
        <v>0</v>
      </c>
      <c r="CI412" s="159">
        <f t="shared" si="180"/>
        <v>0</v>
      </c>
      <c r="CJ412" s="177">
        <f t="shared" si="181"/>
        <v>813.6</v>
      </c>
      <c r="CK412" s="178"/>
      <c r="CL412" s="179"/>
      <c r="CT412" s="105"/>
      <c r="CU412" s="105"/>
      <c r="CV412" s="105"/>
      <c r="CW412" s="105"/>
      <c r="CX412" s="105"/>
      <c r="CY412" s="105"/>
      <c r="CZ412" s="105"/>
      <c r="DA412" s="169">
        <v>765</v>
      </c>
      <c r="DB412" s="42" t="s">
        <v>503</v>
      </c>
      <c r="DC412" s="159"/>
      <c r="DD412" s="159"/>
      <c r="DE412" s="159"/>
      <c r="DF412" s="159"/>
      <c r="DG412" s="180">
        <f t="shared" si="182"/>
        <v>0</v>
      </c>
      <c r="DH412" s="159"/>
      <c r="DI412" s="159"/>
      <c r="DJ412" s="159"/>
      <c r="DK412" s="180">
        <f t="shared" si="183"/>
        <v>0</v>
      </c>
      <c r="DL412" s="181">
        <f t="shared" si="169"/>
        <v>0</v>
      </c>
      <c r="DM412" s="159"/>
      <c r="DN412" s="181">
        <f t="shared" si="170"/>
        <v>0</v>
      </c>
      <c r="DO412" s="159"/>
      <c r="DP412" s="165"/>
      <c r="DQ412" s="159"/>
      <c r="DR412" s="159"/>
      <c r="DS412" s="159"/>
      <c r="DT412" s="181">
        <f t="shared" si="184"/>
        <v>0</v>
      </c>
      <c r="DU412" s="159"/>
      <c r="DV412" s="182">
        <v>0</v>
      </c>
      <c r="DW412" s="183"/>
      <c r="DX412" s="183"/>
      <c r="DY412" s="183"/>
      <c r="DZ412" s="180"/>
      <c r="EA412" s="184"/>
      <c r="EB412" s="185"/>
      <c r="EC412" s="186">
        <f t="shared" si="185"/>
        <v>0</v>
      </c>
      <c r="ED412" s="184"/>
      <c r="EE412" s="187">
        <v>765</v>
      </c>
      <c r="EF412" s="184"/>
      <c r="EG412" s="184"/>
      <c r="EH412" s="183"/>
      <c r="EI412" s="184"/>
      <c r="EJ412" s="184"/>
      <c r="EK412" s="184"/>
      <c r="EL412" s="184"/>
      <c r="EM412" s="184"/>
    </row>
    <row r="413" spans="1:143" s="42" customFormat="1" ht="12" x14ac:dyDescent="0.2">
      <c r="A413" s="157">
        <v>766</v>
      </c>
      <c r="B413" s="51">
        <v>766</v>
      </c>
      <c r="C413" s="42" t="s">
        <v>504</v>
      </c>
      <c r="D413" s="158">
        <f t="shared" si="171"/>
        <v>5</v>
      </c>
      <c r="E413" s="159">
        <f t="shared" si="160"/>
        <v>77375</v>
      </c>
      <c r="F413" s="159">
        <f t="shared" si="160"/>
        <v>0</v>
      </c>
      <c r="G413" s="159">
        <f t="shared" si="160"/>
        <v>5440</v>
      </c>
      <c r="H413" s="160">
        <f t="shared" si="172"/>
        <v>82815</v>
      </c>
      <c r="I413" s="159"/>
      <c r="J413" s="161">
        <f t="shared" si="173"/>
        <v>5440</v>
      </c>
      <c r="K413" s="162">
        <f t="shared" si="174"/>
        <v>16310.400000000001</v>
      </c>
      <c r="L413" s="163">
        <f t="shared" si="161"/>
        <v>21750.400000000001</v>
      </c>
      <c r="M413" s="159"/>
      <c r="N413" s="164">
        <f t="shared" si="162"/>
        <v>61064.6</v>
      </c>
      <c r="O413" s="159"/>
      <c r="P413" s="165">
        <f t="shared" si="163"/>
        <v>5440</v>
      </c>
      <c r="Q413" s="158">
        <f t="shared" si="175"/>
        <v>0</v>
      </c>
      <c r="R413" s="159">
        <f t="shared" si="164"/>
        <v>0</v>
      </c>
      <c r="S413" s="159">
        <f t="shared" si="165"/>
        <v>0</v>
      </c>
      <c r="T413" s="159">
        <f t="shared" si="166"/>
        <v>16310.400000000001</v>
      </c>
      <c r="U413" s="160">
        <f t="shared" si="176"/>
        <v>21750.400000000001</v>
      </c>
      <c r="V413" s="159"/>
      <c r="W413" s="164">
        <f t="shared" si="167"/>
        <v>21750.400000000001</v>
      </c>
      <c r="X413" s="166"/>
      <c r="AA413" s="169">
        <v>766</v>
      </c>
      <c r="AB413" s="170">
        <v>5</v>
      </c>
      <c r="AC413" s="170">
        <v>0</v>
      </c>
      <c r="AD413" s="170">
        <v>0</v>
      </c>
      <c r="AE413" s="170">
        <v>0.2857142857142857</v>
      </c>
      <c r="AF413" s="170">
        <v>0</v>
      </c>
      <c r="AG413" s="105">
        <v>77375</v>
      </c>
      <c r="AH413" s="105">
        <v>0</v>
      </c>
      <c r="AI413" s="105">
        <v>0</v>
      </c>
      <c r="AJ413" s="105">
        <v>77375</v>
      </c>
      <c r="AK413" s="105">
        <v>0</v>
      </c>
      <c r="AL413" s="105">
        <v>5440</v>
      </c>
      <c r="AM413" s="105">
        <v>82815</v>
      </c>
      <c r="AN413" s="105">
        <v>0</v>
      </c>
      <c r="AO413" s="105">
        <v>0</v>
      </c>
      <c r="AP413" s="105">
        <v>0</v>
      </c>
      <c r="AQ413" s="105">
        <v>0</v>
      </c>
      <c r="AR413" s="171">
        <v>82815</v>
      </c>
      <c r="AT413" s="169">
        <v>766</v>
      </c>
      <c r="AU413" s="170">
        <f t="shared" si="177"/>
        <v>0.2857142857142857</v>
      </c>
      <c r="AV413" s="170">
        <f t="shared" si="177"/>
        <v>0</v>
      </c>
      <c r="AW413" s="105">
        <f t="shared" si="178"/>
        <v>0</v>
      </c>
      <c r="AX413" s="105">
        <f t="shared" si="178"/>
        <v>0</v>
      </c>
      <c r="AY413" s="105">
        <f t="shared" si="178"/>
        <v>0</v>
      </c>
      <c r="AZ413" s="171">
        <f t="shared" si="178"/>
        <v>0</v>
      </c>
      <c r="BB413" s="169"/>
      <c r="BC413" s="105"/>
      <c r="BD413" s="105"/>
      <c r="BE413" s="105"/>
      <c r="BF413" s="171"/>
      <c r="BH413" s="172"/>
      <c r="BI413" s="173"/>
      <c r="BJ413" s="174"/>
      <c r="BZ413" s="175"/>
      <c r="CA413" s="169">
        <v>766</v>
      </c>
      <c r="CB413" s="51">
        <v>766</v>
      </c>
      <c r="CC413" s="42" t="s">
        <v>504</v>
      </c>
      <c r="CD413" s="176">
        <f t="shared" si="168"/>
        <v>77375</v>
      </c>
      <c r="CE413" s="177">
        <v>79828</v>
      </c>
      <c r="CF413" s="159">
        <f t="shared" si="179"/>
        <v>0</v>
      </c>
      <c r="CG413" s="159">
        <v>0</v>
      </c>
      <c r="CH413" s="159">
        <v>16310.400000000001</v>
      </c>
      <c r="CI413" s="159">
        <f t="shared" si="180"/>
        <v>0</v>
      </c>
      <c r="CJ413" s="177">
        <f t="shared" si="181"/>
        <v>16310.400000000001</v>
      </c>
      <c r="CK413" s="178"/>
      <c r="CL413" s="179"/>
      <c r="CT413" s="105"/>
      <c r="CU413" s="105"/>
      <c r="CV413" s="105"/>
      <c r="CW413" s="105"/>
      <c r="CX413" s="105"/>
      <c r="CY413" s="105"/>
      <c r="CZ413" s="105"/>
      <c r="DA413" s="169">
        <v>766</v>
      </c>
      <c r="DB413" s="42" t="s">
        <v>504</v>
      </c>
      <c r="DC413" s="159"/>
      <c r="DD413" s="159"/>
      <c r="DE413" s="159"/>
      <c r="DF413" s="159"/>
      <c r="DG413" s="180">
        <f t="shared" si="182"/>
        <v>0</v>
      </c>
      <c r="DH413" s="159"/>
      <c r="DI413" s="159"/>
      <c r="DJ413" s="159"/>
      <c r="DK413" s="180">
        <f t="shared" si="183"/>
        <v>0</v>
      </c>
      <c r="DL413" s="181">
        <f t="shared" si="169"/>
        <v>0</v>
      </c>
      <c r="DM413" s="159"/>
      <c r="DN413" s="181">
        <f t="shared" si="170"/>
        <v>0</v>
      </c>
      <c r="DO413" s="159"/>
      <c r="DP413" s="165"/>
      <c r="DQ413" s="159"/>
      <c r="DR413" s="159"/>
      <c r="DS413" s="159"/>
      <c r="DT413" s="181">
        <f t="shared" si="184"/>
        <v>0</v>
      </c>
      <c r="DU413" s="159"/>
      <c r="DV413" s="182">
        <v>0</v>
      </c>
      <c r="DW413" s="183"/>
      <c r="DX413" s="183"/>
      <c r="DY413" s="183"/>
      <c r="DZ413" s="180"/>
      <c r="EA413" s="184"/>
      <c r="EB413" s="185" t="s">
        <v>152</v>
      </c>
      <c r="EC413" s="186">
        <f t="shared" si="185"/>
        <v>0</v>
      </c>
      <c r="ED413" s="184"/>
      <c r="EE413" s="187">
        <v>766</v>
      </c>
      <c r="EF413" s="184"/>
      <c r="EG413" s="184"/>
      <c r="EH413" s="183"/>
      <c r="EI413" s="184"/>
      <c r="EJ413" s="184"/>
      <c r="EK413" s="184"/>
      <c r="EL413" s="184"/>
      <c r="EM413" s="184"/>
    </row>
    <row r="414" spans="1:143" s="42" customFormat="1" ht="12" x14ac:dyDescent="0.2">
      <c r="A414" s="157">
        <v>767</v>
      </c>
      <c r="B414" s="51">
        <v>756</v>
      </c>
      <c r="C414" s="42" t="s">
        <v>505</v>
      </c>
      <c r="D414" s="158">
        <f t="shared" si="171"/>
        <v>74</v>
      </c>
      <c r="E414" s="159">
        <f t="shared" si="160"/>
        <v>1077906</v>
      </c>
      <c r="F414" s="159">
        <f t="shared" si="160"/>
        <v>0</v>
      </c>
      <c r="G414" s="159">
        <f t="shared" si="160"/>
        <v>80512</v>
      </c>
      <c r="H414" s="160">
        <f t="shared" si="172"/>
        <v>1158418</v>
      </c>
      <c r="I414" s="159"/>
      <c r="J414" s="161">
        <f t="shared" si="173"/>
        <v>80512</v>
      </c>
      <c r="K414" s="162">
        <f t="shared" si="174"/>
        <v>261397.12799999997</v>
      </c>
      <c r="L414" s="163">
        <f t="shared" si="161"/>
        <v>341909.12799999997</v>
      </c>
      <c r="M414" s="159"/>
      <c r="N414" s="164">
        <f t="shared" si="162"/>
        <v>816508.87199999997</v>
      </c>
      <c r="O414" s="159"/>
      <c r="P414" s="165">
        <f t="shared" si="163"/>
        <v>80512</v>
      </c>
      <c r="Q414" s="158">
        <f t="shared" si="175"/>
        <v>0</v>
      </c>
      <c r="R414" s="159">
        <f t="shared" si="164"/>
        <v>0</v>
      </c>
      <c r="S414" s="159">
        <f t="shared" si="165"/>
        <v>0</v>
      </c>
      <c r="T414" s="159">
        <f t="shared" si="166"/>
        <v>261397.12799999997</v>
      </c>
      <c r="U414" s="160">
        <f t="shared" si="176"/>
        <v>341909.12799999997</v>
      </c>
      <c r="V414" s="159"/>
      <c r="W414" s="164">
        <f t="shared" si="167"/>
        <v>341909.12799999997</v>
      </c>
      <c r="X414" s="166"/>
      <c r="AA414" s="169">
        <v>767</v>
      </c>
      <c r="AB414" s="170">
        <v>74</v>
      </c>
      <c r="AC414" s="170">
        <v>0</v>
      </c>
      <c r="AD414" s="170">
        <v>0</v>
      </c>
      <c r="AE414" s="170">
        <v>10.555555555555557</v>
      </c>
      <c r="AF414" s="170">
        <v>0</v>
      </c>
      <c r="AG414" s="105">
        <v>1077906</v>
      </c>
      <c r="AH414" s="105">
        <v>0</v>
      </c>
      <c r="AI414" s="105">
        <v>0</v>
      </c>
      <c r="AJ414" s="105">
        <v>1077906</v>
      </c>
      <c r="AK414" s="105">
        <v>0</v>
      </c>
      <c r="AL414" s="105">
        <v>80512</v>
      </c>
      <c r="AM414" s="105">
        <v>1158418</v>
      </c>
      <c r="AN414" s="105">
        <v>0</v>
      </c>
      <c r="AO414" s="105">
        <v>0</v>
      </c>
      <c r="AP414" s="105">
        <v>0</v>
      </c>
      <c r="AQ414" s="105">
        <v>0</v>
      </c>
      <c r="AR414" s="171">
        <v>1158418</v>
      </c>
      <c r="AT414" s="169">
        <v>767</v>
      </c>
      <c r="AU414" s="170">
        <f t="shared" si="177"/>
        <v>10.555555555555557</v>
      </c>
      <c r="AV414" s="170">
        <f t="shared" si="177"/>
        <v>0</v>
      </c>
      <c r="AW414" s="105">
        <f t="shared" si="178"/>
        <v>0</v>
      </c>
      <c r="AX414" s="105">
        <f t="shared" si="178"/>
        <v>0</v>
      </c>
      <c r="AY414" s="105">
        <f t="shared" si="178"/>
        <v>0</v>
      </c>
      <c r="AZ414" s="171">
        <f t="shared" si="178"/>
        <v>0</v>
      </c>
      <c r="BB414" s="169"/>
      <c r="BC414" s="105"/>
      <c r="BD414" s="105"/>
      <c r="BE414" s="105"/>
      <c r="BF414" s="171"/>
      <c r="BH414" s="172"/>
      <c r="BI414" s="173"/>
      <c r="BJ414" s="174"/>
      <c r="BZ414" s="175"/>
      <c r="CA414" s="169">
        <v>767</v>
      </c>
      <c r="CB414" s="51">
        <v>756</v>
      </c>
      <c r="CC414" s="42" t="s">
        <v>505</v>
      </c>
      <c r="CD414" s="176">
        <f t="shared" si="168"/>
        <v>1077906</v>
      </c>
      <c r="CE414" s="177">
        <v>916662</v>
      </c>
      <c r="CF414" s="159">
        <f t="shared" si="179"/>
        <v>161244</v>
      </c>
      <c r="CG414" s="159">
        <v>15445.8</v>
      </c>
      <c r="CH414" s="159">
        <v>84707.327999999994</v>
      </c>
      <c r="CI414" s="159">
        <f t="shared" si="180"/>
        <v>0</v>
      </c>
      <c r="CJ414" s="177">
        <f t="shared" si="181"/>
        <v>261397.12799999997</v>
      </c>
      <c r="CK414" s="178"/>
      <c r="CL414" s="179"/>
      <c r="CT414" s="105"/>
      <c r="CU414" s="105"/>
      <c r="CV414" s="105"/>
      <c r="CW414" s="105"/>
      <c r="CX414" s="105"/>
      <c r="CY414" s="105"/>
      <c r="CZ414" s="105"/>
      <c r="DA414" s="169">
        <v>767</v>
      </c>
      <c r="DB414" s="42" t="s">
        <v>505</v>
      </c>
      <c r="DC414" s="159"/>
      <c r="DD414" s="159"/>
      <c r="DE414" s="159"/>
      <c r="DF414" s="159"/>
      <c r="DG414" s="180">
        <f t="shared" si="182"/>
        <v>0</v>
      </c>
      <c r="DH414" s="159"/>
      <c r="DI414" s="159"/>
      <c r="DJ414" s="159"/>
      <c r="DK414" s="180">
        <f t="shared" si="183"/>
        <v>0</v>
      </c>
      <c r="DL414" s="181">
        <f t="shared" si="169"/>
        <v>0</v>
      </c>
      <c r="DM414" s="159"/>
      <c r="DN414" s="181">
        <f t="shared" si="170"/>
        <v>0</v>
      </c>
      <c r="DO414" s="159"/>
      <c r="DP414" s="165"/>
      <c r="DQ414" s="159"/>
      <c r="DR414" s="159"/>
      <c r="DS414" s="159"/>
      <c r="DT414" s="181">
        <f t="shared" si="184"/>
        <v>0</v>
      </c>
      <c r="DU414" s="159"/>
      <c r="DV414" s="182">
        <v>0</v>
      </c>
      <c r="DW414" s="183"/>
      <c r="DX414" s="183"/>
      <c r="DY414" s="183"/>
      <c r="DZ414" s="180"/>
      <c r="EA414" s="184"/>
      <c r="EB414" s="185"/>
      <c r="EC414" s="186">
        <f t="shared" si="185"/>
        <v>0</v>
      </c>
      <c r="ED414" s="184"/>
      <c r="EE414" s="187">
        <v>767</v>
      </c>
      <c r="EF414" s="184"/>
      <c r="EG414" s="184"/>
      <c r="EH414" s="183"/>
      <c r="EI414" s="184"/>
      <c r="EJ414" s="184"/>
      <c r="EK414" s="184"/>
      <c r="EL414" s="184"/>
      <c r="EM414" s="184"/>
    </row>
    <row r="415" spans="1:143" s="42" customFormat="1" ht="12" x14ac:dyDescent="0.2">
      <c r="A415" s="157">
        <v>770</v>
      </c>
      <c r="B415" s="51">
        <v>757</v>
      </c>
      <c r="C415" s="42" t="s">
        <v>506</v>
      </c>
      <c r="D415" s="158">
        <f t="shared" si="171"/>
        <v>7</v>
      </c>
      <c r="E415" s="159">
        <f t="shared" si="160"/>
        <v>80472</v>
      </c>
      <c r="F415" s="159">
        <f t="shared" si="160"/>
        <v>0</v>
      </c>
      <c r="G415" s="159">
        <f t="shared" si="160"/>
        <v>7616</v>
      </c>
      <c r="H415" s="160">
        <f t="shared" si="172"/>
        <v>88088</v>
      </c>
      <c r="I415" s="159"/>
      <c r="J415" s="161">
        <f t="shared" si="173"/>
        <v>7616</v>
      </c>
      <c r="K415" s="162">
        <f t="shared" si="174"/>
        <v>45036.4</v>
      </c>
      <c r="L415" s="163">
        <f t="shared" si="161"/>
        <v>52652.4</v>
      </c>
      <c r="M415" s="159"/>
      <c r="N415" s="164">
        <f t="shared" si="162"/>
        <v>35435.599999999999</v>
      </c>
      <c r="O415" s="159"/>
      <c r="P415" s="165">
        <f t="shared" si="163"/>
        <v>7616</v>
      </c>
      <c r="Q415" s="158">
        <f t="shared" si="175"/>
        <v>0</v>
      </c>
      <c r="R415" s="159">
        <f t="shared" si="164"/>
        <v>0</v>
      </c>
      <c r="S415" s="159">
        <f t="shared" si="165"/>
        <v>0</v>
      </c>
      <c r="T415" s="159">
        <f t="shared" si="166"/>
        <v>45036.4</v>
      </c>
      <c r="U415" s="160">
        <f t="shared" si="176"/>
        <v>52652.4</v>
      </c>
      <c r="V415" s="159"/>
      <c r="W415" s="164">
        <f t="shared" si="167"/>
        <v>52652.4</v>
      </c>
      <c r="X415" s="166"/>
      <c r="AA415" s="169">
        <v>770</v>
      </c>
      <c r="AB415" s="170">
        <v>7</v>
      </c>
      <c r="AC415" s="170">
        <v>0</v>
      </c>
      <c r="AD415" s="170">
        <v>0</v>
      </c>
      <c r="AE415" s="170">
        <v>3.7777777777777777</v>
      </c>
      <c r="AF415" s="170">
        <v>0</v>
      </c>
      <c r="AG415" s="105">
        <v>80472</v>
      </c>
      <c r="AH415" s="105">
        <v>0</v>
      </c>
      <c r="AI415" s="105">
        <v>0</v>
      </c>
      <c r="AJ415" s="105">
        <v>80472</v>
      </c>
      <c r="AK415" s="105">
        <v>0</v>
      </c>
      <c r="AL415" s="105">
        <v>7616</v>
      </c>
      <c r="AM415" s="105">
        <v>88088</v>
      </c>
      <c r="AN415" s="105">
        <v>0</v>
      </c>
      <c r="AO415" s="105">
        <v>0</v>
      </c>
      <c r="AP415" s="105">
        <v>0</v>
      </c>
      <c r="AQ415" s="105">
        <v>0</v>
      </c>
      <c r="AR415" s="171">
        <v>88088</v>
      </c>
      <c r="AT415" s="169">
        <v>770</v>
      </c>
      <c r="AU415" s="170">
        <f t="shared" si="177"/>
        <v>3.7777777777777777</v>
      </c>
      <c r="AV415" s="170">
        <f t="shared" si="177"/>
        <v>0</v>
      </c>
      <c r="AW415" s="105">
        <f t="shared" si="178"/>
        <v>0</v>
      </c>
      <c r="AX415" s="105">
        <f t="shared" si="178"/>
        <v>0</v>
      </c>
      <c r="AY415" s="105">
        <f t="shared" si="178"/>
        <v>0</v>
      </c>
      <c r="AZ415" s="171">
        <f t="shared" si="178"/>
        <v>0</v>
      </c>
      <c r="BB415" s="169"/>
      <c r="BC415" s="105"/>
      <c r="BD415" s="105"/>
      <c r="BE415" s="105"/>
      <c r="BF415" s="171"/>
      <c r="BH415" s="172"/>
      <c r="BI415" s="173"/>
      <c r="BJ415" s="174"/>
      <c r="BZ415" s="175"/>
      <c r="CA415" s="169">
        <v>770</v>
      </c>
      <c r="CB415" s="51">
        <v>757</v>
      </c>
      <c r="CC415" s="42" t="s">
        <v>506</v>
      </c>
      <c r="CD415" s="176">
        <f t="shared" si="168"/>
        <v>80472</v>
      </c>
      <c r="CE415" s="177">
        <v>47816</v>
      </c>
      <c r="CF415" s="159">
        <f t="shared" si="179"/>
        <v>32656</v>
      </c>
      <c r="CG415" s="159">
        <v>12380.4</v>
      </c>
      <c r="CH415" s="159">
        <v>0</v>
      </c>
      <c r="CI415" s="159">
        <f t="shared" si="180"/>
        <v>0</v>
      </c>
      <c r="CJ415" s="177">
        <f t="shared" si="181"/>
        <v>45036.4</v>
      </c>
      <c r="CK415" s="178"/>
      <c r="CL415" s="179"/>
      <c r="CT415" s="105"/>
      <c r="CU415" s="105"/>
      <c r="CV415" s="105"/>
      <c r="CW415" s="105"/>
      <c r="CX415" s="105"/>
      <c r="CY415" s="105"/>
      <c r="CZ415" s="105"/>
      <c r="DA415" s="169">
        <v>770</v>
      </c>
      <c r="DB415" s="42" t="s">
        <v>506</v>
      </c>
      <c r="DC415" s="159"/>
      <c r="DD415" s="159"/>
      <c r="DE415" s="159"/>
      <c r="DF415" s="159"/>
      <c r="DG415" s="180">
        <f t="shared" si="182"/>
        <v>0</v>
      </c>
      <c r="DH415" s="159"/>
      <c r="DI415" s="159"/>
      <c r="DJ415" s="159"/>
      <c r="DK415" s="180">
        <f t="shared" si="183"/>
        <v>0</v>
      </c>
      <c r="DL415" s="181">
        <f t="shared" si="169"/>
        <v>0</v>
      </c>
      <c r="DM415" s="159"/>
      <c r="DN415" s="181">
        <f t="shared" si="170"/>
        <v>0</v>
      </c>
      <c r="DO415" s="159"/>
      <c r="DP415" s="165"/>
      <c r="DQ415" s="159"/>
      <c r="DR415" s="159"/>
      <c r="DS415" s="159"/>
      <c r="DT415" s="181">
        <f t="shared" si="184"/>
        <v>0</v>
      </c>
      <c r="DU415" s="159"/>
      <c r="DV415" s="182">
        <v>0</v>
      </c>
      <c r="DW415" s="183"/>
      <c r="DX415" s="183"/>
      <c r="DY415" s="183"/>
      <c r="DZ415" s="180"/>
      <c r="EA415" s="184"/>
      <c r="EB415" s="185"/>
      <c r="EC415" s="186">
        <f t="shared" si="185"/>
        <v>0</v>
      </c>
      <c r="ED415" s="184"/>
      <c r="EE415" s="187">
        <v>770</v>
      </c>
      <c r="EF415" s="184"/>
      <c r="EG415" s="184"/>
      <c r="EH415" s="183"/>
      <c r="EI415" s="184"/>
      <c r="EJ415" s="184"/>
      <c r="EK415" s="184"/>
      <c r="EL415" s="184"/>
      <c r="EM415" s="184"/>
    </row>
    <row r="416" spans="1:143" s="42" customFormat="1" ht="12" x14ac:dyDescent="0.2">
      <c r="A416" s="157">
        <v>773</v>
      </c>
      <c r="B416" s="51">
        <v>763</v>
      </c>
      <c r="C416" s="42" t="s">
        <v>507</v>
      </c>
      <c r="D416" s="158">
        <f t="shared" si="171"/>
        <v>39</v>
      </c>
      <c r="E416" s="159">
        <f t="shared" si="160"/>
        <v>666939</v>
      </c>
      <c r="F416" s="159">
        <f t="shared" si="160"/>
        <v>0</v>
      </c>
      <c r="G416" s="159">
        <f t="shared" si="160"/>
        <v>42432</v>
      </c>
      <c r="H416" s="160">
        <f t="shared" si="172"/>
        <v>709371</v>
      </c>
      <c r="I416" s="159"/>
      <c r="J416" s="161">
        <f t="shared" si="173"/>
        <v>42432</v>
      </c>
      <c r="K416" s="162">
        <f t="shared" si="174"/>
        <v>0</v>
      </c>
      <c r="L416" s="163">
        <f t="shared" si="161"/>
        <v>42432</v>
      </c>
      <c r="M416" s="159"/>
      <c r="N416" s="164">
        <f t="shared" si="162"/>
        <v>666939</v>
      </c>
      <c r="O416" s="159"/>
      <c r="P416" s="165">
        <f t="shared" si="163"/>
        <v>42432</v>
      </c>
      <c r="Q416" s="158">
        <f t="shared" si="175"/>
        <v>0</v>
      </c>
      <c r="R416" s="159">
        <f t="shared" si="164"/>
        <v>0</v>
      </c>
      <c r="S416" s="159">
        <f t="shared" si="165"/>
        <v>0</v>
      </c>
      <c r="T416" s="159">
        <f t="shared" si="166"/>
        <v>0</v>
      </c>
      <c r="U416" s="160">
        <f t="shared" si="176"/>
        <v>42432</v>
      </c>
      <c r="V416" s="159"/>
      <c r="W416" s="164">
        <f t="shared" si="167"/>
        <v>42432</v>
      </c>
      <c r="X416" s="166"/>
      <c r="AA416" s="169">
        <v>773</v>
      </c>
      <c r="AB416" s="170">
        <v>39</v>
      </c>
      <c r="AC416" s="170">
        <v>0</v>
      </c>
      <c r="AD416" s="170">
        <v>0</v>
      </c>
      <c r="AE416" s="170">
        <v>13.722222222222221</v>
      </c>
      <c r="AF416" s="170">
        <v>0</v>
      </c>
      <c r="AG416" s="105">
        <v>666939</v>
      </c>
      <c r="AH416" s="105">
        <v>0</v>
      </c>
      <c r="AI416" s="105">
        <v>0</v>
      </c>
      <c r="AJ416" s="105">
        <v>666939</v>
      </c>
      <c r="AK416" s="105">
        <v>0</v>
      </c>
      <c r="AL416" s="105">
        <v>42432</v>
      </c>
      <c r="AM416" s="105">
        <v>709371</v>
      </c>
      <c r="AN416" s="105">
        <v>0</v>
      </c>
      <c r="AO416" s="105">
        <v>0</v>
      </c>
      <c r="AP416" s="105">
        <v>0</v>
      </c>
      <c r="AQ416" s="105">
        <v>0</v>
      </c>
      <c r="AR416" s="171">
        <v>709371</v>
      </c>
      <c r="AT416" s="169">
        <v>773</v>
      </c>
      <c r="AU416" s="170">
        <f t="shared" si="177"/>
        <v>13.722222222222221</v>
      </c>
      <c r="AV416" s="170">
        <f t="shared" si="177"/>
        <v>0</v>
      </c>
      <c r="AW416" s="105">
        <f t="shared" si="178"/>
        <v>0</v>
      </c>
      <c r="AX416" s="105">
        <f t="shared" si="178"/>
        <v>0</v>
      </c>
      <c r="AY416" s="105">
        <f t="shared" si="178"/>
        <v>0</v>
      </c>
      <c r="AZ416" s="171">
        <f t="shared" si="178"/>
        <v>0</v>
      </c>
      <c r="BB416" s="169"/>
      <c r="BC416" s="105"/>
      <c r="BD416" s="105"/>
      <c r="BE416" s="105"/>
      <c r="BF416" s="171"/>
      <c r="BH416" s="172"/>
      <c r="BI416" s="173"/>
      <c r="BJ416" s="174"/>
      <c r="BZ416" s="175"/>
      <c r="CA416" s="169">
        <v>773</v>
      </c>
      <c r="CB416" s="51">
        <v>763</v>
      </c>
      <c r="CC416" s="42" t="s">
        <v>507</v>
      </c>
      <c r="CD416" s="176">
        <f t="shared" si="168"/>
        <v>666939</v>
      </c>
      <c r="CE416" s="177">
        <v>682547</v>
      </c>
      <c r="CF416" s="159">
        <f t="shared" si="179"/>
        <v>0</v>
      </c>
      <c r="CG416" s="159">
        <v>0</v>
      </c>
      <c r="CH416" s="159">
        <v>0</v>
      </c>
      <c r="CI416" s="159">
        <f t="shared" si="180"/>
        <v>0</v>
      </c>
      <c r="CJ416" s="177">
        <f t="shared" si="181"/>
        <v>0</v>
      </c>
      <c r="CK416" s="178"/>
      <c r="CL416" s="179"/>
      <c r="CT416" s="105"/>
      <c r="CU416" s="105"/>
      <c r="CV416" s="105"/>
      <c r="CW416" s="105"/>
      <c r="CX416" s="105"/>
      <c r="CY416" s="105"/>
      <c r="CZ416" s="105"/>
      <c r="DA416" s="169">
        <v>773</v>
      </c>
      <c r="DB416" s="42" t="s">
        <v>507</v>
      </c>
      <c r="DC416" s="159"/>
      <c r="DD416" s="159"/>
      <c r="DE416" s="159"/>
      <c r="DF416" s="159"/>
      <c r="DG416" s="180">
        <f t="shared" si="182"/>
        <v>0</v>
      </c>
      <c r="DH416" s="159"/>
      <c r="DI416" s="159"/>
      <c r="DJ416" s="159"/>
      <c r="DK416" s="180">
        <f t="shared" si="183"/>
        <v>0</v>
      </c>
      <c r="DL416" s="181">
        <f t="shared" si="169"/>
        <v>0</v>
      </c>
      <c r="DM416" s="159"/>
      <c r="DN416" s="181">
        <f t="shared" si="170"/>
        <v>0</v>
      </c>
      <c r="DO416" s="159"/>
      <c r="DP416" s="165"/>
      <c r="DQ416" s="159"/>
      <c r="DR416" s="159"/>
      <c r="DS416" s="159"/>
      <c r="DT416" s="181">
        <f t="shared" si="184"/>
        <v>0</v>
      </c>
      <c r="DU416" s="159"/>
      <c r="DV416" s="182">
        <v>0</v>
      </c>
      <c r="DW416" s="183"/>
      <c r="DX416" s="183"/>
      <c r="DY416" s="183"/>
      <c r="DZ416" s="180"/>
      <c r="EA416" s="184"/>
      <c r="EB416" s="185"/>
      <c r="EC416" s="186">
        <f t="shared" si="185"/>
        <v>0</v>
      </c>
      <c r="ED416" s="184"/>
      <c r="EE416" s="187">
        <v>773</v>
      </c>
      <c r="EF416" s="184"/>
      <c r="EG416" s="184"/>
      <c r="EH416" s="183"/>
      <c r="EI416" s="184"/>
      <c r="EJ416" s="184"/>
      <c r="EK416" s="184"/>
      <c r="EL416" s="184"/>
      <c r="EM416" s="184"/>
    </row>
    <row r="417" spans="1:143" s="42" customFormat="1" ht="12" x14ac:dyDescent="0.2">
      <c r="A417" s="157">
        <v>774</v>
      </c>
      <c r="B417" s="51">
        <v>789</v>
      </c>
      <c r="C417" s="42" t="s">
        <v>508</v>
      </c>
      <c r="D417" s="158">
        <f t="shared" si="171"/>
        <v>44</v>
      </c>
      <c r="E417" s="159">
        <f t="shared" si="160"/>
        <v>1174165.4448000002</v>
      </c>
      <c r="F417" s="159">
        <f t="shared" si="160"/>
        <v>0</v>
      </c>
      <c r="G417" s="159">
        <f t="shared" si="160"/>
        <v>35180</v>
      </c>
      <c r="H417" s="160">
        <f t="shared" si="172"/>
        <v>1209345.4448000002</v>
      </c>
      <c r="I417" s="159"/>
      <c r="J417" s="161">
        <f t="shared" si="173"/>
        <v>35180</v>
      </c>
      <c r="K417" s="162">
        <f t="shared" si="174"/>
        <v>65545.244800000175</v>
      </c>
      <c r="L417" s="163">
        <f t="shared" si="161"/>
        <v>100725.24480000018</v>
      </c>
      <c r="M417" s="159"/>
      <c r="N417" s="164">
        <f t="shared" si="162"/>
        <v>1108620.2</v>
      </c>
      <c r="O417" s="159"/>
      <c r="P417" s="165">
        <f t="shared" si="163"/>
        <v>47872</v>
      </c>
      <c r="Q417" s="158">
        <f t="shared" si="175"/>
        <v>11.666666666666666</v>
      </c>
      <c r="R417" s="159">
        <f t="shared" si="164"/>
        <v>457577</v>
      </c>
      <c r="S417" s="159">
        <f t="shared" si="165"/>
        <v>12692</v>
      </c>
      <c r="T417" s="159">
        <f t="shared" si="166"/>
        <v>65545.244800000175</v>
      </c>
      <c r="U417" s="160">
        <f t="shared" si="176"/>
        <v>558302.24480000022</v>
      </c>
      <c r="V417" s="159"/>
      <c r="W417" s="164">
        <f t="shared" si="167"/>
        <v>558302.24480000022</v>
      </c>
      <c r="X417" s="166"/>
      <c r="AA417" s="169">
        <v>774</v>
      </c>
      <c r="AB417" s="170">
        <v>44</v>
      </c>
      <c r="AC417" s="170">
        <v>0</v>
      </c>
      <c r="AD417" s="170">
        <v>0</v>
      </c>
      <c r="AE417" s="170">
        <v>11.666666666666666</v>
      </c>
      <c r="AF417" s="170">
        <v>11.666666666666666</v>
      </c>
      <c r="AG417" s="105">
        <v>1677852</v>
      </c>
      <c r="AH417" s="105">
        <v>444885</v>
      </c>
      <c r="AI417" s="105">
        <v>58801.555199999835</v>
      </c>
      <c r="AJ417" s="105">
        <v>1174165.4448000002</v>
      </c>
      <c r="AK417" s="105">
        <v>0</v>
      </c>
      <c r="AL417" s="105">
        <v>35180</v>
      </c>
      <c r="AM417" s="105">
        <v>1209345.4448000002</v>
      </c>
      <c r="AN417" s="105">
        <v>444885</v>
      </c>
      <c r="AO417" s="105">
        <v>0</v>
      </c>
      <c r="AP417" s="105">
        <v>12692</v>
      </c>
      <c r="AQ417" s="105">
        <v>457577</v>
      </c>
      <c r="AR417" s="171">
        <v>1666922.4447999997</v>
      </c>
      <c r="AT417" s="169">
        <v>774</v>
      </c>
      <c r="AU417" s="170">
        <f t="shared" si="177"/>
        <v>11.666666666666666</v>
      </c>
      <c r="AV417" s="170">
        <f t="shared" si="177"/>
        <v>11.666666666666666</v>
      </c>
      <c r="AW417" s="105">
        <f t="shared" si="178"/>
        <v>444885</v>
      </c>
      <c r="AX417" s="105">
        <f t="shared" si="178"/>
        <v>0</v>
      </c>
      <c r="AY417" s="105">
        <f t="shared" si="178"/>
        <v>12692</v>
      </c>
      <c r="AZ417" s="171">
        <f t="shared" si="178"/>
        <v>457577</v>
      </c>
      <c r="BB417" s="169"/>
      <c r="BC417" s="105"/>
      <c r="BD417" s="105"/>
      <c r="BE417" s="105"/>
      <c r="BF417" s="171"/>
      <c r="BH417" s="172"/>
      <c r="BI417" s="173"/>
      <c r="BJ417" s="174"/>
      <c r="BZ417" s="175"/>
      <c r="CA417" s="169">
        <v>774</v>
      </c>
      <c r="CB417" s="51">
        <v>789</v>
      </c>
      <c r="CC417" s="42" t="s">
        <v>508</v>
      </c>
      <c r="CD417" s="176">
        <f t="shared" si="168"/>
        <v>1174165.4448000002</v>
      </c>
      <c r="CE417" s="177">
        <v>1112297</v>
      </c>
      <c r="CF417" s="159">
        <f t="shared" si="179"/>
        <v>61868.444800000172</v>
      </c>
      <c r="CG417" s="159">
        <v>3676.7999999999997</v>
      </c>
      <c r="CH417" s="159">
        <v>0</v>
      </c>
      <c r="CI417" s="159">
        <f t="shared" si="180"/>
        <v>0</v>
      </c>
      <c r="CJ417" s="177">
        <f t="shared" si="181"/>
        <v>65545.244800000175</v>
      </c>
      <c r="CK417" s="178"/>
      <c r="CL417" s="179"/>
      <c r="CT417" s="105"/>
      <c r="CU417" s="105"/>
      <c r="CV417" s="105"/>
      <c r="CW417" s="105"/>
      <c r="CX417" s="105"/>
      <c r="CY417" s="105"/>
      <c r="CZ417" s="105"/>
      <c r="DA417" s="169">
        <v>774</v>
      </c>
      <c r="DB417" s="42" t="s">
        <v>508</v>
      </c>
      <c r="DC417" s="159"/>
      <c r="DD417" s="159"/>
      <c r="DE417" s="159"/>
      <c r="DF417" s="159"/>
      <c r="DG417" s="180">
        <f t="shared" si="182"/>
        <v>0</v>
      </c>
      <c r="DH417" s="159"/>
      <c r="DI417" s="159"/>
      <c r="DJ417" s="159"/>
      <c r="DK417" s="180">
        <f t="shared" si="183"/>
        <v>0</v>
      </c>
      <c r="DL417" s="181">
        <f t="shared" si="169"/>
        <v>0</v>
      </c>
      <c r="DM417" s="159"/>
      <c r="DN417" s="181">
        <f t="shared" si="170"/>
        <v>0</v>
      </c>
      <c r="DO417" s="159"/>
      <c r="DP417" s="165"/>
      <c r="DQ417" s="159"/>
      <c r="DR417" s="159"/>
      <c r="DS417" s="159"/>
      <c r="DT417" s="181">
        <f t="shared" si="184"/>
        <v>0</v>
      </c>
      <c r="DU417" s="159"/>
      <c r="DV417" s="182">
        <v>3.3189778306768059E-3</v>
      </c>
      <c r="DW417" s="183"/>
      <c r="DX417" s="183"/>
      <c r="DY417" s="183"/>
      <c r="DZ417" s="180"/>
      <c r="EA417" s="184"/>
      <c r="EB417" s="185"/>
      <c r="EC417" s="186">
        <f t="shared" si="185"/>
        <v>0</v>
      </c>
      <c r="ED417" s="184"/>
      <c r="EE417" s="187">
        <v>774</v>
      </c>
      <c r="EF417" s="184"/>
      <c r="EG417" s="184"/>
      <c r="EH417" s="183"/>
      <c r="EI417" s="184"/>
      <c r="EJ417" s="184"/>
      <c r="EK417" s="184"/>
      <c r="EL417" s="184"/>
      <c r="EM417" s="184"/>
    </row>
    <row r="418" spans="1:143" s="42" customFormat="1" ht="12" x14ac:dyDescent="0.2">
      <c r="A418" s="157">
        <v>775</v>
      </c>
      <c r="B418" s="51">
        <v>759</v>
      </c>
      <c r="C418" s="42" t="s">
        <v>509</v>
      </c>
      <c r="D418" s="158">
        <f t="shared" si="171"/>
        <v>47</v>
      </c>
      <c r="E418" s="159">
        <f t="shared" si="160"/>
        <v>707228</v>
      </c>
      <c r="F418" s="159">
        <f t="shared" si="160"/>
        <v>0</v>
      </c>
      <c r="G418" s="159">
        <f t="shared" si="160"/>
        <v>51136</v>
      </c>
      <c r="H418" s="160">
        <f t="shared" si="172"/>
        <v>758364</v>
      </c>
      <c r="I418" s="159"/>
      <c r="J418" s="161">
        <f t="shared" si="173"/>
        <v>51136</v>
      </c>
      <c r="K418" s="162">
        <f t="shared" si="174"/>
        <v>218665.53599999999</v>
      </c>
      <c r="L418" s="163">
        <f t="shared" si="161"/>
        <v>269801.53599999996</v>
      </c>
      <c r="M418" s="159"/>
      <c r="N418" s="164">
        <f t="shared" si="162"/>
        <v>488562.46400000004</v>
      </c>
      <c r="O418" s="159"/>
      <c r="P418" s="165">
        <f t="shared" si="163"/>
        <v>51136</v>
      </c>
      <c r="Q418" s="158">
        <f t="shared" si="175"/>
        <v>0</v>
      </c>
      <c r="R418" s="159">
        <f t="shared" si="164"/>
        <v>0</v>
      </c>
      <c r="S418" s="159">
        <f t="shared" si="165"/>
        <v>0</v>
      </c>
      <c r="T418" s="159">
        <f t="shared" si="166"/>
        <v>218665.53599999999</v>
      </c>
      <c r="U418" s="160">
        <f t="shared" si="176"/>
        <v>269801.53599999996</v>
      </c>
      <c r="V418" s="159"/>
      <c r="W418" s="164">
        <f t="shared" si="167"/>
        <v>269801.53599999996</v>
      </c>
      <c r="X418" s="166"/>
      <c r="AA418" s="169">
        <v>775</v>
      </c>
      <c r="AB418" s="170">
        <v>47</v>
      </c>
      <c r="AC418" s="170">
        <v>0</v>
      </c>
      <c r="AD418" s="170">
        <v>0</v>
      </c>
      <c r="AE418" s="170">
        <v>6.1666666666666652</v>
      </c>
      <c r="AF418" s="170">
        <v>0</v>
      </c>
      <c r="AG418" s="105">
        <v>707228</v>
      </c>
      <c r="AH418" s="105">
        <v>0</v>
      </c>
      <c r="AI418" s="105">
        <v>0</v>
      </c>
      <c r="AJ418" s="105">
        <v>707228</v>
      </c>
      <c r="AK418" s="105">
        <v>0</v>
      </c>
      <c r="AL418" s="105">
        <v>51136</v>
      </c>
      <c r="AM418" s="105">
        <v>758364</v>
      </c>
      <c r="AN418" s="105">
        <v>0</v>
      </c>
      <c r="AO418" s="105">
        <v>0</v>
      </c>
      <c r="AP418" s="105">
        <v>0</v>
      </c>
      <c r="AQ418" s="105">
        <v>0</v>
      </c>
      <c r="AR418" s="171">
        <v>758364</v>
      </c>
      <c r="AT418" s="169">
        <v>775</v>
      </c>
      <c r="AU418" s="170">
        <f t="shared" si="177"/>
        <v>6.1666666666666652</v>
      </c>
      <c r="AV418" s="170">
        <f t="shared" si="177"/>
        <v>0</v>
      </c>
      <c r="AW418" s="105">
        <f t="shared" si="178"/>
        <v>0</v>
      </c>
      <c r="AX418" s="105">
        <f t="shared" si="178"/>
        <v>0</v>
      </c>
      <c r="AY418" s="105">
        <f t="shared" si="178"/>
        <v>0</v>
      </c>
      <c r="AZ418" s="171">
        <f t="shared" si="178"/>
        <v>0</v>
      </c>
      <c r="BB418" s="169"/>
      <c r="BC418" s="105"/>
      <c r="BD418" s="105"/>
      <c r="BE418" s="105"/>
      <c r="BF418" s="171"/>
      <c r="BH418" s="172"/>
      <c r="BI418" s="173"/>
      <c r="BJ418" s="174"/>
      <c r="BZ418" s="175"/>
      <c r="CA418" s="169">
        <v>775</v>
      </c>
      <c r="CB418" s="51">
        <v>759</v>
      </c>
      <c r="CC418" s="42" t="s">
        <v>509</v>
      </c>
      <c r="CD418" s="176">
        <f t="shared" si="168"/>
        <v>707228</v>
      </c>
      <c r="CE418" s="177">
        <v>551348</v>
      </c>
      <c r="CF418" s="159">
        <f t="shared" si="179"/>
        <v>155880</v>
      </c>
      <c r="CG418" s="159">
        <v>0</v>
      </c>
      <c r="CH418" s="159">
        <v>62785.536</v>
      </c>
      <c r="CI418" s="159">
        <f t="shared" si="180"/>
        <v>0</v>
      </c>
      <c r="CJ418" s="177">
        <f t="shared" si="181"/>
        <v>218665.53599999999</v>
      </c>
      <c r="CK418" s="178"/>
      <c r="CL418" s="179"/>
      <c r="CT418" s="105"/>
      <c r="CU418" s="105"/>
      <c r="CV418" s="105"/>
      <c r="CW418" s="105"/>
      <c r="CX418" s="105"/>
      <c r="CY418" s="105"/>
      <c r="CZ418" s="105"/>
      <c r="DA418" s="169">
        <v>775</v>
      </c>
      <c r="DB418" s="42" t="s">
        <v>509</v>
      </c>
      <c r="DC418" s="159"/>
      <c r="DD418" s="159"/>
      <c r="DE418" s="159"/>
      <c r="DF418" s="159"/>
      <c r="DG418" s="180">
        <f t="shared" si="182"/>
        <v>0</v>
      </c>
      <c r="DH418" s="159"/>
      <c r="DI418" s="159"/>
      <c r="DJ418" s="159"/>
      <c r="DK418" s="180">
        <f t="shared" si="183"/>
        <v>0</v>
      </c>
      <c r="DL418" s="181">
        <f t="shared" si="169"/>
        <v>0</v>
      </c>
      <c r="DM418" s="159"/>
      <c r="DN418" s="181">
        <f t="shared" si="170"/>
        <v>0</v>
      </c>
      <c r="DO418" s="159"/>
      <c r="DP418" s="165"/>
      <c r="DQ418" s="159"/>
      <c r="DR418" s="159"/>
      <c r="DS418" s="159"/>
      <c r="DT418" s="181">
        <f t="shared" si="184"/>
        <v>0</v>
      </c>
      <c r="DU418" s="159"/>
      <c r="DV418" s="182">
        <v>0</v>
      </c>
      <c r="DW418" s="183"/>
      <c r="DX418" s="183"/>
      <c r="DY418" s="183"/>
      <c r="DZ418" s="180"/>
      <c r="EA418" s="184"/>
      <c r="EB418" s="185"/>
      <c r="EC418" s="186">
        <f t="shared" si="185"/>
        <v>0</v>
      </c>
      <c r="ED418" s="184"/>
      <c r="EE418" s="187">
        <v>775</v>
      </c>
      <c r="EF418" s="184"/>
      <c r="EG418" s="184"/>
      <c r="EH418" s="183"/>
      <c r="EI418" s="184"/>
      <c r="EJ418" s="184"/>
      <c r="EK418" s="184"/>
      <c r="EL418" s="184"/>
      <c r="EM418" s="184"/>
    </row>
    <row r="419" spans="1:143" s="42" customFormat="1" ht="12" x14ac:dyDescent="0.2">
      <c r="A419" s="157">
        <v>778</v>
      </c>
      <c r="B419" s="51">
        <v>750</v>
      </c>
      <c r="C419" s="42" t="s">
        <v>510</v>
      </c>
      <c r="D419" s="158">
        <f t="shared" si="171"/>
        <v>8</v>
      </c>
      <c r="E419" s="159">
        <f t="shared" si="160"/>
        <v>123352</v>
      </c>
      <c r="F419" s="159">
        <f t="shared" si="160"/>
        <v>0</v>
      </c>
      <c r="G419" s="159">
        <f t="shared" si="160"/>
        <v>8704</v>
      </c>
      <c r="H419" s="160">
        <f t="shared" si="172"/>
        <v>132056</v>
      </c>
      <c r="I419" s="159"/>
      <c r="J419" s="161">
        <f t="shared" si="173"/>
        <v>8704</v>
      </c>
      <c r="K419" s="162">
        <f t="shared" si="174"/>
        <v>57252.335999999996</v>
      </c>
      <c r="L419" s="163">
        <f t="shared" si="161"/>
        <v>65956.335999999996</v>
      </c>
      <c r="M419" s="159"/>
      <c r="N419" s="164">
        <f t="shared" si="162"/>
        <v>66099.664000000004</v>
      </c>
      <c r="O419" s="159"/>
      <c r="P419" s="165">
        <f t="shared" si="163"/>
        <v>8704</v>
      </c>
      <c r="Q419" s="158">
        <f t="shared" si="175"/>
        <v>0</v>
      </c>
      <c r="R419" s="159">
        <f t="shared" si="164"/>
        <v>0</v>
      </c>
      <c r="S419" s="159">
        <f t="shared" si="165"/>
        <v>0</v>
      </c>
      <c r="T419" s="159">
        <f t="shared" si="166"/>
        <v>57252.335999999996</v>
      </c>
      <c r="U419" s="160">
        <f t="shared" si="176"/>
        <v>65956.335999999996</v>
      </c>
      <c r="V419" s="159"/>
      <c r="W419" s="164">
        <f t="shared" si="167"/>
        <v>65956.335999999996</v>
      </c>
      <c r="X419" s="166"/>
      <c r="AA419" s="169">
        <v>778</v>
      </c>
      <c r="AB419" s="170">
        <v>8</v>
      </c>
      <c r="AC419" s="170">
        <v>0</v>
      </c>
      <c r="AD419" s="170">
        <v>0</v>
      </c>
      <c r="AE419" s="170">
        <v>4.7777777777777777</v>
      </c>
      <c r="AF419" s="170">
        <v>0</v>
      </c>
      <c r="AG419" s="105">
        <v>123352</v>
      </c>
      <c r="AH419" s="105">
        <v>0</v>
      </c>
      <c r="AI419" s="105">
        <v>0</v>
      </c>
      <c r="AJ419" s="105">
        <v>123352</v>
      </c>
      <c r="AK419" s="105">
        <v>0</v>
      </c>
      <c r="AL419" s="105">
        <v>8704</v>
      </c>
      <c r="AM419" s="105">
        <v>132056</v>
      </c>
      <c r="AN419" s="105">
        <v>0</v>
      </c>
      <c r="AO419" s="105">
        <v>0</v>
      </c>
      <c r="AP419" s="105">
        <v>0</v>
      </c>
      <c r="AQ419" s="105">
        <v>0</v>
      </c>
      <c r="AR419" s="171">
        <v>132056</v>
      </c>
      <c r="AT419" s="169">
        <v>778</v>
      </c>
      <c r="AU419" s="170">
        <f t="shared" si="177"/>
        <v>4.7777777777777777</v>
      </c>
      <c r="AV419" s="170">
        <f t="shared" si="177"/>
        <v>0</v>
      </c>
      <c r="AW419" s="105">
        <f t="shared" si="178"/>
        <v>0</v>
      </c>
      <c r="AX419" s="105">
        <f t="shared" si="178"/>
        <v>0</v>
      </c>
      <c r="AY419" s="105">
        <f t="shared" si="178"/>
        <v>0</v>
      </c>
      <c r="AZ419" s="171">
        <f t="shared" si="178"/>
        <v>0</v>
      </c>
      <c r="BB419" s="169"/>
      <c r="BC419" s="105"/>
      <c r="BD419" s="105"/>
      <c r="BE419" s="105"/>
      <c r="BF419" s="171"/>
      <c r="BH419" s="172"/>
      <c r="BI419" s="173"/>
      <c r="BJ419" s="174"/>
      <c r="BZ419" s="175"/>
      <c r="CA419" s="169">
        <v>778</v>
      </c>
      <c r="CB419" s="51">
        <v>750</v>
      </c>
      <c r="CC419" s="42" t="s">
        <v>510</v>
      </c>
      <c r="CD419" s="176">
        <f t="shared" si="168"/>
        <v>123352</v>
      </c>
      <c r="CE419" s="177">
        <v>117196</v>
      </c>
      <c r="CF419" s="159">
        <f t="shared" si="179"/>
        <v>6156</v>
      </c>
      <c r="CG419" s="159">
        <v>46899.6</v>
      </c>
      <c r="CH419" s="159">
        <v>4196.7359999999999</v>
      </c>
      <c r="CI419" s="159">
        <f t="shared" si="180"/>
        <v>0</v>
      </c>
      <c r="CJ419" s="177">
        <f t="shared" si="181"/>
        <v>57252.335999999996</v>
      </c>
      <c r="CK419" s="178"/>
      <c r="CL419" s="179"/>
      <c r="CT419" s="105"/>
      <c r="CU419" s="105"/>
      <c r="CV419" s="105"/>
      <c r="CW419" s="105"/>
      <c r="CX419" s="105"/>
      <c r="CY419" s="105"/>
      <c r="CZ419" s="105"/>
      <c r="DA419" s="169">
        <v>778</v>
      </c>
      <c r="DB419" s="42" t="s">
        <v>510</v>
      </c>
      <c r="DC419" s="159"/>
      <c r="DD419" s="159"/>
      <c r="DE419" s="159"/>
      <c r="DF419" s="159"/>
      <c r="DG419" s="180">
        <f t="shared" si="182"/>
        <v>0</v>
      </c>
      <c r="DH419" s="159"/>
      <c r="DI419" s="159"/>
      <c r="DJ419" s="159"/>
      <c r="DK419" s="180">
        <f t="shared" si="183"/>
        <v>0</v>
      </c>
      <c r="DL419" s="181">
        <f t="shared" si="169"/>
        <v>0</v>
      </c>
      <c r="DM419" s="159"/>
      <c r="DN419" s="181">
        <f t="shared" si="170"/>
        <v>0</v>
      </c>
      <c r="DO419" s="159"/>
      <c r="DP419" s="165"/>
      <c r="DQ419" s="159"/>
      <c r="DR419" s="159"/>
      <c r="DS419" s="159"/>
      <c r="DT419" s="181">
        <f t="shared" si="184"/>
        <v>0</v>
      </c>
      <c r="DU419" s="159"/>
      <c r="DV419" s="182">
        <v>0</v>
      </c>
      <c r="DW419" s="183"/>
      <c r="DX419" s="183"/>
      <c r="DY419" s="183"/>
      <c r="DZ419" s="180"/>
      <c r="EA419" s="184"/>
      <c r="EB419" s="185"/>
      <c r="EC419" s="186">
        <f t="shared" si="185"/>
        <v>0</v>
      </c>
      <c r="ED419" s="184"/>
      <c r="EE419" s="187">
        <v>778</v>
      </c>
      <c r="EF419" s="184"/>
      <c r="EG419" s="184"/>
      <c r="EH419" s="183"/>
      <c r="EI419" s="184"/>
      <c r="EJ419" s="184"/>
      <c r="EK419" s="184"/>
      <c r="EL419" s="184"/>
      <c r="EM419" s="184"/>
    </row>
    <row r="420" spans="1:143" s="42" customFormat="1" ht="12" x14ac:dyDescent="0.2">
      <c r="A420" s="157">
        <v>780</v>
      </c>
      <c r="B420" s="51">
        <v>761</v>
      </c>
      <c r="C420" s="42" t="s">
        <v>511</v>
      </c>
      <c r="D420" s="158">
        <f t="shared" si="171"/>
        <v>63</v>
      </c>
      <c r="E420" s="159">
        <f t="shared" si="160"/>
        <v>1055882</v>
      </c>
      <c r="F420" s="159">
        <f t="shared" si="160"/>
        <v>0</v>
      </c>
      <c r="G420" s="159">
        <f t="shared" si="160"/>
        <v>68544</v>
      </c>
      <c r="H420" s="160">
        <f t="shared" si="172"/>
        <v>1124426</v>
      </c>
      <c r="I420" s="159"/>
      <c r="J420" s="161">
        <f t="shared" si="173"/>
        <v>68544</v>
      </c>
      <c r="K420" s="162">
        <f t="shared" si="174"/>
        <v>336922.75199999998</v>
      </c>
      <c r="L420" s="163">
        <f t="shared" si="161"/>
        <v>405466.75199999998</v>
      </c>
      <c r="M420" s="159"/>
      <c r="N420" s="164">
        <f t="shared" si="162"/>
        <v>718959.24800000002</v>
      </c>
      <c r="O420" s="159"/>
      <c r="P420" s="165">
        <f t="shared" si="163"/>
        <v>68544</v>
      </c>
      <c r="Q420" s="158">
        <f t="shared" si="175"/>
        <v>0</v>
      </c>
      <c r="R420" s="159">
        <f t="shared" si="164"/>
        <v>0</v>
      </c>
      <c r="S420" s="159">
        <f t="shared" si="165"/>
        <v>0</v>
      </c>
      <c r="T420" s="159">
        <f t="shared" si="166"/>
        <v>336922.75199999998</v>
      </c>
      <c r="U420" s="160">
        <f t="shared" si="176"/>
        <v>405466.75199999998</v>
      </c>
      <c r="V420" s="159"/>
      <c r="W420" s="164">
        <f t="shared" si="167"/>
        <v>405466.75199999998</v>
      </c>
      <c r="X420" s="166"/>
      <c r="AA420" s="169">
        <v>780</v>
      </c>
      <c r="AB420" s="170">
        <v>63</v>
      </c>
      <c r="AC420" s="170">
        <v>0</v>
      </c>
      <c r="AD420" s="170">
        <v>0</v>
      </c>
      <c r="AE420" s="170">
        <v>1.5833333333333333</v>
      </c>
      <c r="AF420" s="170">
        <v>0</v>
      </c>
      <c r="AG420" s="105">
        <v>1055882</v>
      </c>
      <c r="AH420" s="105">
        <v>0</v>
      </c>
      <c r="AI420" s="105">
        <v>0</v>
      </c>
      <c r="AJ420" s="105">
        <v>1055882</v>
      </c>
      <c r="AK420" s="105">
        <v>0</v>
      </c>
      <c r="AL420" s="105">
        <v>68544</v>
      </c>
      <c r="AM420" s="105">
        <v>1124426</v>
      </c>
      <c r="AN420" s="105">
        <v>0</v>
      </c>
      <c r="AO420" s="105">
        <v>0</v>
      </c>
      <c r="AP420" s="105">
        <v>0</v>
      </c>
      <c r="AQ420" s="105">
        <v>0</v>
      </c>
      <c r="AR420" s="171">
        <v>1124426</v>
      </c>
      <c r="AT420" s="169">
        <v>780</v>
      </c>
      <c r="AU420" s="170">
        <f t="shared" si="177"/>
        <v>1.5833333333333333</v>
      </c>
      <c r="AV420" s="170">
        <f t="shared" si="177"/>
        <v>0</v>
      </c>
      <c r="AW420" s="105">
        <f t="shared" si="178"/>
        <v>0</v>
      </c>
      <c r="AX420" s="105">
        <f t="shared" si="178"/>
        <v>0</v>
      </c>
      <c r="AY420" s="105">
        <f t="shared" si="178"/>
        <v>0</v>
      </c>
      <c r="AZ420" s="171">
        <f t="shared" si="178"/>
        <v>0</v>
      </c>
      <c r="BB420" s="169"/>
      <c r="BC420" s="105"/>
      <c r="BD420" s="105"/>
      <c r="BE420" s="105"/>
      <c r="BF420" s="171"/>
      <c r="BH420" s="172"/>
      <c r="BI420" s="173"/>
      <c r="BJ420" s="174"/>
      <c r="BZ420" s="175"/>
      <c r="CA420" s="169">
        <v>780</v>
      </c>
      <c r="CB420" s="51">
        <v>761</v>
      </c>
      <c r="CC420" s="42" t="s">
        <v>511</v>
      </c>
      <c r="CD420" s="176">
        <f t="shared" si="168"/>
        <v>1055882</v>
      </c>
      <c r="CE420" s="177">
        <v>817691</v>
      </c>
      <c r="CF420" s="159">
        <f t="shared" si="179"/>
        <v>238191</v>
      </c>
      <c r="CG420" s="159">
        <v>72810.599999999991</v>
      </c>
      <c r="CH420" s="159">
        <v>25921.152000000002</v>
      </c>
      <c r="CI420" s="159">
        <f t="shared" si="180"/>
        <v>0</v>
      </c>
      <c r="CJ420" s="177">
        <f t="shared" si="181"/>
        <v>336922.75199999998</v>
      </c>
      <c r="CK420" s="178"/>
      <c r="CL420" s="179"/>
      <c r="CT420" s="105"/>
      <c r="CU420" s="105"/>
      <c r="CV420" s="105"/>
      <c r="CW420" s="105"/>
      <c r="CX420" s="105"/>
      <c r="CY420" s="105"/>
      <c r="CZ420" s="105"/>
      <c r="DA420" s="169">
        <v>780</v>
      </c>
      <c r="DB420" s="42" t="s">
        <v>511</v>
      </c>
      <c r="DC420" s="159"/>
      <c r="DD420" s="159"/>
      <c r="DE420" s="159"/>
      <c r="DF420" s="159"/>
      <c r="DG420" s="180">
        <f t="shared" si="182"/>
        <v>0</v>
      </c>
      <c r="DH420" s="159"/>
      <c r="DI420" s="159"/>
      <c r="DJ420" s="159"/>
      <c r="DK420" s="180">
        <f t="shared" si="183"/>
        <v>0</v>
      </c>
      <c r="DL420" s="181">
        <f t="shared" si="169"/>
        <v>0</v>
      </c>
      <c r="DM420" s="159"/>
      <c r="DN420" s="181">
        <f t="shared" si="170"/>
        <v>0</v>
      </c>
      <c r="DO420" s="159"/>
      <c r="DP420" s="165"/>
      <c r="DQ420" s="159"/>
      <c r="DR420" s="159"/>
      <c r="DS420" s="159"/>
      <c r="DT420" s="181">
        <f t="shared" si="184"/>
        <v>0</v>
      </c>
      <c r="DU420" s="159"/>
      <c r="DV420" s="182">
        <v>0</v>
      </c>
      <c r="DW420" s="183"/>
      <c r="DX420" s="183"/>
      <c r="DY420" s="183"/>
      <c r="DZ420" s="180"/>
      <c r="EA420" s="184"/>
      <c r="EB420" s="185"/>
      <c r="EC420" s="186">
        <f t="shared" si="185"/>
        <v>0</v>
      </c>
      <c r="ED420" s="184"/>
      <c r="EE420" s="187">
        <v>780</v>
      </c>
      <c r="EF420" s="184"/>
      <c r="EG420" s="184"/>
      <c r="EH420" s="183"/>
      <c r="EI420" s="184"/>
      <c r="EJ420" s="184"/>
      <c r="EK420" s="184"/>
      <c r="EL420" s="184"/>
      <c r="EM420" s="184"/>
    </row>
    <row r="421" spans="1:143" s="42" customFormat="1" ht="12" x14ac:dyDescent="0.2">
      <c r="A421" s="157">
        <v>801</v>
      </c>
      <c r="B421" s="51">
        <v>770</v>
      </c>
      <c r="C421" s="42" t="s">
        <v>512</v>
      </c>
      <c r="D421" s="158">
        <f t="shared" si="171"/>
        <v>0</v>
      </c>
      <c r="E421" s="159">
        <f t="shared" si="160"/>
        <v>0</v>
      </c>
      <c r="F421" s="159">
        <f t="shared" si="160"/>
        <v>0</v>
      </c>
      <c r="G421" s="159">
        <f t="shared" si="160"/>
        <v>0</v>
      </c>
      <c r="H421" s="160">
        <f t="shared" si="172"/>
        <v>0</v>
      </c>
      <c r="I421" s="159"/>
      <c r="J421" s="161">
        <f t="shared" si="173"/>
        <v>0</v>
      </c>
      <c r="K421" s="162">
        <f t="shared" si="174"/>
        <v>0</v>
      </c>
      <c r="L421" s="163">
        <f t="shared" si="161"/>
        <v>0</v>
      </c>
      <c r="M421" s="159"/>
      <c r="N421" s="164">
        <f t="shared" si="162"/>
        <v>0</v>
      </c>
      <c r="O421" s="159"/>
      <c r="P421" s="165">
        <f t="shared" si="163"/>
        <v>0</v>
      </c>
      <c r="Q421" s="158">
        <f t="shared" si="175"/>
        <v>0</v>
      </c>
      <c r="R421" s="159">
        <f t="shared" si="164"/>
        <v>0</v>
      </c>
      <c r="S421" s="159">
        <f t="shared" si="165"/>
        <v>0</v>
      </c>
      <c r="T421" s="159">
        <f t="shared" si="166"/>
        <v>0</v>
      </c>
      <c r="U421" s="160">
        <f t="shared" si="176"/>
        <v>0</v>
      </c>
      <c r="V421" s="159"/>
      <c r="W421" s="164">
        <f t="shared" si="167"/>
        <v>0</v>
      </c>
      <c r="X421" s="166"/>
      <c r="AA421" s="169">
        <v>801</v>
      </c>
      <c r="AB421" s="170"/>
      <c r="AC421" s="170"/>
      <c r="AD421" s="170"/>
      <c r="AE421" s="170"/>
      <c r="AF421" s="170"/>
      <c r="AG421" s="105"/>
      <c r="AH421" s="105"/>
      <c r="AI421" s="105"/>
      <c r="AJ421" s="105"/>
      <c r="AK421" s="105"/>
      <c r="AL421" s="105"/>
      <c r="AM421" s="105"/>
      <c r="AN421" s="105"/>
      <c r="AO421" s="105"/>
      <c r="AP421" s="105"/>
      <c r="AQ421" s="105"/>
      <c r="AR421" s="171"/>
      <c r="AT421" s="169">
        <v>801</v>
      </c>
      <c r="AU421" s="170">
        <f t="shared" si="177"/>
        <v>0</v>
      </c>
      <c r="AV421" s="170">
        <f t="shared" si="177"/>
        <v>0</v>
      </c>
      <c r="AW421" s="105">
        <f t="shared" si="178"/>
        <v>0</v>
      </c>
      <c r="AX421" s="105">
        <f t="shared" si="178"/>
        <v>0</v>
      </c>
      <c r="AY421" s="105">
        <f t="shared" si="178"/>
        <v>0</v>
      </c>
      <c r="AZ421" s="171">
        <f t="shared" si="178"/>
        <v>0</v>
      </c>
      <c r="BB421" s="169"/>
      <c r="BC421" s="105"/>
      <c r="BD421" s="105"/>
      <c r="BE421" s="105"/>
      <c r="BF421" s="171"/>
      <c r="BH421" s="172"/>
      <c r="BI421" s="173"/>
      <c r="BJ421" s="174"/>
      <c r="BZ421" s="175"/>
      <c r="CA421" s="169">
        <v>801</v>
      </c>
      <c r="CB421" s="51">
        <v>770</v>
      </c>
      <c r="CC421" s="42" t="s">
        <v>512</v>
      </c>
      <c r="CD421" s="176">
        <f t="shared" si="168"/>
        <v>0</v>
      </c>
      <c r="CE421" s="177">
        <v>0</v>
      </c>
      <c r="CF421" s="159">
        <f t="shared" si="179"/>
        <v>0</v>
      </c>
      <c r="CG421" s="159">
        <v>0</v>
      </c>
      <c r="CH421" s="159">
        <v>0</v>
      </c>
      <c r="CI421" s="159">
        <f t="shared" si="180"/>
        <v>0</v>
      </c>
      <c r="CJ421" s="177">
        <f t="shared" si="181"/>
        <v>0</v>
      </c>
      <c r="CK421" s="178"/>
      <c r="CL421" s="179"/>
      <c r="CT421" s="105"/>
      <c r="CU421" s="105"/>
      <c r="CV421" s="105"/>
      <c r="CW421" s="105"/>
      <c r="CX421" s="105"/>
      <c r="CY421" s="105"/>
      <c r="CZ421" s="105"/>
      <c r="DA421" s="169">
        <v>801</v>
      </c>
      <c r="DB421" s="42" t="s">
        <v>512</v>
      </c>
      <c r="DC421" s="159"/>
      <c r="DD421" s="159"/>
      <c r="DE421" s="159"/>
      <c r="DF421" s="159"/>
      <c r="DG421" s="180">
        <f t="shared" si="182"/>
        <v>0</v>
      </c>
      <c r="DH421" s="159"/>
      <c r="DI421" s="159"/>
      <c r="DJ421" s="159"/>
      <c r="DK421" s="180">
        <f t="shared" si="183"/>
        <v>0</v>
      </c>
      <c r="DL421" s="181">
        <f t="shared" si="169"/>
        <v>0</v>
      </c>
      <c r="DM421" s="159"/>
      <c r="DN421" s="181">
        <f t="shared" si="170"/>
        <v>0</v>
      </c>
      <c r="DO421" s="159"/>
      <c r="DP421" s="165"/>
      <c r="DQ421" s="159"/>
      <c r="DR421" s="159"/>
      <c r="DS421" s="159"/>
      <c r="DT421" s="181">
        <f t="shared" si="184"/>
        <v>0</v>
      </c>
      <c r="DU421" s="159"/>
      <c r="DV421" s="182">
        <v>0</v>
      </c>
      <c r="DW421" s="183"/>
      <c r="DX421" s="183"/>
      <c r="DY421" s="183"/>
      <c r="DZ421" s="180"/>
      <c r="EA421" s="184"/>
      <c r="EB421" s="185"/>
      <c r="EC421" s="186">
        <f t="shared" si="185"/>
        <v>0</v>
      </c>
      <c r="ED421" s="184"/>
      <c r="EE421" s="187">
        <v>801</v>
      </c>
      <c r="EF421" s="184"/>
      <c r="EG421" s="184"/>
      <c r="EH421" s="183"/>
      <c r="EI421" s="184"/>
      <c r="EJ421" s="184"/>
      <c r="EK421" s="184"/>
      <c r="EL421" s="184"/>
      <c r="EM421" s="184"/>
    </row>
    <row r="422" spans="1:143" s="42" customFormat="1" ht="12" x14ac:dyDescent="0.2">
      <c r="A422" s="157">
        <v>805</v>
      </c>
      <c r="B422" s="51">
        <v>708</v>
      </c>
      <c r="C422" s="42" t="s">
        <v>513</v>
      </c>
      <c r="D422" s="158">
        <f t="shared" si="171"/>
        <v>0</v>
      </c>
      <c r="E422" s="159">
        <f t="shared" si="160"/>
        <v>0</v>
      </c>
      <c r="F422" s="159">
        <f t="shared" si="160"/>
        <v>0</v>
      </c>
      <c r="G422" s="159">
        <f t="shared" si="160"/>
        <v>0</v>
      </c>
      <c r="H422" s="160">
        <f t="shared" si="172"/>
        <v>0</v>
      </c>
      <c r="I422" s="159"/>
      <c r="J422" s="161">
        <f t="shared" si="173"/>
        <v>0</v>
      </c>
      <c r="K422" s="162">
        <f t="shared" si="174"/>
        <v>0</v>
      </c>
      <c r="L422" s="163">
        <f t="shared" si="161"/>
        <v>0</v>
      </c>
      <c r="M422" s="159"/>
      <c r="N422" s="164">
        <f t="shared" si="162"/>
        <v>0</v>
      </c>
      <c r="O422" s="159"/>
      <c r="P422" s="165">
        <f t="shared" si="163"/>
        <v>0</v>
      </c>
      <c r="Q422" s="158">
        <f t="shared" si="175"/>
        <v>0</v>
      </c>
      <c r="R422" s="159">
        <f t="shared" si="164"/>
        <v>0</v>
      </c>
      <c r="S422" s="159">
        <f t="shared" si="165"/>
        <v>0</v>
      </c>
      <c r="T422" s="159">
        <f t="shared" si="166"/>
        <v>0</v>
      </c>
      <c r="U422" s="160">
        <f t="shared" si="176"/>
        <v>0</v>
      </c>
      <c r="V422" s="159"/>
      <c r="W422" s="164">
        <f t="shared" si="167"/>
        <v>0</v>
      </c>
      <c r="X422" s="166"/>
      <c r="AA422" s="169">
        <v>805</v>
      </c>
      <c r="AB422" s="170"/>
      <c r="AC422" s="170"/>
      <c r="AD422" s="170"/>
      <c r="AE422" s="170"/>
      <c r="AF422" s="170"/>
      <c r="AG422" s="105"/>
      <c r="AH422" s="105"/>
      <c r="AI422" s="105"/>
      <c r="AJ422" s="105"/>
      <c r="AK422" s="105"/>
      <c r="AL422" s="105"/>
      <c r="AM422" s="105"/>
      <c r="AN422" s="105"/>
      <c r="AO422" s="105"/>
      <c r="AP422" s="105"/>
      <c r="AQ422" s="105"/>
      <c r="AR422" s="171"/>
      <c r="AT422" s="169">
        <v>805</v>
      </c>
      <c r="AU422" s="170">
        <f t="shared" si="177"/>
        <v>0</v>
      </c>
      <c r="AV422" s="170">
        <f t="shared" si="177"/>
        <v>0</v>
      </c>
      <c r="AW422" s="105">
        <f t="shared" si="178"/>
        <v>0</v>
      </c>
      <c r="AX422" s="105">
        <f t="shared" si="178"/>
        <v>0</v>
      </c>
      <c r="AY422" s="105">
        <f t="shared" si="178"/>
        <v>0</v>
      </c>
      <c r="AZ422" s="171">
        <f t="shared" si="178"/>
        <v>0</v>
      </c>
      <c r="BB422" s="169"/>
      <c r="BC422" s="105"/>
      <c r="BD422" s="105"/>
      <c r="BE422" s="105"/>
      <c r="BF422" s="171"/>
      <c r="BH422" s="172"/>
      <c r="BI422" s="173"/>
      <c r="BJ422" s="174"/>
      <c r="BZ422" s="175"/>
      <c r="CA422" s="169">
        <v>805</v>
      </c>
      <c r="CB422" s="51">
        <v>708</v>
      </c>
      <c r="CC422" s="42" t="s">
        <v>513</v>
      </c>
      <c r="CD422" s="176">
        <f t="shared" si="168"/>
        <v>0</v>
      </c>
      <c r="CE422" s="177">
        <v>0</v>
      </c>
      <c r="CF422" s="159">
        <f t="shared" si="179"/>
        <v>0</v>
      </c>
      <c r="CG422" s="159">
        <v>0</v>
      </c>
      <c r="CH422" s="159">
        <v>0</v>
      </c>
      <c r="CI422" s="159">
        <f t="shared" si="180"/>
        <v>0</v>
      </c>
      <c r="CJ422" s="177">
        <f t="shared" si="181"/>
        <v>0</v>
      </c>
      <c r="CK422" s="178"/>
      <c r="CL422" s="179"/>
      <c r="CT422" s="105"/>
      <c r="CU422" s="105"/>
      <c r="CV422" s="105"/>
      <c r="CW422" s="105"/>
      <c r="CX422" s="105"/>
      <c r="CY422" s="105"/>
      <c r="CZ422" s="105"/>
      <c r="DA422" s="169">
        <v>805</v>
      </c>
      <c r="DB422" s="42" t="s">
        <v>513</v>
      </c>
      <c r="DC422" s="159"/>
      <c r="DD422" s="159"/>
      <c r="DE422" s="159"/>
      <c r="DF422" s="159"/>
      <c r="DG422" s="180">
        <f t="shared" si="182"/>
        <v>0</v>
      </c>
      <c r="DH422" s="159"/>
      <c r="DI422" s="159"/>
      <c r="DJ422" s="159"/>
      <c r="DK422" s="180">
        <f t="shared" si="183"/>
        <v>0</v>
      </c>
      <c r="DL422" s="181">
        <f t="shared" si="169"/>
        <v>0</v>
      </c>
      <c r="DM422" s="159"/>
      <c r="DN422" s="181">
        <f t="shared" si="170"/>
        <v>0</v>
      </c>
      <c r="DO422" s="159"/>
      <c r="DP422" s="165"/>
      <c r="DQ422" s="159"/>
      <c r="DR422" s="159"/>
      <c r="DS422" s="159"/>
      <c r="DT422" s="181">
        <f t="shared" si="184"/>
        <v>0</v>
      </c>
      <c r="DU422" s="159"/>
      <c r="DV422" s="182">
        <v>0</v>
      </c>
      <c r="DW422" s="183"/>
      <c r="DX422" s="183"/>
      <c r="DY422" s="183"/>
      <c r="DZ422" s="180"/>
      <c r="EA422" s="184"/>
      <c r="EB422" s="185"/>
      <c r="EC422" s="186">
        <f t="shared" si="185"/>
        <v>0</v>
      </c>
      <c r="ED422" s="184"/>
      <c r="EE422" s="187">
        <v>805</v>
      </c>
      <c r="EF422" s="184"/>
      <c r="EG422" s="184"/>
      <c r="EH422" s="183"/>
      <c r="EI422" s="184"/>
      <c r="EJ422" s="184"/>
      <c r="EK422" s="184"/>
      <c r="EL422" s="184"/>
      <c r="EM422" s="184"/>
    </row>
    <row r="423" spans="1:143" s="42" customFormat="1" ht="12" x14ac:dyDescent="0.2">
      <c r="A423" s="157">
        <v>806</v>
      </c>
      <c r="B423" s="51">
        <v>709</v>
      </c>
      <c r="C423" s="42" t="s">
        <v>514</v>
      </c>
      <c r="D423" s="158">
        <f t="shared" si="171"/>
        <v>0</v>
      </c>
      <c r="E423" s="159">
        <f t="shared" si="160"/>
        <v>0</v>
      </c>
      <c r="F423" s="159">
        <f t="shared" si="160"/>
        <v>0</v>
      </c>
      <c r="G423" s="159">
        <f t="shared" si="160"/>
        <v>0</v>
      </c>
      <c r="H423" s="160">
        <f t="shared" si="172"/>
        <v>0</v>
      </c>
      <c r="I423" s="159"/>
      <c r="J423" s="161">
        <f t="shared" si="173"/>
        <v>0</v>
      </c>
      <c r="K423" s="162">
        <f t="shared" si="174"/>
        <v>0</v>
      </c>
      <c r="L423" s="163">
        <f t="shared" si="161"/>
        <v>0</v>
      </c>
      <c r="M423" s="159"/>
      <c r="N423" s="164">
        <f t="shared" si="162"/>
        <v>0</v>
      </c>
      <c r="O423" s="159"/>
      <c r="P423" s="165">
        <f t="shared" si="163"/>
        <v>0</v>
      </c>
      <c r="Q423" s="158">
        <f t="shared" si="175"/>
        <v>0</v>
      </c>
      <c r="R423" s="159">
        <f t="shared" si="164"/>
        <v>0</v>
      </c>
      <c r="S423" s="159">
        <f t="shared" si="165"/>
        <v>0</v>
      </c>
      <c r="T423" s="159">
        <f t="shared" si="166"/>
        <v>0</v>
      </c>
      <c r="U423" s="160">
        <f t="shared" si="176"/>
        <v>0</v>
      </c>
      <c r="V423" s="159"/>
      <c r="W423" s="164">
        <f t="shared" si="167"/>
        <v>0</v>
      </c>
      <c r="X423" s="166"/>
      <c r="AA423" s="169">
        <v>806</v>
      </c>
      <c r="AB423" s="170"/>
      <c r="AC423" s="170"/>
      <c r="AD423" s="170"/>
      <c r="AE423" s="170"/>
      <c r="AF423" s="170"/>
      <c r="AG423" s="105"/>
      <c r="AH423" s="105"/>
      <c r="AI423" s="105"/>
      <c r="AJ423" s="105"/>
      <c r="AK423" s="105"/>
      <c r="AL423" s="105"/>
      <c r="AM423" s="105"/>
      <c r="AN423" s="105"/>
      <c r="AO423" s="105"/>
      <c r="AP423" s="105"/>
      <c r="AQ423" s="105"/>
      <c r="AR423" s="171"/>
      <c r="AT423" s="169">
        <v>806</v>
      </c>
      <c r="AU423" s="170">
        <f t="shared" si="177"/>
        <v>0</v>
      </c>
      <c r="AV423" s="170">
        <f t="shared" si="177"/>
        <v>0</v>
      </c>
      <c r="AW423" s="105">
        <f t="shared" si="178"/>
        <v>0</v>
      </c>
      <c r="AX423" s="105">
        <f t="shared" si="178"/>
        <v>0</v>
      </c>
      <c r="AY423" s="105">
        <f t="shared" si="178"/>
        <v>0</v>
      </c>
      <c r="AZ423" s="171">
        <f t="shared" si="178"/>
        <v>0</v>
      </c>
      <c r="BB423" s="169"/>
      <c r="BC423" s="105"/>
      <c r="BD423" s="105"/>
      <c r="BE423" s="105"/>
      <c r="BF423" s="171"/>
      <c r="BH423" s="172"/>
      <c r="BI423" s="173"/>
      <c r="BJ423" s="174"/>
      <c r="BZ423" s="175"/>
      <c r="CA423" s="169">
        <v>806</v>
      </c>
      <c r="CB423" s="51">
        <v>709</v>
      </c>
      <c r="CC423" s="42" t="s">
        <v>514</v>
      </c>
      <c r="CD423" s="176">
        <f t="shared" si="168"/>
        <v>0</v>
      </c>
      <c r="CE423" s="177">
        <v>0</v>
      </c>
      <c r="CF423" s="159">
        <f t="shared" si="179"/>
        <v>0</v>
      </c>
      <c r="CG423" s="159">
        <v>0</v>
      </c>
      <c r="CH423" s="159">
        <v>0</v>
      </c>
      <c r="CI423" s="159">
        <f t="shared" si="180"/>
        <v>0</v>
      </c>
      <c r="CJ423" s="177">
        <f t="shared" si="181"/>
        <v>0</v>
      </c>
      <c r="CK423" s="178"/>
      <c r="CL423" s="179"/>
      <c r="CT423" s="105"/>
      <c r="CU423" s="105"/>
      <c r="CV423" s="105"/>
      <c r="CW423" s="105"/>
      <c r="CX423" s="105"/>
      <c r="CY423" s="105"/>
      <c r="CZ423" s="105"/>
      <c r="DA423" s="169">
        <v>806</v>
      </c>
      <c r="DB423" s="42" t="s">
        <v>514</v>
      </c>
      <c r="DC423" s="159"/>
      <c r="DD423" s="159"/>
      <c r="DE423" s="159"/>
      <c r="DF423" s="159"/>
      <c r="DG423" s="180">
        <f t="shared" si="182"/>
        <v>0</v>
      </c>
      <c r="DH423" s="159"/>
      <c r="DI423" s="159"/>
      <c r="DJ423" s="159"/>
      <c r="DK423" s="180">
        <f t="shared" si="183"/>
        <v>0</v>
      </c>
      <c r="DL423" s="181">
        <f t="shared" si="169"/>
        <v>0</v>
      </c>
      <c r="DM423" s="159"/>
      <c r="DN423" s="181">
        <f t="shared" si="170"/>
        <v>0</v>
      </c>
      <c r="DO423" s="159"/>
      <c r="DP423" s="165"/>
      <c r="DQ423" s="159"/>
      <c r="DR423" s="159"/>
      <c r="DS423" s="159"/>
      <c r="DT423" s="181">
        <f t="shared" si="184"/>
        <v>0</v>
      </c>
      <c r="DU423" s="159"/>
      <c r="DV423" s="182">
        <v>0</v>
      </c>
      <c r="DW423" s="183"/>
      <c r="DX423" s="183"/>
      <c r="DY423" s="183"/>
      <c r="DZ423" s="180"/>
      <c r="EA423" s="184"/>
      <c r="EB423" s="185"/>
      <c r="EC423" s="186">
        <f t="shared" si="185"/>
        <v>0</v>
      </c>
      <c r="ED423" s="184"/>
      <c r="EE423" s="187">
        <v>806</v>
      </c>
      <c r="EF423" s="184"/>
      <c r="EG423" s="184"/>
      <c r="EH423" s="183"/>
      <c r="EI423" s="184"/>
      <c r="EJ423" s="184"/>
      <c r="EK423" s="184"/>
      <c r="EL423" s="184"/>
      <c r="EM423" s="184"/>
    </row>
    <row r="424" spans="1:143" s="42" customFormat="1" ht="12" x14ac:dyDescent="0.2">
      <c r="A424" s="157">
        <v>810</v>
      </c>
      <c r="B424" s="51">
        <v>771</v>
      </c>
      <c r="C424" s="42" t="s">
        <v>515</v>
      </c>
      <c r="D424" s="158">
        <f t="shared" si="171"/>
        <v>0</v>
      </c>
      <c r="E424" s="159">
        <f t="shared" si="160"/>
        <v>0</v>
      </c>
      <c r="F424" s="159">
        <f t="shared" si="160"/>
        <v>0</v>
      </c>
      <c r="G424" s="159">
        <f t="shared" si="160"/>
        <v>0</v>
      </c>
      <c r="H424" s="160">
        <f t="shared" si="172"/>
        <v>0</v>
      </c>
      <c r="I424" s="159"/>
      <c r="J424" s="161">
        <f t="shared" si="173"/>
        <v>0</v>
      </c>
      <c r="K424" s="162">
        <f t="shared" si="174"/>
        <v>0</v>
      </c>
      <c r="L424" s="163">
        <f t="shared" si="161"/>
        <v>0</v>
      </c>
      <c r="M424" s="159"/>
      <c r="N424" s="164">
        <f t="shared" si="162"/>
        <v>0</v>
      </c>
      <c r="O424" s="159"/>
      <c r="P424" s="165">
        <f t="shared" si="163"/>
        <v>0</v>
      </c>
      <c r="Q424" s="158">
        <f t="shared" si="175"/>
        <v>0</v>
      </c>
      <c r="R424" s="159">
        <f t="shared" si="164"/>
        <v>0</v>
      </c>
      <c r="S424" s="159">
        <f t="shared" si="165"/>
        <v>0</v>
      </c>
      <c r="T424" s="159">
        <f t="shared" si="166"/>
        <v>0</v>
      </c>
      <c r="U424" s="160">
        <f t="shared" si="176"/>
        <v>0</v>
      </c>
      <c r="V424" s="159"/>
      <c r="W424" s="164">
        <f t="shared" si="167"/>
        <v>0</v>
      </c>
      <c r="X424" s="166"/>
      <c r="AA424" s="169">
        <v>810</v>
      </c>
      <c r="AB424" s="170"/>
      <c r="AC424" s="170"/>
      <c r="AD424" s="170"/>
      <c r="AE424" s="170"/>
      <c r="AF424" s="170"/>
      <c r="AG424" s="105"/>
      <c r="AH424" s="105"/>
      <c r="AI424" s="105"/>
      <c r="AJ424" s="105"/>
      <c r="AK424" s="105"/>
      <c r="AL424" s="105"/>
      <c r="AM424" s="105"/>
      <c r="AN424" s="105"/>
      <c r="AO424" s="105"/>
      <c r="AP424" s="105"/>
      <c r="AQ424" s="105"/>
      <c r="AR424" s="171"/>
      <c r="AT424" s="169">
        <v>810</v>
      </c>
      <c r="AU424" s="170">
        <f t="shared" si="177"/>
        <v>0</v>
      </c>
      <c r="AV424" s="170">
        <f t="shared" si="177"/>
        <v>0</v>
      </c>
      <c r="AW424" s="105">
        <f t="shared" si="178"/>
        <v>0</v>
      </c>
      <c r="AX424" s="105">
        <f t="shared" si="178"/>
        <v>0</v>
      </c>
      <c r="AY424" s="105">
        <f t="shared" si="178"/>
        <v>0</v>
      </c>
      <c r="AZ424" s="171">
        <f t="shared" si="178"/>
        <v>0</v>
      </c>
      <c r="BB424" s="169"/>
      <c r="BC424" s="105"/>
      <c r="BD424" s="105"/>
      <c r="BE424" s="105"/>
      <c r="BF424" s="171"/>
      <c r="BH424" s="172"/>
      <c r="BI424" s="173"/>
      <c r="BJ424" s="174"/>
      <c r="BZ424" s="175"/>
      <c r="CA424" s="169">
        <v>810</v>
      </c>
      <c r="CB424" s="51">
        <v>771</v>
      </c>
      <c r="CC424" s="42" t="s">
        <v>515</v>
      </c>
      <c r="CD424" s="176">
        <f t="shared" si="168"/>
        <v>0</v>
      </c>
      <c r="CE424" s="177">
        <v>0</v>
      </c>
      <c r="CF424" s="159">
        <f t="shared" si="179"/>
        <v>0</v>
      </c>
      <c r="CG424" s="159">
        <v>0</v>
      </c>
      <c r="CH424" s="159">
        <v>0</v>
      </c>
      <c r="CI424" s="159">
        <f t="shared" si="180"/>
        <v>0</v>
      </c>
      <c r="CJ424" s="177">
        <f t="shared" si="181"/>
        <v>0</v>
      </c>
      <c r="CK424" s="178"/>
      <c r="CL424" s="179"/>
      <c r="CT424" s="105"/>
      <c r="CU424" s="105"/>
      <c r="CV424" s="105"/>
      <c r="CW424" s="105"/>
      <c r="CX424" s="105"/>
      <c r="CY424" s="105"/>
      <c r="CZ424" s="105"/>
      <c r="DA424" s="169">
        <v>810</v>
      </c>
      <c r="DB424" s="42" t="s">
        <v>515</v>
      </c>
      <c r="DC424" s="159"/>
      <c r="DD424" s="159"/>
      <c r="DE424" s="159"/>
      <c r="DF424" s="159"/>
      <c r="DG424" s="180">
        <f t="shared" si="182"/>
        <v>0</v>
      </c>
      <c r="DH424" s="159"/>
      <c r="DI424" s="159"/>
      <c r="DJ424" s="159"/>
      <c r="DK424" s="180">
        <f t="shared" si="183"/>
        <v>0</v>
      </c>
      <c r="DL424" s="181">
        <f t="shared" si="169"/>
        <v>0</v>
      </c>
      <c r="DM424" s="159"/>
      <c r="DN424" s="181">
        <f t="shared" si="170"/>
        <v>0</v>
      </c>
      <c r="DO424" s="159"/>
      <c r="DP424" s="165"/>
      <c r="DQ424" s="159"/>
      <c r="DR424" s="159"/>
      <c r="DS424" s="159"/>
      <c r="DT424" s="181">
        <f t="shared" si="184"/>
        <v>0</v>
      </c>
      <c r="DU424" s="159"/>
      <c r="DV424" s="182">
        <v>0</v>
      </c>
      <c r="DW424" s="183"/>
      <c r="DX424" s="183"/>
      <c r="DY424" s="183"/>
      <c r="DZ424" s="180"/>
      <c r="EA424" s="184"/>
      <c r="EB424" s="185"/>
      <c r="EC424" s="186">
        <f t="shared" si="185"/>
        <v>0</v>
      </c>
      <c r="ED424" s="184"/>
      <c r="EE424" s="187">
        <v>810</v>
      </c>
      <c r="EF424" s="184"/>
      <c r="EG424" s="184"/>
      <c r="EH424" s="183"/>
      <c r="EI424" s="184"/>
      <c r="EJ424" s="184"/>
      <c r="EK424" s="184"/>
      <c r="EL424" s="184"/>
      <c r="EM424" s="184"/>
    </row>
    <row r="425" spans="1:143" s="42" customFormat="1" ht="12" x14ac:dyDescent="0.2">
      <c r="A425" s="157">
        <v>815</v>
      </c>
      <c r="B425" s="51">
        <v>779</v>
      </c>
      <c r="C425" s="42" t="s">
        <v>516</v>
      </c>
      <c r="D425" s="158">
        <f t="shared" si="171"/>
        <v>0</v>
      </c>
      <c r="E425" s="159">
        <f t="shared" si="160"/>
        <v>0</v>
      </c>
      <c r="F425" s="159">
        <f t="shared" si="160"/>
        <v>0</v>
      </c>
      <c r="G425" s="159">
        <f t="shared" si="160"/>
        <v>0</v>
      </c>
      <c r="H425" s="160">
        <f t="shared" si="172"/>
        <v>0</v>
      </c>
      <c r="I425" s="159"/>
      <c r="J425" s="161">
        <f t="shared" si="173"/>
        <v>0</v>
      </c>
      <c r="K425" s="162">
        <f t="shared" si="174"/>
        <v>0</v>
      </c>
      <c r="L425" s="163">
        <f t="shared" si="161"/>
        <v>0</v>
      </c>
      <c r="M425" s="159"/>
      <c r="N425" s="164">
        <f t="shared" si="162"/>
        <v>0</v>
      </c>
      <c r="O425" s="159"/>
      <c r="P425" s="165">
        <f t="shared" si="163"/>
        <v>0</v>
      </c>
      <c r="Q425" s="158">
        <f t="shared" si="175"/>
        <v>0</v>
      </c>
      <c r="R425" s="159">
        <f t="shared" si="164"/>
        <v>0</v>
      </c>
      <c r="S425" s="159">
        <f t="shared" si="165"/>
        <v>0</v>
      </c>
      <c r="T425" s="159">
        <f t="shared" si="166"/>
        <v>0</v>
      </c>
      <c r="U425" s="160">
        <f t="shared" si="176"/>
        <v>0</v>
      </c>
      <c r="V425" s="159"/>
      <c r="W425" s="164">
        <f t="shared" si="167"/>
        <v>0</v>
      </c>
      <c r="X425" s="166"/>
      <c r="AA425" s="169">
        <v>815</v>
      </c>
      <c r="AB425" s="170"/>
      <c r="AC425" s="170"/>
      <c r="AD425" s="170"/>
      <c r="AE425" s="170"/>
      <c r="AF425" s="170"/>
      <c r="AG425" s="105"/>
      <c r="AH425" s="105"/>
      <c r="AI425" s="105"/>
      <c r="AJ425" s="105"/>
      <c r="AK425" s="105"/>
      <c r="AL425" s="105"/>
      <c r="AM425" s="105"/>
      <c r="AN425" s="105"/>
      <c r="AO425" s="105"/>
      <c r="AP425" s="105"/>
      <c r="AQ425" s="105"/>
      <c r="AR425" s="171"/>
      <c r="AT425" s="169">
        <v>815</v>
      </c>
      <c r="AU425" s="170">
        <f t="shared" si="177"/>
        <v>0</v>
      </c>
      <c r="AV425" s="170">
        <f t="shared" si="177"/>
        <v>0</v>
      </c>
      <c r="AW425" s="105">
        <f t="shared" si="178"/>
        <v>0</v>
      </c>
      <c r="AX425" s="105">
        <f t="shared" si="178"/>
        <v>0</v>
      </c>
      <c r="AY425" s="105">
        <f t="shared" si="178"/>
        <v>0</v>
      </c>
      <c r="AZ425" s="171">
        <f t="shared" si="178"/>
        <v>0</v>
      </c>
      <c r="BB425" s="169"/>
      <c r="BC425" s="105"/>
      <c r="BD425" s="105"/>
      <c r="BE425" s="105"/>
      <c r="BF425" s="171"/>
      <c r="BH425" s="172"/>
      <c r="BI425" s="173"/>
      <c r="BJ425" s="174"/>
      <c r="BZ425" s="175"/>
      <c r="CA425" s="169">
        <v>815</v>
      </c>
      <c r="CB425" s="51">
        <v>779</v>
      </c>
      <c r="CC425" s="42" t="s">
        <v>516</v>
      </c>
      <c r="CD425" s="176">
        <f t="shared" si="168"/>
        <v>0</v>
      </c>
      <c r="CE425" s="177">
        <v>0</v>
      </c>
      <c r="CF425" s="159">
        <f t="shared" si="179"/>
        <v>0</v>
      </c>
      <c r="CG425" s="159">
        <v>0</v>
      </c>
      <c r="CH425" s="159">
        <v>0</v>
      </c>
      <c r="CI425" s="159">
        <f t="shared" si="180"/>
        <v>0</v>
      </c>
      <c r="CJ425" s="177">
        <f t="shared" si="181"/>
        <v>0</v>
      </c>
      <c r="CK425" s="178"/>
      <c r="CL425" s="179"/>
      <c r="CT425" s="105"/>
      <c r="CU425" s="105"/>
      <c r="CV425" s="105"/>
      <c r="CW425" s="105"/>
      <c r="CX425" s="105"/>
      <c r="CY425" s="105"/>
      <c r="CZ425" s="105"/>
      <c r="DA425" s="169">
        <v>815</v>
      </c>
      <c r="DB425" s="42" t="s">
        <v>516</v>
      </c>
      <c r="DC425" s="159"/>
      <c r="DD425" s="159"/>
      <c r="DE425" s="159"/>
      <c r="DF425" s="159"/>
      <c r="DG425" s="180">
        <f t="shared" si="182"/>
        <v>0</v>
      </c>
      <c r="DH425" s="159"/>
      <c r="DI425" s="159"/>
      <c r="DJ425" s="159"/>
      <c r="DK425" s="180">
        <f t="shared" si="183"/>
        <v>0</v>
      </c>
      <c r="DL425" s="181">
        <f t="shared" si="169"/>
        <v>0</v>
      </c>
      <c r="DM425" s="159"/>
      <c r="DN425" s="181">
        <f t="shared" si="170"/>
        <v>0</v>
      </c>
      <c r="DO425" s="159"/>
      <c r="DP425" s="165"/>
      <c r="DQ425" s="159"/>
      <c r="DR425" s="159"/>
      <c r="DS425" s="159"/>
      <c r="DT425" s="181">
        <f t="shared" si="184"/>
        <v>0</v>
      </c>
      <c r="DU425" s="159"/>
      <c r="DV425" s="182">
        <v>0</v>
      </c>
      <c r="DW425" s="183"/>
      <c r="DX425" s="183"/>
      <c r="DY425" s="183"/>
      <c r="DZ425" s="180"/>
      <c r="EA425" s="184"/>
      <c r="EB425" s="185"/>
      <c r="EC425" s="186">
        <f t="shared" si="185"/>
        <v>0</v>
      </c>
      <c r="ED425" s="184"/>
      <c r="EE425" s="187">
        <v>815</v>
      </c>
      <c r="EF425" s="184"/>
      <c r="EG425" s="184"/>
      <c r="EH425" s="183"/>
      <c r="EI425" s="184"/>
      <c r="EJ425" s="184"/>
      <c r="EK425" s="184"/>
      <c r="EL425" s="184"/>
      <c r="EM425" s="184"/>
    </row>
    <row r="426" spans="1:143" s="42" customFormat="1" ht="12" x14ac:dyDescent="0.2">
      <c r="A426" s="157">
        <v>817</v>
      </c>
      <c r="B426" s="51">
        <v>783</v>
      </c>
      <c r="C426" s="42" t="s">
        <v>517</v>
      </c>
      <c r="D426" s="158">
        <f t="shared" si="171"/>
        <v>0</v>
      </c>
      <c r="E426" s="159">
        <f t="shared" si="160"/>
        <v>0</v>
      </c>
      <c r="F426" s="159">
        <f t="shared" si="160"/>
        <v>0</v>
      </c>
      <c r="G426" s="159">
        <f t="shared" si="160"/>
        <v>0</v>
      </c>
      <c r="H426" s="160">
        <f t="shared" si="172"/>
        <v>0</v>
      </c>
      <c r="I426" s="159"/>
      <c r="J426" s="161">
        <f t="shared" si="173"/>
        <v>0</v>
      </c>
      <c r="K426" s="162">
        <f t="shared" si="174"/>
        <v>0</v>
      </c>
      <c r="L426" s="163">
        <f t="shared" si="161"/>
        <v>0</v>
      </c>
      <c r="M426" s="159"/>
      <c r="N426" s="164">
        <f t="shared" si="162"/>
        <v>0</v>
      </c>
      <c r="O426" s="159"/>
      <c r="P426" s="165">
        <f t="shared" si="163"/>
        <v>0</v>
      </c>
      <c r="Q426" s="158">
        <f t="shared" si="175"/>
        <v>0</v>
      </c>
      <c r="R426" s="159">
        <f t="shared" si="164"/>
        <v>0</v>
      </c>
      <c r="S426" s="159">
        <f t="shared" si="165"/>
        <v>0</v>
      </c>
      <c r="T426" s="159">
        <f t="shared" si="166"/>
        <v>0</v>
      </c>
      <c r="U426" s="160">
        <f t="shared" si="176"/>
        <v>0</v>
      </c>
      <c r="V426" s="159"/>
      <c r="W426" s="164">
        <f t="shared" si="167"/>
        <v>0</v>
      </c>
      <c r="X426" s="166"/>
      <c r="AA426" s="169">
        <v>817</v>
      </c>
      <c r="AB426" s="170"/>
      <c r="AC426" s="170"/>
      <c r="AD426" s="170"/>
      <c r="AE426" s="170"/>
      <c r="AF426" s="170"/>
      <c r="AG426" s="105"/>
      <c r="AH426" s="105"/>
      <c r="AI426" s="105"/>
      <c r="AJ426" s="105"/>
      <c r="AK426" s="105"/>
      <c r="AL426" s="105"/>
      <c r="AM426" s="105"/>
      <c r="AN426" s="105"/>
      <c r="AO426" s="105"/>
      <c r="AP426" s="105"/>
      <c r="AQ426" s="105"/>
      <c r="AR426" s="171"/>
      <c r="AT426" s="169">
        <v>817</v>
      </c>
      <c r="AU426" s="170">
        <f t="shared" si="177"/>
        <v>0</v>
      </c>
      <c r="AV426" s="170">
        <f t="shared" si="177"/>
        <v>0</v>
      </c>
      <c r="AW426" s="105">
        <f t="shared" si="178"/>
        <v>0</v>
      </c>
      <c r="AX426" s="105">
        <f t="shared" si="178"/>
        <v>0</v>
      </c>
      <c r="AY426" s="105">
        <f t="shared" si="178"/>
        <v>0</v>
      </c>
      <c r="AZ426" s="171">
        <f t="shared" si="178"/>
        <v>0</v>
      </c>
      <c r="BB426" s="169"/>
      <c r="BC426" s="105"/>
      <c r="BD426" s="105"/>
      <c r="BE426" s="105"/>
      <c r="BF426" s="171"/>
      <c r="BH426" s="172"/>
      <c r="BI426" s="173"/>
      <c r="BJ426" s="174"/>
      <c r="BZ426" s="175"/>
      <c r="CA426" s="169">
        <v>817</v>
      </c>
      <c r="CB426" s="51">
        <v>783</v>
      </c>
      <c r="CC426" s="42" t="s">
        <v>517</v>
      </c>
      <c r="CD426" s="176">
        <f t="shared" si="168"/>
        <v>0</v>
      </c>
      <c r="CE426" s="177">
        <v>0</v>
      </c>
      <c r="CF426" s="159">
        <f t="shared" si="179"/>
        <v>0</v>
      </c>
      <c r="CG426" s="159">
        <v>0</v>
      </c>
      <c r="CH426" s="159">
        <v>0</v>
      </c>
      <c r="CI426" s="159">
        <f t="shared" si="180"/>
        <v>0</v>
      </c>
      <c r="CJ426" s="177">
        <f t="shared" si="181"/>
        <v>0</v>
      </c>
      <c r="CK426" s="178"/>
      <c r="CL426" s="179"/>
      <c r="CT426" s="105"/>
      <c r="CU426" s="105"/>
      <c r="CV426" s="105"/>
      <c r="CW426" s="105"/>
      <c r="CX426" s="105"/>
      <c r="CY426" s="105"/>
      <c r="CZ426" s="105"/>
      <c r="DA426" s="169">
        <v>817</v>
      </c>
      <c r="DB426" s="42" t="s">
        <v>517</v>
      </c>
      <c r="DC426" s="159"/>
      <c r="DD426" s="159"/>
      <c r="DE426" s="159"/>
      <c r="DF426" s="159"/>
      <c r="DG426" s="180">
        <f t="shared" si="182"/>
        <v>0</v>
      </c>
      <c r="DH426" s="159"/>
      <c r="DI426" s="159"/>
      <c r="DJ426" s="159"/>
      <c r="DK426" s="180">
        <f t="shared" si="183"/>
        <v>0</v>
      </c>
      <c r="DL426" s="181">
        <f t="shared" si="169"/>
        <v>0</v>
      </c>
      <c r="DM426" s="159"/>
      <c r="DN426" s="181">
        <f t="shared" si="170"/>
        <v>0</v>
      </c>
      <c r="DO426" s="159"/>
      <c r="DP426" s="165"/>
      <c r="DQ426" s="159"/>
      <c r="DR426" s="159"/>
      <c r="DS426" s="159"/>
      <c r="DT426" s="181">
        <f t="shared" si="184"/>
        <v>0</v>
      </c>
      <c r="DU426" s="159"/>
      <c r="DV426" s="182">
        <v>0</v>
      </c>
      <c r="DW426" s="183"/>
      <c r="DX426" s="183"/>
      <c r="DY426" s="183"/>
      <c r="DZ426" s="180"/>
      <c r="EA426" s="184"/>
      <c r="EB426" s="185" t="s">
        <v>96</v>
      </c>
      <c r="EC426" s="186">
        <f t="shared" si="185"/>
        <v>0</v>
      </c>
      <c r="ED426" s="184"/>
      <c r="EE426" s="187">
        <v>817</v>
      </c>
      <c r="EF426" s="184"/>
      <c r="EG426" s="184"/>
      <c r="EH426" s="183"/>
      <c r="EI426" s="184"/>
      <c r="EJ426" s="184"/>
      <c r="EK426" s="184"/>
      <c r="EL426" s="184"/>
      <c r="EM426" s="184"/>
    </row>
    <row r="427" spans="1:143" s="42" customFormat="1" ht="12" x14ac:dyDescent="0.2">
      <c r="A427" s="157">
        <v>818</v>
      </c>
      <c r="B427" s="51">
        <v>782</v>
      </c>
      <c r="C427" s="42" t="s">
        <v>518</v>
      </c>
      <c r="D427" s="158">
        <f t="shared" si="171"/>
        <v>0</v>
      </c>
      <c r="E427" s="159">
        <f t="shared" si="160"/>
        <v>0</v>
      </c>
      <c r="F427" s="159">
        <f t="shared" si="160"/>
        <v>0</v>
      </c>
      <c r="G427" s="159">
        <f t="shared" si="160"/>
        <v>0</v>
      </c>
      <c r="H427" s="160">
        <f t="shared" si="172"/>
        <v>0</v>
      </c>
      <c r="I427" s="159"/>
      <c r="J427" s="161">
        <f t="shared" si="173"/>
        <v>0</v>
      </c>
      <c r="K427" s="162">
        <f t="shared" si="174"/>
        <v>0</v>
      </c>
      <c r="L427" s="163">
        <f t="shared" si="161"/>
        <v>0</v>
      </c>
      <c r="M427" s="159"/>
      <c r="N427" s="164">
        <f t="shared" si="162"/>
        <v>0</v>
      </c>
      <c r="O427" s="159"/>
      <c r="P427" s="165">
        <f t="shared" si="163"/>
        <v>0</v>
      </c>
      <c r="Q427" s="158">
        <f t="shared" si="175"/>
        <v>0</v>
      </c>
      <c r="R427" s="159">
        <f t="shared" si="164"/>
        <v>0</v>
      </c>
      <c r="S427" s="159">
        <f t="shared" si="165"/>
        <v>0</v>
      </c>
      <c r="T427" s="159">
        <f t="shared" si="166"/>
        <v>0</v>
      </c>
      <c r="U427" s="160">
        <f t="shared" si="176"/>
        <v>0</v>
      </c>
      <c r="V427" s="159"/>
      <c r="W427" s="164">
        <f t="shared" si="167"/>
        <v>0</v>
      </c>
      <c r="X427" s="166"/>
      <c r="AA427" s="169">
        <v>818</v>
      </c>
      <c r="AB427" s="170"/>
      <c r="AC427" s="170"/>
      <c r="AD427" s="170"/>
      <c r="AE427" s="170"/>
      <c r="AF427" s="170"/>
      <c r="AG427" s="105"/>
      <c r="AH427" s="105"/>
      <c r="AI427" s="105"/>
      <c r="AJ427" s="105"/>
      <c r="AK427" s="105"/>
      <c r="AL427" s="105"/>
      <c r="AM427" s="105"/>
      <c r="AN427" s="105"/>
      <c r="AO427" s="105"/>
      <c r="AP427" s="105"/>
      <c r="AQ427" s="105"/>
      <c r="AR427" s="171"/>
      <c r="AT427" s="169">
        <v>818</v>
      </c>
      <c r="AU427" s="170">
        <f t="shared" si="177"/>
        <v>0</v>
      </c>
      <c r="AV427" s="170">
        <f t="shared" si="177"/>
        <v>0</v>
      </c>
      <c r="AW427" s="105">
        <f t="shared" si="178"/>
        <v>0</v>
      </c>
      <c r="AX427" s="105">
        <f t="shared" si="178"/>
        <v>0</v>
      </c>
      <c r="AY427" s="105">
        <f t="shared" si="178"/>
        <v>0</v>
      </c>
      <c r="AZ427" s="171">
        <f t="shared" si="178"/>
        <v>0</v>
      </c>
      <c r="BB427" s="169"/>
      <c r="BC427" s="105"/>
      <c r="BD427" s="105"/>
      <c r="BE427" s="105"/>
      <c r="BF427" s="171"/>
      <c r="BH427" s="172"/>
      <c r="BI427" s="173"/>
      <c r="BJ427" s="174"/>
      <c r="BZ427" s="175"/>
      <c r="CA427" s="169">
        <v>818</v>
      </c>
      <c r="CB427" s="51">
        <v>782</v>
      </c>
      <c r="CC427" s="42" t="s">
        <v>518</v>
      </c>
      <c r="CD427" s="176">
        <f t="shared" si="168"/>
        <v>0</v>
      </c>
      <c r="CE427" s="177">
        <v>0</v>
      </c>
      <c r="CF427" s="159">
        <f t="shared" si="179"/>
        <v>0</v>
      </c>
      <c r="CG427" s="159">
        <v>0</v>
      </c>
      <c r="CH427" s="159">
        <v>0</v>
      </c>
      <c r="CI427" s="159">
        <f t="shared" si="180"/>
        <v>0</v>
      </c>
      <c r="CJ427" s="177">
        <f t="shared" si="181"/>
        <v>0</v>
      </c>
      <c r="CK427" s="178"/>
      <c r="CL427" s="179"/>
      <c r="CT427" s="105"/>
      <c r="CU427" s="105"/>
      <c r="CV427" s="105"/>
      <c r="CW427" s="105"/>
      <c r="CX427" s="105"/>
      <c r="CY427" s="105"/>
      <c r="CZ427" s="105"/>
      <c r="DA427" s="169">
        <v>818</v>
      </c>
      <c r="DB427" s="42" t="s">
        <v>518</v>
      </c>
      <c r="DC427" s="159"/>
      <c r="DD427" s="159"/>
      <c r="DE427" s="159"/>
      <c r="DF427" s="159"/>
      <c r="DG427" s="180">
        <f t="shared" si="182"/>
        <v>0</v>
      </c>
      <c r="DH427" s="159"/>
      <c r="DI427" s="159"/>
      <c r="DJ427" s="159"/>
      <c r="DK427" s="180">
        <f t="shared" si="183"/>
        <v>0</v>
      </c>
      <c r="DL427" s="181">
        <f t="shared" si="169"/>
        <v>0</v>
      </c>
      <c r="DM427" s="159"/>
      <c r="DN427" s="181">
        <f t="shared" si="170"/>
        <v>0</v>
      </c>
      <c r="DO427" s="159"/>
      <c r="DP427" s="165"/>
      <c r="DQ427" s="159"/>
      <c r="DR427" s="159"/>
      <c r="DS427" s="159"/>
      <c r="DT427" s="181">
        <f t="shared" si="184"/>
        <v>0</v>
      </c>
      <c r="DU427" s="159"/>
      <c r="DV427" s="182">
        <v>0</v>
      </c>
      <c r="DW427" s="183"/>
      <c r="DX427" s="183"/>
      <c r="DY427" s="183"/>
      <c r="DZ427" s="180"/>
      <c r="EA427" s="184"/>
      <c r="EB427" s="185"/>
      <c r="EC427" s="186">
        <f t="shared" si="185"/>
        <v>0</v>
      </c>
      <c r="ED427" s="184"/>
      <c r="EE427" s="187">
        <v>818</v>
      </c>
      <c r="EF427" s="184"/>
      <c r="EG427" s="184"/>
      <c r="EH427" s="183"/>
      <c r="EI427" s="184"/>
      <c r="EJ427" s="184"/>
      <c r="EK427" s="184"/>
      <c r="EL427" s="184"/>
      <c r="EM427" s="184"/>
    </row>
    <row r="428" spans="1:143" s="42" customFormat="1" ht="12" x14ac:dyDescent="0.2">
      <c r="A428" s="157">
        <v>821</v>
      </c>
      <c r="B428" s="51">
        <v>722</v>
      </c>
      <c r="C428" s="42" t="s">
        <v>519</v>
      </c>
      <c r="D428" s="158">
        <f t="shared" si="171"/>
        <v>0</v>
      </c>
      <c r="E428" s="159">
        <f t="shared" si="160"/>
        <v>0</v>
      </c>
      <c r="F428" s="159">
        <f t="shared" si="160"/>
        <v>0</v>
      </c>
      <c r="G428" s="159">
        <f t="shared" si="160"/>
        <v>0</v>
      </c>
      <c r="H428" s="160">
        <f t="shared" si="172"/>
        <v>0</v>
      </c>
      <c r="I428" s="159"/>
      <c r="J428" s="161">
        <f t="shared" si="173"/>
        <v>0</v>
      </c>
      <c r="K428" s="162">
        <f t="shared" si="174"/>
        <v>0</v>
      </c>
      <c r="L428" s="163">
        <f t="shared" si="161"/>
        <v>0</v>
      </c>
      <c r="M428" s="159"/>
      <c r="N428" s="164">
        <f t="shared" si="162"/>
        <v>0</v>
      </c>
      <c r="O428" s="159"/>
      <c r="P428" s="165">
        <f t="shared" si="163"/>
        <v>0</v>
      </c>
      <c r="Q428" s="158">
        <f t="shared" si="175"/>
        <v>0</v>
      </c>
      <c r="R428" s="159">
        <f t="shared" si="164"/>
        <v>0</v>
      </c>
      <c r="S428" s="159">
        <f t="shared" si="165"/>
        <v>0</v>
      </c>
      <c r="T428" s="159">
        <f t="shared" si="166"/>
        <v>0</v>
      </c>
      <c r="U428" s="160">
        <f t="shared" si="176"/>
        <v>0</v>
      </c>
      <c r="V428" s="159"/>
      <c r="W428" s="164">
        <f t="shared" si="167"/>
        <v>0</v>
      </c>
      <c r="X428" s="166"/>
      <c r="AA428" s="169">
        <v>821</v>
      </c>
      <c r="AB428" s="170"/>
      <c r="AC428" s="170"/>
      <c r="AD428" s="170"/>
      <c r="AE428" s="170"/>
      <c r="AF428" s="170"/>
      <c r="AG428" s="105"/>
      <c r="AH428" s="105"/>
      <c r="AI428" s="105"/>
      <c r="AJ428" s="105"/>
      <c r="AK428" s="105"/>
      <c r="AL428" s="105"/>
      <c r="AM428" s="105"/>
      <c r="AN428" s="105"/>
      <c r="AO428" s="105"/>
      <c r="AP428" s="105"/>
      <c r="AQ428" s="105"/>
      <c r="AR428" s="171"/>
      <c r="AT428" s="169">
        <v>821</v>
      </c>
      <c r="AU428" s="170">
        <f t="shared" si="177"/>
        <v>0</v>
      </c>
      <c r="AV428" s="170">
        <f t="shared" si="177"/>
        <v>0</v>
      </c>
      <c r="AW428" s="105">
        <f t="shared" si="178"/>
        <v>0</v>
      </c>
      <c r="AX428" s="105">
        <f t="shared" si="178"/>
        <v>0</v>
      </c>
      <c r="AY428" s="105">
        <f t="shared" si="178"/>
        <v>0</v>
      </c>
      <c r="AZ428" s="171">
        <f t="shared" si="178"/>
        <v>0</v>
      </c>
      <c r="BB428" s="169"/>
      <c r="BC428" s="105"/>
      <c r="BD428" s="105"/>
      <c r="BE428" s="105"/>
      <c r="BF428" s="171"/>
      <c r="BH428" s="172"/>
      <c r="BI428" s="173"/>
      <c r="BJ428" s="174"/>
      <c r="BZ428" s="175"/>
      <c r="CA428" s="169">
        <v>821</v>
      </c>
      <c r="CB428" s="51">
        <v>722</v>
      </c>
      <c r="CC428" s="42" t="s">
        <v>519</v>
      </c>
      <c r="CD428" s="176">
        <f t="shared" si="168"/>
        <v>0</v>
      </c>
      <c r="CE428" s="177">
        <v>0</v>
      </c>
      <c r="CF428" s="159">
        <f t="shared" si="179"/>
        <v>0</v>
      </c>
      <c r="CG428" s="159">
        <v>0</v>
      </c>
      <c r="CH428" s="159">
        <v>0</v>
      </c>
      <c r="CI428" s="159">
        <f t="shared" si="180"/>
        <v>0</v>
      </c>
      <c r="CJ428" s="177">
        <f t="shared" si="181"/>
        <v>0</v>
      </c>
      <c r="CK428" s="178"/>
      <c r="CL428" s="179"/>
      <c r="CT428" s="105"/>
      <c r="CU428" s="105"/>
      <c r="CV428" s="105"/>
      <c r="CW428" s="105"/>
      <c r="CX428" s="105"/>
      <c r="CY428" s="105"/>
      <c r="CZ428" s="105"/>
      <c r="DA428" s="169">
        <v>821</v>
      </c>
      <c r="DB428" s="42" t="s">
        <v>519</v>
      </c>
      <c r="DC428" s="159"/>
      <c r="DD428" s="159"/>
      <c r="DE428" s="159"/>
      <c r="DF428" s="159"/>
      <c r="DG428" s="180">
        <f t="shared" si="182"/>
        <v>0</v>
      </c>
      <c r="DH428" s="159"/>
      <c r="DI428" s="159"/>
      <c r="DJ428" s="159"/>
      <c r="DK428" s="180">
        <f t="shared" si="183"/>
        <v>0</v>
      </c>
      <c r="DL428" s="181">
        <f t="shared" si="169"/>
        <v>0</v>
      </c>
      <c r="DM428" s="159"/>
      <c r="DN428" s="181">
        <f t="shared" si="170"/>
        <v>0</v>
      </c>
      <c r="DO428" s="159"/>
      <c r="DP428" s="165"/>
      <c r="DQ428" s="159"/>
      <c r="DR428" s="159"/>
      <c r="DS428" s="159"/>
      <c r="DT428" s="181">
        <f t="shared" si="184"/>
        <v>0</v>
      </c>
      <c r="DU428" s="159"/>
      <c r="DV428" s="182">
        <v>0</v>
      </c>
      <c r="DW428" s="183"/>
      <c r="DX428" s="183"/>
      <c r="DY428" s="183"/>
      <c r="DZ428" s="180"/>
      <c r="EA428" s="184"/>
      <c r="EB428" s="185"/>
      <c r="EC428" s="186">
        <f t="shared" si="185"/>
        <v>0</v>
      </c>
      <c r="ED428" s="184"/>
      <c r="EE428" s="187">
        <v>821</v>
      </c>
      <c r="EF428" s="184"/>
      <c r="EG428" s="184"/>
      <c r="EH428" s="183"/>
      <c r="EI428" s="184"/>
      <c r="EJ428" s="184"/>
      <c r="EK428" s="184"/>
      <c r="EL428" s="184"/>
      <c r="EM428" s="184"/>
    </row>
    <row r="429" spans="1:143" s="42" customFormat="1" ht="12" x14ac:dyDescent="0.2">
      <c r="A429" s="157">
        <v>823</v>
      </c>
      <c r="B429" s="51">
        <v>723</v>
      </c>
      <c r="C429" s="42" t="s">
        <v>520</v>
      </c>
      <c r="D429" s="158">
        <f t="shared" si="171"/>
        <v>0</v>
      </c>
      <c r="E429" s="159">
        <f t="shared" si="160"/>
        <v>0</v>
      </c>
      <c r="F429" s="159">
        <f t="shared" si="160"/>
        <v>0</v>
      </c>
      <c r="G429" s="159">
        <f t="shared" si="160"/>
        <v>0</v>
      </c>
      <c r="H429" s="160">
        <f t="shared" si="172"/>
        <v>0</v>
      </c>
      <c r="I429" s="159"/>
      <c r="J429" s="161">
        <f t="shared" si="173"/>
        <v>0</v>
      </c>
      <c r="K429" s="162">
        <f t="shared" si="174"/>
        <v>0</v>
      </c>
      <c r="L429" s="163">
        <f t="shared" si="161"/>
        <v>0</v>
      </c>
      <c r="M429" s="159"/>
      <c r="N429" s="164">
        <f t="shared" si="162"/>
        <v>0</v>
      </c>
      <c r="O429" s="159"/>
      <c r="P429" s="165">
        <f t="shared" si="163"/>
        <v>0</v>
      </c>
      <c r="Q429" s="158">
        <f t="shared" si="175"/>
        <v>0</v>
      </c>
      <c r="R429" s="159">
        <f t="shared" si="164"/>
        <v>0</v>
      </c>
      <c r="S429" s="159">
        <f t="shared" si="165"/>
        <v>0</v>
      </c>
      <c r="T429" s="159">
        <f t="shared" si="166"/>
        <v>0</v>
      </c>
      <c r="U429" s="160">
        <f t="shared" si="176"/>
        <v>0</v>
      </c>
      <c r="V429" s="159"/>
      <c r="W429" s="164">
        <f t="shared" si="167"/>
        <v>0</v>
      </c>
      <c r="X429" s="166"/>
      <c r="AA429" s="169">
        <v>823</v>
      </c>
      <c r="AB429" s="170"/>
      <c r="AC429" s="170"/>
      <c r="AD429" s="170"/>
      <c r="AE429" s="170"/>
      <c r="AF429" s="170"/>
      <c r="AG429" s="105"/>
      <c r="AH429" s="105"/>
      <c r="AI429" s="105"/>
      <c r="AJ429" s="105"/>
      <c r="AK429" s="105"/>
      <c r="AL429" s="105"/>
      <c r="AM429" s="105"/>
      <c r="AN429" s="105"/>
      <c r="AO429" s="105"/>
      <c r="AP429" s="105"/>
      <c r="AQ429" s="105"/>
      <c r="AR429" s="171"/>
      <c r="AT429" s="169">
        <v>823</v>
      </c>
      <c r="AU429" s="170">
        <f t="shared" si="177"/>
        <v>0</v>
      </c>
      <c r="AV429" s="170">
        <f t="shared" si="177"/>
        <v>0</v>
      </c>
      <c r="AW429" s="105">
        <f t="shared" si="178"/>
        <v>0</v>
      </c>
      <c r="AX429" s="105">
        <f t="shared" si="178"/>
        <v>0</v>
      </c>
      <c r="AY429" s="105">
        <f t="shared" si="178"/>
        <v>0</v>
      </c>
      <c r="AZ429" s="171">
        <f t="shared" si="178"/>
        <v>0</v>
      </c>
      <c r="BB429" s="169"/>
      <c r="BC429" s="105"/>
      <c r="BD429" s="105"/>
      <c r="BE429" s="105"/>
      <c r="BF429" s="171"/>
      <c r="BH429" s="172"/>
      <c r="BI429" s="173"/>
      <c r="BJ429" s="174"/>
      <c r="BZ429" s="175"/>
      <c r="CA429" s="169">
        <v>823</v>
      </c>
      <c r="CB429" s="51">
        <v>723</v>
      </c>
      <c r="CC429" s="42" t="s">
        <v>520</v>
      </c>
      <c r="CD429" s="176">
        <f t="shared" si="168"/>
        <v>0</v>
      </c>
      <c r="CE429" s="177">
        <v>0</v>
      </c>
      <c r="CF429" s="159">
        <f t="shared" si="179"/>
        <v>0</v>
      </c>
      <c r="CG429" s="159">
        <v>0</v>
      </c>
      <c r="CH429" s="159">
        <v>0</v>
      </c>
      <c r="CI429" s="159">
        <f t="shared" si="180"/>
        <v>0</v>
      </c>
      <c r="CJ429" s="177">
        <f t="shared" si="181"/>
        <v>0</v>
      </c>
      <c r="CK429" s="178"/>
      <c r="CL429" s="179"/>
      <c r="CT429" s="105"/>
      <c r="CU429" s="105"/>
      <c r="CV429" s="105"/>
      <c r="CW429" s="105"/>
      <c r="CX429" s="105"/>
      <c r="CY429" s="105"/>
      <c r="CZ429" s="105"/>
      <c r="DA429" s="169">
        <v>823</v>
      </c>
      <c r="DB429" s="42" t="s">
        <v>520</v>
      </c>
      <c r="DC429" s="159"/>
      <c r="DD429" s="159"/>
      <c r="DE429" s="159"/>
      <c r="DF429" s="159"/>
      <c r="DG429" s="180">
        <f t="shared" si="182"/>
        <v>0</v>
      </c>
      <c r="DH429" s="159"/>
      <c r="DI429" s="159"/>
      <c r="DJ429" s="159"/>
      <c r="DK429" s="180">
        <f t="shared" si="183"/>
        <v>0</v>
      </c>
      <c r="DL429" s="181">
        <f t="shared" si="169"/>
        <v>0</v>
      </c>
      <c r="DM429" s="159"/>
      <c r="DN429" s="181">
        <f t="shared" si="170"/>
        <v>0</v>
      </c>
      <c r="DO429" s="159"/>
      <c r="DP429" s="165"/>
      <c r="DQ429" s="159"/>
      <c r="DR429" s="159"/>
      <c r="DS429" s="159"/>
      <c r="DT429" s="181">
        <f t="shared" si="184"/>
        <v>0</v>
      </c>
      <c r="DU429" s="159"/>
      <c r="DV429" s="182">
        <v>0</v>
      </c>
      <c r="DW429" s="183"/>
      <c r="DX429" s="183"/>
      <c r="DY429" s="183"/>
      <c r="DZ429" s="180"/>
      <c r="EA429" s="184"/>
      <c r="EB429" s="185"/>
      <c r="EC429" s="186">
        <f t="shared" si="185"/>
        <v>0</v>
      </c>
      <c r="ED429" s="184"/>
      <c r="EE429" s="187">
        <v>823</v>
      </c>
      <c r="EF429" s="184"/>
      <c r="EG429" s="184"/>
      <c r="EH429" s="183"/>
      <c r="EI429" s="184"/>
      <c r="EJ429" s="184"/>
      <c r="EK429" s="184"/>
      <c r="EL429" s="184"/>
      <c r="EM429" s="184"/>
    </row>
    <row r="430" spans="1:143" s="42" customFormat="1" ht="12" x14ac:dyDescent="0.2">
      <c r="A430" s="157">
        <v>825</v>
      </c>
      <c r="B430" s="51">
        <v>786</v>
      </c>
      <c r="C430" s="42" t="s">
        <v>521</v>
      </c>
      <c r="D430" s="158">
        <f t="shared" si="171"/>
        <v>0</v>
      </c>
      <c r="E430" s="159">
        <f t="shared" si="160"/>
        <v>0</v>
      </c>
      <c r="F430" s="159">
        <f t="shared" si="160"/>
        <v>0</v>
      </c>
      <c r="G430" s="159">
        <f t="shared" si="160"/>
        <v>0</v>
      </c>
      <c r="H430" s="160">
        <f t="shared" si="172"/>
        <v>0</v>
      </c>
      <c r="I430" s="159"/>
      <c r="J430" s="161">
        <f t="shared" si="173"/>
        <v>0</v>
      </c>
      <c r="K430" s="162">
        <f t="shared" si="174"/>
        <v>0</v>
      </c>
      <c r="L430" s="163">
        <f t="shared" si="161"/>
        <v>0</v>
      </c>
      <c r="M430" s="159"/>
      <c r="N430" s="164">
        <f t="shared" si="162"/>
        <v>0</v>
      </c>
      <c r="O430" s="159"/>
      <c r="P430" s="165">
        <f t="shared" si="163"/>
        <v>0</v>
      </c>
      <c r="Q430" s="158">
        <f t="shared" si="175"/>
        <v>0</v>
      </c>
      <c r="R430" s="159">
        <f t="shared" si="164"/>
        <v>0</v>
      </c>
      <c r="S430" s="159">
        <f t="shared" si="165"/>
        <v>0</v>
      </c>
      <c r="T430" s="159">
        <f t="shared" si="166"/>
        <v>0</v>
      </c>
      <c r="U430" s="160">
        <f t="shared" si="176"/>
        <v>0</v>
      </c>
      <c r="V430" s="159"/>
      <c r="W430" s="164">
        <f t="shared" si="167"/>
        <v>0</v>
      </c>
      <c r="X430" s="166"/>
      <c r="AA430" s="169">
        <v>825</v>
      </c>
      <c r="AB430" s="170"/>
      <c r="AC430" s="170"/>
      <c r="AD430" s="170"/>
      <c r="AE430" s="170"/>
      <c r="AF430" s="170"/>
      <c r="AG430" s="105"/>
      <c r="AH430" s="105"/>
      <c r="AI430" s="105"/>
      <c r="AJ430" s="105"/>
      <c r="AK430" s="105"/>
      <c r="AL430" s="105"/>
      <c r="AM430" s="105"/>
      <c r="AN430" s="105"/>
      <c r="AO430" s="105"/>
      <c r="AP430" s="105"/>
      <c r="AQ430" s="105"/>
      <c r="AR430" s="171"/>
      <c r="AT430" s="169">
        <v>825</v>
      </c>
      <c r="AU430" s="170">
        <f t="shared" si="177"/>
        <v>0</v>
      </c>
      <c r="AV430" s="170">
        <f t="shared" si="177"/>
        <v>0</v>
      </c>
      <c r="AW430" s="105">
        <f t="shared" si="178"/>
        <v>0</v>
      </c>
      <c r="AX430" s="105">
        <f t="shared" si="178"/>
        <v>0</v>
      </c>
      <c r="AY430" s="105">
        <f t="shared" si="178"/>
        <v>0</v>
      </c>
      <c r="AZ430" s="171">
        <f t="shared" si="178"/>
        <v>0</v>
      </c>
      <c r="BB430" s="169"/>
      <c r="BC430" s="105"/>
      <c r="BD430" s="105"/>
      <c r="BE430" s="105"/>
      <c r="BF430" s="171"/>
      <c r="BH430" s="172"/>
      <c r="BI430" s="173"/>
      <c r="BJ430" s="174"/>
      <c r="BZ430" s="175"/>
      <c r="CA430" s="169">
        <v>825</v>
      </c>
      <c r="CB430" s="51">
        <v>786</v>
      </c>
      <c r="CC430" s="42" t="s">
        <v>521</v>
      </c>
      <c r="CD430" s="176">
        <f t="shared" si="168"/>
        <v>0</v>
      </c>
      <c r="CE430" s="177">
        <v>0</v>
      </c>
      <c r="CF430" s="159">
        <f t="shared" si="179"/>
        <v>0</v>
      </c>
      <c r="CG430" s="159">
        <v>0</v>
      </c>
      <c r="CH430" s="159">
        <v>0</v>
      </c>
      <c r="CI430" s="159">
        <f t="shared" si="180"/>
        <v>0</v>
      </c>
      <c r="CJ430" s="177">
        <f t="shared" si="181"/>
        <v>0</v>
      </c>
      <c r="CK430" s="178"/>
      <c r="CL430" s="179"/>
      <c r="CT430" s="105"/>
      <c r="CU430" s="105"/>
      <c r="CV430" s="105"/>
      <c r="CW430" s="105"/>
      <c r="CX430" s="105"/>
      <c r="CY430" s="105"/>
      <c r="CZ430" s="105"/>
      <c r="DA430" s="169">
        <v>825</v>
      </c>
      <c r="DB430" s="42" t="s">
        <v>521</v>
      </c>
      <c r="DC430" s="159"/>
      <c r="DD430" s="159"/>
      <c r="DE430" s="159"/>
      <c r="DF430" s="159"/>
      <c r="DG430" s="180">
        <f t="shared" si="182"/>
        <v>0</v>
      </c>
      <c r="DH430" s="159"/>
      <c r="DI430" s="159"/>
      <c r="DJ430" s="159"/>
      <c r="DK430" s="180">
        <f t="shared" si="183"/>
        <v>0</v>
      </c>
      <c r="DL430" s="181">
        <f t="shared" si="169"/>
        <v>0</v>
      </c>
      <c r="DM430" s="159"/>
      <c r="DN430" s="181">
        <f t="shared" si="170"/>
        <v>0</v>
      </c>
      <c r="DO430" s="159"/>
      <c r="DP430" s="165"/>
      <c r="DQ430" s="159"/>
      <c r="DR430" s="159"/>
      <c r="DS430" s="159"/>
      <c r="DT430" s="181">
        <f t="shared" si="184"/>
        <v>0</v>
      </c>
      <c r="DU430" s="159"/>
      <c r="DV430" s="182">
        <v>0</v>
      </c>
      <c r="DW430" s="183"/>
      <c r="DX430" s="183"/>
      <c r="DY430" s="183"/>
      <c r="DZ430" s="180"/>
      <c r="EA430" s="184"/>
      <c r="EB430" s="185"/>
      <c r="EC430" s="186">
        <f t="shared" si="185"/>
        <v>0</v>
      </c>
      <c r="ED430" s="184"/>
      <c r="EE430" s="187">
        <v>825</v>
      </c>
      <c r="EF430" s="184"/>
      <c r="EG430" s="184"/>
      <c r="EH430" s="183"/>
      <c r="EI430" s="184"/>
      <c r="EJ430" s="184"/>
      <c r="EK430" s="184"/>
      <c r="EL430" s="184"/>
      <c r="EM430" s="184"/>
    </row>
    <row r="431" spans="1:143" s="42" customFormat="1" ht="12" x14ac:dyDescent="0.2">
      <c r="A431" s="157">
        <v>828</v>
      </c>
      <c r="B431" s="51">
        <v>767</v>
      </c>
      <c r="C431" s="42" t="s">
        <v>522</v>
      </c>
      <c r="D431" s="158">
        <f t="shared" si="171"/>
        <v>0</v>
      </c>
      <c r="E431" s="159">
        <f t="shared" si="160"/>
        <v>0</v>
      </c>
      <c r="F431" s="159">
        <f t="shared" si="160"/>
        <v>0</v>
      </c>
      <c r="G431" s="159">
        <f t="shared" si="160"/>
        <v>0</v>
      </c>
      <c r="H431" s="160">
        <f t="shared" si="172"/>
        <v>0</v>
      </c>
      <c r="I431" s="159"/>
      <c r="J431" s="161">
        <f t="shared" si="173"/>
        <v>0</v>
      </c>
      <c r="K431" s="162">
        <f t="shared" si="174"/>
        <v>0</v>
      </c>
      <c r="L431" s="163">
        <f t="shared" si="161"/>
        <v>0</v>
      </c>
      <c r="M431" s="159"/>
      <c r="N431" s="164">
        <f t="shared" si="162"/>
        <v>0</v>
      </c>
      <c r="O431" s="159"/>
      <c r="P431" s="165">
        <f t="shared" si="163"/>
        <v>0</v>
      </c>
      <c r="Q431" s="158">
        <f t="shared" si="175"/>
        <v>0</v>
      </c>
      <c r="R431" s="159">
        <f t="shared" si="164"/>
        <v>0</v>
      </c>
      <c r="S431" s="159">
        <f t="shared" si="165"/>
        <v>0</v>
      </c>
      <c r="T431" s="159">
        <f t="shared" si="166"/>
        <v>0</v>
      </c>
      <c r="U431" s="160">
        <f t="shared" si="176"/>
        <v>0</v>
      </c>
      <c r="V431" s="159"/>
      <c r="W431" s="164">
        <f t="shared" si="167"/>
        <v>0</v>
      </c>
      <c r="X431" s="166"/>
      <c r="AA431" s="169">
        <v>828</v>
      </c>
      <c r="AB431" s="170"/>
      <c r="AC431" s="170"/>
      <c r="AD431" s="170"/>
      <c r="AE431" s="170"/>
      <c r="AF431" s="170"/>
      <c r="AG431" s="105"/>
      <c r="AH431" s="105"/>
      <c r="AI431" s="105"/>
      <c r="AJ431" s="105"/>
      <c r="AK431" s="105"/>
      <c r="AL431" s="105"/>
      <c r="AM431" s="105"/>
      <c r="AN431" s="105"/>
      <c r="AO431" s="105"/>
      <c r="AP431" s="105"/>
      <c r="AQ431" s="105"/>
      <c r="AR431" s="171"/>
      <c r="AT431" s="169">
        <v>828</v>
      </c>
      <c r="AU431" s="170">
        <f t="shared" si="177"/>
        <v>0</v>
      </c>
      <c r="AV431" s="170">
        <f t="shared" si="177"/>
        <v>0</v>
      </c>
      <c r="AW431" s="105">
        <f t="shared" si="178"/>
        <v>0</v>
      </c>
      <c r="AX431" s="105">
        <f t="shared" si="178"/>
        <v>0</v>
      </c>
      <c r="AY431" s="105">
        <f t="shared" si="178"/>
        <v>0</v>
      </c>
      <c r="AZ431" s="171">
        <f t="shared" si="178"/>
        <v>0</v>
      </c>
      <c r="BB431" s="169"/>
      <c r="BC431" s="105"/>
      <c r="BD431" s="105"/>
      <c r="BE431" s="105"/>
      <c r="BF431" s="171"/>
      <c r="BH431" s="172"/>
      <c r="BI431" s="173"/>
      <c r="BJ431" s="174"/>
      <c r="BZ431" s="175"/>
      <c r="CA431" s="169">
        <v>828</v>
      </c>
      <c r="CB431" s="51">
        <v>767</v>
      </c>
      <c r="CC431" s="42" t="s">
        <v>522</v>
      </c>
      <c r="CD431" s="176">
        <f t="shared" si="168"/>
        <v>0</v>
      </c>
      <c r="CE431" s="177">
        <v>0</v>
      </c>
      <c r="CF431" s="159">
        <f t="shared" si="179"/>
        <v>0</v>
      </c>
      <c r="CG431" s="159">
        <v>0</v>
      </c>
      <c r="CH431" s="159">
        <v>0</v>
      </c>
      <c r="CI431" s="159">
        <f t="shared" si="180"/>
        <v>0</v>
      </c>
      <c r="CJ431" s="177">
        <f t="shared" si="181"/>
        <v>0</v>
      </c>
      <c r="CK431" s="178"/>
      <c r="CL431" s="179"/>
      <c r="CT431" s="105"/>
      <c r="CU431" s="105"/>
      <c r="CV431" s="105"/>
      <c r="CW431" s="105"/>
      <c r="CX431" s="105"/>
      <c r="CY431" s="105"/>
      <c r="CZ431" s="105"/>
      <c r="DA431" s="169">
        <v>828</v>
      </c>
      <c r="DB431" s="42" t="s">
        <v>522</v>
      </c>
      <c r="DC431" s="159"/>
      <c r="DD431" s="159"/>
      <c r="DE431" s="159"/>
      <c r="DF431" s="159"/>
      <c r="DG431" s="180">
        <f t="shared" si="182"/>
        <v>0</v>
      </c>
      <c r="DH431" s="159"/>
      <c r="DI431" s="159"/>
      <c r="DJ431" s="159"/>
      <c r="DK431" s="180">
        <f t="shared" si="183"/>
        <v>0</v>
      </c>
      <c r="DL431" s="181">
        <f t="shared" si="169"/>
        <v>0</v>
      </c>
      <c r="DM431" s="159"/>
      <c r="DN431" s="181">
        <f t="shared" si="170"/>
        <v>0</v>
      </c>
      <c r="DO431" s="159"/>
      <c r="DP431" s="165"/>
      <c r="DQ431" s="159"/>
      <c r="DR431" s="159"/>
      <c r="DS431" s="159"/>
      <c r="DT431" s="181">
        <f t="shared" si="184"/>
        <v>0</v>
      </c>
      <c r="DU431" s="159"/>
      <c r="DV431" s="182">
        <v>0</v>
      </c>
      <c r="DW431" s="183"/>
      <c r="DX431" s="183"/>
      <c r="DY431" s="183"/>
      <c r="DZ431" s="180"/>
      <c r="EA431" s="184"/>
      <c r="EB431" s="185"/>
      <c r="EC431" s="186">
        <f t="shared" si="185"/>
        <v>0</v>
      </c>
      <c r="ED431" s="184"/>
      <c r="EE431" s="187">
        <v>828</v>
      </c>
      <c r="EF431" s="184"/>
      <c r="EG431" s="184"/>
      <c r="EH431" s="183"/>
      <c r="EI431" s="184"/>
      <c r="EJ431" s="184"/>
      <c r="EK431" s="184"/>
      <c r="EL431" s="184"/>
      <c r="EM431" s="184"/>
    </row>
    <row r="432" spans="1:143" s="42" customFormat="1" ht="12" x14ac:dyDescent="0.2">
      <c r="A432" s="157">
        <v>829</v>
      </c>
      <c r="B432" s="51">
        <v>778</v>
      </c>
      <c r="C432" s="42" t="s">
        <v>523</v>
      </c>
      <c r="D432" s="158">
        <f t="shared" si="171"/>
        <v>0</v>
      </c>
      <c r="E432" s="159">
        <f t="shared" si="160"/>
        <v>0</v>
      </c>
      <c r="F432" s="159">
        <f t="shared" si="160"/>
        <v>0</v>
      </c>
      <c r="G432" s="159">
        <f t="shared" si="160"/>
        <v>0</v>
      </c>
      <c r="H432" s="160">
        <f t="shared" si="172"/>
        <v>0</v>
      </c>
      <c r="I432" s="159"/>
      <c r="J432" s="161">
        <f t="shared" si="173"/>
        <v>0</v>
      </c>
      <c r="K432" s="162">
        <f t="shared" si="174"/>
        <v>0</v>
      </c>
      <c r="L432" s="163">
        <f t="shared" si="161"/>
        <v>0</v>
      </c>
      <c r="M432" s="159"/>
      <c r="N432" s="164">
        <f t="shared" si="162"/>
        <v>0</v>
      </c>
      <c r="O432" s="159"/>
      <c r="P432" s="165">
        <f t="shared" si="163"/>
        <v>0</v>
      </c>
      <c r="Q432" s="158">
        <f t="shared" si="175"/>
        <v>0</v>
      </c>
      <c r="R432" s="159">
        <f t="shared" si="164"/>
        <v>0</v>
      </c>
      <c r="S432" s="159">
        <f t="shared" si="165"/>
        <v>0</v>
      </c>
      <c r="T432" s="159">
        <f t="shared" si="166"/>
        <v>0</v>
      </c>
      <c r="U432" s="160">
        <f t="shared" si="176"/>
        <v>0</v>
      </c>
      <c r="V432" s="159"/>
      <c r="W432" s="164">
        <f t="shared" si="167"/>
        <v>0</v>
      </c>
      <c r="X432" s="166"/>
      <c r="AA432" s="169">
        <v>829</v>
      </c>
      <c r="AB432" s="170"/>
      <c r="AC432" s="170"/>
      <c r="AD432" s="170"/>
      <c r="AE432" s="170"/>
      <c r="AF432" s="170"/>
      <c r="AG432" s="105"/>
      <c r="AH432" s="105"/>
      <c r="AI432" s="105"/>
      <c r="AJ432" s="105"/>
      <c r="AK432" s="105"/>
      <c r="AL432" s="105"/>
      <c r="AM432" s="105"/>
      <c r="AN432" s="105"/>
      <c r="AO432" s="105"/>
      <c r="AP432" s="105"/>
      <c r="AQ432" s="105"/>
      <c r="AR432" s="171"/>
      <c r="AT432" s="169">
        <v>829</v>
      </c>
      <c r="AU432" s="170">
        <f t="shared" si="177"/>
        <v>0</v>
      </c>
      <c r="AV432" s="170">
        <f t="shared" si="177"/>
        <v>0</v>
      </c>
      <c r="AW432" s="105">
        <f t="shared" si="178"/>
        <v>0</v>
      </c>
      <c r="AX432" s="105">
        <f t="shared" si="178"/>
        <v>0</v>
      </c>
      <c r="AY432" s="105">
        <f t="shared" si="178"/>
        <v>0</v>
      </c>
      <c r="AZ432" s="171">
        <f t="shared" si="178"/>
        <v>0</v>
      </c>
      <c r="BB432" s="169"/>
      <c r="BC432" s="105"/>
      <c r="BD432" s="105"/>
      <c r="BE432" s="105"/>
      <c r="BF432" s="171"/>
      <c r="BH432" s="172"/>
      <c r="BI432" s="173"/>
      <c r="BJ432" s="174"/>
      <c r="BZ432" s="175"/>
      <c r="CA432" s="169">
        <v>829</v>
      </c>
      <c r="CB432" s="51">
        <v>778</v>
      </c>
      <c r="CC432" s="42" t="s">
        <v>523</v>
      </c>
      <c r="CD432" s="176">
        <f t="shared" si="168"/>
        <v>0</v>
      </c>
      <c r="CE432" s="177">
        <v>0</v>
      </c>
      <c r="CF432" s="159">
        <f t="shared" si="179"/>
        <v>0</v>
      </c>
      <c r="CG432" s="159">
        <v>0</v>
      </c>
      <c r="CH432" s="159">
        <v>0</v>
      </c>
      <c r="CI432" s="159">
        <f t="shared" si="180"/>
        <v>0</v>
      </c>
      <c r="CJ432" s="177">
        <f t="shared" si="181"/>
        <v>0</v>
      </c>
      <c r="CK432" s="178"/>
      <c r="CL432" s="179"/>
      <c r="CT432" s="105"/>
      <c r="CU432" s="105"/>
      <c r="CV432" s="105"/>
      <c r="CW432" s="105"/>
      <c r="CX432" s="105"/>
      <c r="CY432" s="105"/>
      <c r="CZ432" s="105"/>
      <c r="DA432" s="169">
        <v>829</v>
      </c>
      <c r="DB432" s="42" t="s">
        <v>523</v>
      </c>
      <c r="DC432" s="159"/>
      <c r="DD432" s="159"/>
      <c r="DE432" s="159"/>
      <c r="DF432" s="159"/>
      <c r="DG432" s="180">
        <f t="shared" si="182"/>
        <v>0</v>
      </c>
      <c r="DH432" s="159"/>
      <c r="DI432" s="159"/>
      <c r="DJ432" s="159"/>
      <c r="DK432" s="180">
        <f t="shared" si="183"/>
        <v>0</v>
      </c>
      <c r="DL432" s="181">
        <f t="shared" si="169"/>
        <v>0</v>
      </c>
      <c r="DM432" s="159"/>
      <c r="DN432" s="181">
        <f t="shared" si="170"/>
        <v>0</v>
      </c>
      <c r="DO432" s="159"/>
      <c r="DP432" s="165"/>
      <c r="DQ432" s="159"/>
      <c r="DR432" s="159"/>
      <c r="DS432" s="159"/>
      <c r="DT432" s="181">
        <f t="shared" si="184"/>
        <v>0</v>
      </c>
      <c r="DU432" s="159"/>
      <c r="DV432" s="182">
        <v>0</v>
      </c>
      <c r="DW432" s="183"/>
      <c r="DX432" s="183"/>
      <c r="DY432" s="183"/>
      <c r="DZ432" s="180"/>
      <c r="EA432" s="184"/>
      <c r="EB432" s="185"/>
      <c r="EC432" s="186">
        <f t="shared" si="185"/>
        <v>0</v>
      </c>
      <c r="ED432" s="184"/>
      <c r="EE432" s="187">
        <v>829</v>
      </c>
      <c r="EF432" s="184"/>
      <c r="EG432" s="184"/>
      <c r="EH432" s="183"/>
      <c r="EI432" s="184"/>
      <c r="EJ432" s="184"/>
      <c r="EK432" s="184"/>
      <c r="EL432" s="184"/>
      <c r="EM432" s="184"/>
    </row>
    <row r="433" spans="1:143" s="42" customFormat="1" ht="12" x14ac:dyDescent="0.2">
      <c r="A433" s="157">
        <v>830</v>
      </c>
      <c r="B433" s="51">
        <v>781</v>
      </c>
      <c r="C433" s="42" t="s">
        <v>524</v>
      </c>
      <c r="D433" s="158">
        <f t="shared" si="171"/>
        <v>0</v>
      </c>
      <c r="E433" s="159">
        <f t="shared" si="160"/>
        <v>0</v>
      </c>
      <c r="F433" s="159">
        <f t="shared" si="160"/>
        <v>0</v>
      </c>
      <c r="G433" s="159">
        <f t="shared" si="160"/>
        <v>0</v>
      </c>
      <c r="H433" s="160">
        <f t="shared" si="172"/>
        <v>0</v>
      </c>
      <c r="I433" s="159"/>
      <c r="J433" s="161">
        <f t="shared" si="173"/>
        <v>0</v>
      </c>
      <c r="K433" s="162">
        <f t="shared" si="174"/>
        <v>0</v>
      </c>
      <c r="L433" s="163">
        <f t="shared" si="161"/>
        <v>0</v>
      </c>
      <c r="M433" s="159"/>
      <c r="N433" s="164">
        <f t="shared" si="162"/>
        <v>0</v>
      </c>
      <c r="O433" s="159"/>
      <c r="P433" s="165">
        <f t="shared" si="163"/>
        <v>0</v>
      </c>
      <c r="Q433" s="158">
        <f t="shared" si="175"/>
        <v>0</v>
      </c>
      <c r="R433" s="159">
        <f t="shared" si="164"/>
        <v>0</v>
      </c>
      <c r="S433" s="159">
        <f t="shared" si="165"/>
        <v>0</v>
      </c>
      <c r="T433" s="159">
        <f t="shared" si="166"/>
        <v>0</v>
      </c>
      <c r="U433" s="160">
        <f t="shared" si="176"/>
        <v>0</v>
      </c>
      <c r="V433" s="159"/>
      <c r="W433" s="164">
        <f t="shared" si="167"/>
        <v>0</v>
      </c>
      <c r="X433" s="166"/>
      <c r="AA433" s="169">
        <v>830</v>
      </c>
      <c r="AB433" s="170"/>
      <c r="AC433" s="170"/>
      <c r="AD433" s="170"/>
      <c r="AE433" s="170"/>
      <c r="AF433" s="170"/>
      <c r="AG433" s="105"/>
      <c r="AH433" s="105"/>
      <c r="AI433" s="105"/>
      <c r="AJ433" s="105"/>
      <c r="AK433" s="105"/>
      <c r="AL433" s="105"/>
      <c r="AM433" s="105"/>
      <c r="AN433" s="105"/>
      <c r="AO433" s="105"/>
      <c r="AP433" s="105"/>
      <c r="AQ433" s="105"/>
      <c r="AR433" s="171"/>
      <c r="AT433" s="169">
        <v>830</v>
      </c>
      <c r="AU433" s="170">
        <f t="shared" si="177"/>
        <v>0</v>
      </c>
      <c r="AV433" s="170">
        <f t="shared" si="177"/>
        <v>0</v>
      </c>
      <c r="AW433" s="105">
        <f t="shared" si="178"/>
        <v>0</v>
      </c>
      <c r="AX433" s="105">
        <f t="shared" si="178"/>
        <v>0</v>
      </c>
      <c r="AY433" s="105">
        <f t="shared" si="178"/>
        <v>0</v>
      </c>
      <c r="AZ433" s="171">
        <f t="shared" si="178"/>
        <v>0</v>
      </c>
      <c r="BB433" s="169"/>
      <c r="BC433" s="105"/>
      <c r="BD433" s="105"/>
      <c r="BE433" s="105"/>
      <c r="BF433" s="171"/>
      <c r="BH433" s="172"/>
      <c r="BI433" s="173"/>
      <c r="BJ433" s="174"/>
      <c r="BZ433" s="175"/>
      <c r="CA433" s="169">
        <v>830</v>
      </c>
      <c r="CB433" s="51">
        <v>781</v>
      </c>
      <c r="CC433" s="42" t="s">
        <v>524</v>
      </c>
      <c r="CD433" s="176">
        <f t="shared" si="168"/>
        <v>0</v>
      </c>
      <c r="CE433" s="177">
        <v>0</v>
      </c>
      <c r="CF433" s="159">
        <f t="shared" si="179"/>
        <v>0</v>
      </c>
      <c r="CG433" s="159">
        <v>0</v>
      </c>
      <c r="CH433" s="159">
        <v>0</v>
      </c>
      <c r="CI433" s="159">
        <f t="shared" si="180"/>
        <v>0</v>
      </c>
      <c r="CJ433" s="177">
        <f t="shared" si="181"/>
        <v>0</v>
      </c>
      <c r="CK433" s="178"/>
      <c r="CL433" s="179"/>
      <c r="CT433" s="105"/>
      <c r="CU433" s="105"/>
      <c r="CV433" s="105"/>
      <c r="CW433" s="105"/>
      <c r="CX433" s="105"/>
      <c r="CY433" s="105"/>
      <c r="CZ433" s="105"/>
      <c r="DA433" s="169">
        <v>830</v>
      </c>
      <c r="DB433" s="42" t="s">
        <v>524</v>
      </c>
      <c r="DC433" s="159"/>
      <c r="DD433" s="159"/>
      <c r="DE433" s="159"/>
      <c r="DF433" s="159"/>
      <c r="DG433" s="180">
        <f t="shared" si="182"/>
        <v>0</v>
      </c>
      <c r="DH433" s="159"/>
      <c r="DI433" s="159"/>
      <c r="DJ433" s="159"/>
      <c r="DK433" s="180">
        <f t="shared" si="183"/>
        <v>0</v>
      </c>
      <c r="DL433" s="181">
        <f t="shared" si="169"/>
        <v>0</v>
      </c>
      <c r="DM433" s="159"/>
      <c r="DN433" s="181">
        <f t="shared" si="170"/>
        <v>0</v>
      </c>
      <c r="DO433" s="159"/>
      <c r="DP433" s="165"/>
      <c r="DQ433" s="159"/>
      <c r="DR433" s="159"/>
      <c r="DS433" s="159"/>
      <c r="DT433" s="181">
        <f t="shared" si="184"/>
        <v>0</v>
      </c>
      <c r="DU433" s="159"/>
      <c r="DV433" s="182">
        <v>0</v>
      </c>
      <c r="DW433" s="183"/>
      <c r="DX433" s="183"/>
      <c r="DY433" s="183"/>
      <c r="DZ433" s="180"/>
      <c r="EA433" s="184"/>
      <c r="EB433" s="185"/>
      <c r="EC433" s="186">
        <f t="shared" si="185"/>
        <v>0</v>
      </c>
      <c r="ED433" s="184"/>
      <c r="EE433" s="187">
        <v>830</v>
      </c>
      <c r="EF433" s="184"/>
      <c r="EG433" s="184"/>
      <c r="EH433" s="183"/>
      <c r="EI433" s="184"/>
      <c r="EJ433" s="184"/>
      <c r="EK433" s="184"/>
      <c r="EL433" s="184"/>
      <c r="EM433" s="184"/>
    </row>
    <row r="434" spans="1:143" s="42" customFormat="1" ht="12" x14ac:dyDescent="0.2">
      <c r="A434" s="157">
        <v>832</v>
      </c>
      <c r="B434" s="51">
        <v>735</v>
      </c>
      <c r="C434" s="42" t="s">
        <v>525</v>
      </c>
      <c r="D434" s="158">
        <f t="shared" si="171"/>
        <v>0</v>
      </c>
      <c r="E434" s="159">
        <f t="shared" si="160"/>
        <v>0</v>
      </c>
      <c r="F434" s="159">
        <f t="shared" si="160"/>
        <v>0</v>
      </c>
      <c r="G434" s="159">
        <f t="shared" si="160"/>
        <v>0</v>
      </c>
      <c r="H434" s="160">
        <f t="shared" si="172"/>
        <v>0</v>
      </c>
      <c r="I434" s="159"/>
      <c r="J434" s="161">
        <f t="shared" si="173"/>
        <v>0</v>
      </c>
      <c r="K434" s="162">
        <f t="shared" si="174"/>
        <v>0</v>
      </c>
      <c r="L434" s="163">
        <f t="shared" si="161"/>
        <v>0</v>
      </c>
      <c r="M434" s="159"/>
      <c r="N434" s="164">
        <f t="shared" si="162"/>
        <v>0</v>
      </c>
      <c r="O434" s="159"/>
      <c r="P434" s="165">
        <f t="shared" si="163"/>
        <v>0</v>
      </c>
      <c r="Q434" s="158">
        <f t="shared" si="175"/>
        <v>0</v>
      </c>
      <c r="R434" s="159">
        <f t="shared" si="164"/>
        <v>0</v>
      </c>
      <c r="S434" s="159">
        <f t="shared" si="165"/>
        <v>0</v>
      </c>
      <c r="T434" s="159">
        <f t="shared" si="166"/>
        <v>0</v>
      </c>
      <c r="U434" s="160">
        <f t="shared" si="176"/>
        <v>0</v>
      </c>
      <c r="V434" s="159"/>
      <c r="W434" s="164">
        <f t="shared" si="167"/>
        <v>0</v>
      </c>
      <c r="X434" s="166"/>
      <c r="AA434" s="169">
        <v>832</v>
      </c>
      <c r="AB434" s="170"/>
      <c r="AC434" s="170"/>
      <c r="AD434" s="170"/>
      <c r="AE434" s="170"/>
      <c r="AF434" s="170"/>
      <c r="AG434" s="105"/>
      <c r="AH434" s="105"/>
      <c r="AI434" s="105"/>
      <c r="AJ434" s="105"/>
      <c r="AK434" s="105"/>
      <c r="AL434" s="105"/>
      <c r="AM434" s="105"/>
      <c r="AN434" s="105"/>
      <c r="AO434" s="105"/>
      <c r="AP434" s="105"/>
      <c r="AQ434" s="105"/>
      <c r="AR434" s="171"/>
      <c r="AT434" s="169">
        <v>832</v>
      </c>
      <c r="AU434" s="170">
        <f t="shared" si="177"/>
        <v>0</v>
      </c>
      <c r="AV434" s="170">
        <f t="shared" si="177"/>
        <v>0</v>
      </c>
      <c r="AW434" s="105">
        <f t="shared" si="178"/>
        <v>0</v>
      </c>
      <c r="AX434" s="105">
        <f t="shared" si="178"/>
        <v>0</v>
      </c>
      <c r="AY434" s="105">
        <f t="shared" si="178"/>
        <v>0</v>
      </c>
      <c r="AZ434" s="171">
        <f t="shared" si="178"/>
        <v>0</v>
      </c>
      <c r="BB434" s="169"/>
      <c r="BC434" s="105"/>
      <c r="BD434" s="105"/>
      <c r="BE434" s="105"/>
      <c r="BF434" s="171"/>
      <c r="BH434" s="172"/>
      <c r="BI434" s="173"/>
      <c r="BJ434" s="174"/>
      <c r="BZ434" s="175"/>
      <c r="CA434" s="169">
        <v>832</v>
      </c>
      <c r="CB434" s="51">
        <v>735</v>
      </c>
      <c r="CC434" s="42" t="s">
        <v>525</v>
      </c>
      <c r="CD434" s="176">
        <f t="shared" si="168"/>
        <v>0</v>
      </c>
      <c r="CE434" s="177">
        <v>0</v>
      </c>
      <c r="CF434" s="159">
        <f t="shared" si="179"/>
        <v>0</v>
      </c>
      <c r="CG434" s="159">
        <v>0</v>
      </c>
      <c r="CH434" s="159">
        <v>0</v>
      </c>
      <c r="CI434" s="159">
        <f t="shared" si="180"/>
        <v>0</v>
      </c>
      <c r="CJ434" s="177">
        <f t="shared" si="181"/>
        <v>0</v>
      </c>
      <c r="CK434" s="178"/>
      <c r="CL434" s="179"/>
      <c r="CT434" s="105"/>
      <c r="CU434" s="105"/>
      <c r="CV434" s="105"/>
      <c r="CW434" s="105"/>
      <c r="CX434" s="105"/>
      <c r="CY434" s="105"/>
      <c r="CZ434" s="105"/>
      <c r="DA434" s="169">
        <v>832</v>
      </c>
      <c r="DB434" s="42" t="s">
        <v>525</v>
      </c>
      <c r="DC434" s="159"/>
      <c r="DD434" s="159"/>
      <c r="DE434" s="159"/>
      <c r="DF434" s="159"/>
      <c r="DG434" s="180">
        <f t="shared" si="182"/>
        <v>0</v>
      </c>
      <c r="DH434" s="159"/>
      <c r="DI434" s="159"/>
      <c r="DJ434" s="159"/>
      <c r="DK434" s="180">
        <f t="shared" si="183"/>
        <v>0</v>
      </c>
      <c r="DL434" s="181">
        <f t="shared" si="169"/>
        <v>0</v>
      </c>
      <c r="DM434" s="159"/>
      <c r="DN434" s="181">
        <f t="shared" si="170"/>
        <v>0</v>
      </c>
      <c r="DO434" s="159"/>
      <c r="DP434" s="165"/>
      <c r="DQ434" s="159"/>
      <c r="DR434" s="159"/>
      <c r="DS434" s="159"/>
      <c r="DT434" s="181">
        <f t="shared" si="184"/>
        <v>0</v>
      </c>
      <c r="DU434" s="159"/>
      <c r="DV434" s="182">
        <v>0</v>
      </c>
      <c r="DW434" s="183"/>
      <c r="DX434" s="183"/>
      <c r="DY434" s="183"/>
      <c r="DZ434" s="180"/>
      <c r="EA434" s="184"/>
      <c r="EB434" s="185"/>
      <c r="EC434" s="186">
        <f t="shared" si="185"/>
        <v>0</v>
      </c>
      <c r="ED434" s="184"/>
      <c r="EE434" s="187">
        <v>832</v>
      </c>
      <c r="EF434" s="184"/>
      <c r="EG434" s="184"/>
      <c r="EH434" s="183"/>
      <c r="EI434" s="184"/>
      <c r="EJ434" s="184"/>
      <c r="EK434" s="184"/>
      <c r="EL434" s="184"/>
      <c r="EM434" s="184"/>
    </row>
    <row r="435" spans="1:143" s="42" customFormat="1" ht="12" x14ac:dyDescent="0.2">
      <c r="A435" s="157">
        <v>851</v>
      </c>
      <c r="B435" s="51">
        <v>743</v>
      </c>
      <c r="C435" s="42" t="s">
        <v>526</v>
      </c>
      <c r="D435" s="158">
        <f t="shared" si="171"/>
        <v>0</v>
      </c>
      <c r="E435" s="159">
        <f t="shared" si="160"/>
        <v>0</v>
      </c>
      <c r="F435" s="159">
        <f t="shared" si="160"/>
        <v>0</v>
      </c>
      <c r="G435" s="159">
        <f t="shared" si="160"/>
        <v>0</v>
      </c>
      <c r="H435" s="160">
        <f t="shared" si="172"/>
        <v>0</v>
      </c>
      <c r="I435" s="159"/>
      <c r="J435" s="161">
        <f t="shared" si="173"/>
        <v>0</v>
      </c>
      <c r="K435" s="162">
        <f t="shared" si="174"/>
        <v>0</v>
      </c>
      <c r="L435" s="163">
        <f t="shared" si="161"/>
        <v>0</v>
      </c>
      <c r="M435" s="159"/>
      <c r="N435" s="164">
        <f t="shared" si="162"/>
        <v>0</v>
      </c>
      <c r="O435" s="159"/>
      <c r="P435" s="165">
        <f t="shared" si="163"/>
        <v>0</v>
      </c>
      <c r="Q435" s="158">
        <f t="shared" si="175"/>
        <v>0</v>
      </c>
      <c r="R435" s="159">
        <f t="shared" si="164"/>
        <v>0</v>
      </c>
      <c r="S435" s="159">
        <f t="shared" si="165"/>
        <v>0</v>
      </c>
      <c r="T435" s="159">
        <f t="shared" si="166"/>
        <v>0</v>
      </c>
      <c r="U435" s="160">
        <f t="shared" si="176"/>
        <v>0</v>
      </c>
      <c r="V435" s="159"/>
      <c r="W435" s="164">
        <f t="shared" si="167"/>
        <v>0</v>
      </c>
      <c r="X435" s="166"/>
      <c r="AA435" s="169">
        <v>851</v>
      </c>
      <c r="AB435" s="170"/>
      <c r="AC435" s="170"/>
      <c r="AD435" s="170"/>
      <c r="AE435" s="170"/>
      <c r="AF435" s="170"/>
      <c r="AG435" s="105"/>
      <c r="AH435" s="105"/>
      <c r="AI435" s="105"/>
      <c r="AJ435" s="105"/>
      <c r="AK435" s="105"/>
      <c r="AL435" s="105"/>
      <c r="AM435" s="105"/>
      <c r="AN435" s="105"/>
      <c r="AO435" s="105"/>
      <c r="AP435" s="105"/>
      <c r="AQ435" s="105"/>
      <c r="AR435" s="171"/>
      <c r="AT435" s="169">
        <v>851</v>
      </c>
      <c r="AU435" s="170">
        <f t="shared" si="177"/>
        <v>0</v>
      </c>
      <c r="AV435" s="170">
        <f t="shared" si="177"/>
        <v>0</v>
      </c>
      <c r="AW435" s="105">
        <f t="shared" si="178"/>
        <v>0</v>
      </c>
      <c r="AX435" s="105">
        <f t="shared" si="178"/>
        <v>0</v>
      </c>
      <c r="AY435" s="105">
        <f t="shared" si="178"/>
        <v>0</v>
      </c>
      <c r="AZ435" s="171">
        <f t="shared" si="178"/>
        <v>0</v>
      </c>
      <c r="BB435" s="169"/>
      <c r="BC435" s="105"/>
      <c r="BD435" s="105"/>
      <c r="BE435" s="105"/>
      <c r="BF435" s="171"/>
      <c r="BH435" s="172"/>
      <c r="BI435" s="173"/>
      <c r="BJ435" s="174"/>
      <c r="BZ435" s="175"/>
      <c r="CA435" s="169">
        <v>851</v>
      </c>
      <c r="CB435" s="51">
        <v>743</v>
      </c>
      <c r="CC435" s="42" t="s">
        <v>526</v>
      </c>
      <c r="CD435" s="176">
        <f t="shared" si="168"/>
        <v>0</v>
      </c>
      <c r="CE435" s="177">
        <v>0</v>
      </c>
      <c r="CF435" s="159">
        <f t="shared" si="179"/>
        <v>0</v>
      </c>
      <c r="CG435" s="159">
        <v>0</v>
      </c>
      <c r="CH435" s="159">
        <v>0</v>
      </c>
      <c r="CI435" s="159">
        <f t="shared" si="180"/>
        <v>0</v>
      </c>
      <c r="CJ435" s="177">
        <f t="shared" si="181"/>
        <v>0</v>
      </c>
      <c r="CK435" s="178"/>
      <c r="CL435" s="179"/>
      <c r="CT435" s="105"/>
      <c r="CU435" s="105"/>
      <c r="CV435" s="105"/>
      <c r="CW435" s="105"/>
      <c r="CX435" s="105"/>
      <c r="CY435" s="105"/>
      <c r="CZ435" s="105"/>
      <c r="DA435" s="169">
        <v>851</v>
      </c>
      <c r="DB435" s="42" t="s">
        <v>526</v>
      </c>
      <c r="DC435" s="159"/>
      <c r="DD435" s="159"/>
      <c r="DE435" s="159"/>
      <c r="DF435" s="159"/>
      <c r="DG435" s="180">
        <f t="shared" si="182"/>
        <v>0</v>
      </c>
      <c r="DH435" s="159"/>
      <c r="DI435" s="159"/>
      <c r="DJ435" s="159"/>
      <c r="DK435" s="180">
        <f t="shared" si="183"/>
        <v>0</v>
      </c>
      <c r="DL435" s="181">
        <f t="shared" si="169"/>
        <v>0</v>
      </c>
      <c r="DM435" s="159"/>
      <c r="DN435" s="181">
        <f t="shared" si="170"/>
        <v>0</v>
      </c>
      <c r="DO435" s="159"/>
      <c r="DP435" s="165"/>
      <c r="DQ435" s="159"/>
      <c r="DR435" s="159"/>
      <c r="DS435" s="159"/>
      <c r="DT435" s="181">
        <f t="shared" si="184"/>
        <v>0</v>
      </c>
      <c r="DU435" s="159"/>
      <c r="DV435" s="182">
        <v>0</v>
      </c>
      <c r="DW435" s="183"/>
      <c r="DX435" s="183"/>
      <c r="DY435" s="183"/>
      <c r="DZ435" s="180"/>
      <c r="EA435" s="184"/>
      <c r="EB435" s="185"/>
      <c r="EC435" s="186">
        <f t="shared" si="185"/>
        <v>0</v>
      </c>
      <c r="ED435" s="184"/>
      <c r="EE435" s="187">
        <v>851</v>
      </c>
      <c r="EF435" s="184"/>
      <c r="EG435" s="184"/>
      <c r="EH435" s="183"/>
      <c r="EI435" s="184"/>
      <c r="EJ435" s="184"/>
      <c r="EK435" s="184"/>
      <c r="EL435" s="184"/>
      <c r="EM435" s="184"/>
    </row>
    <row r="436" spans="1:143" s="42" customFormat="1" ht="12" x14ac:dyDescent="0.2">
      <c r="A436" s="157">
        <v>852</v>
      </c>
      <c r="B436" s="51">
        <v>739</v>
      </c>
      <c r="C436" s="42" t="s">
        <v>527</v>
      </c>
      <c r="D436" s="158">
        <f t="shared" si="171"/>
        <v>0</v>
      </c>
      <c r="E436" s="159">
        <f t="shared" si="160"/>
        <v>0</v>
      </c>
      <c r="F436" s="159">
        <f t="shared" si="160"/>
        <v>0</v>
      </c>
      <c r="G436" s="159">
        <f t="shared" si="160"/>
        <v>0</v>
      </c>
      <c r="H436" s="160">
        <f t="shared" si="172"/>
        <v>0</v>
      </c>
      <c r="I436" s="159"/>
      <c r="J436" s="161">
        <f t="shared" si="173"/>
        <v>0</v>
      </c>
      <c r="K436" s="162">
        <f t="shared" si="174"/>
        <v>0</v>
      </c>
      <c r="L436" s="163">
        <f t="shared" si="161"/>
        <v>0</v>
      </c>
      <c r="M436" s="159"/>
      <c r="N436" s="164">
        <f t="shared" si="162"/>
        <v>0</v>
      </c>
      <c r="O436" s="159"/>
      <c r="P436" s="165">
        <f t="shared" si="163"/>
        <v>0</v>
      </c>
      <c r="Q436" s="158">
        <f t="shared" si="175"/>
        <v>0</v>
      </c>
      <c r="R436" s="159">
        <f t="shared" si="164"/>
        <v>0</v>
      </c>
      <c r="S436" s="159">
        <f t="shared" si="165"/>
        <v>0</v>
      </c>
      <c r="T436" s="159">
        <f t="shared" si="166"/>
        <v>0</v>
      </c>
      <c r="U436" s="160">
        <f t="shared" si="176"/>
        <v>0</v>
      </c>
      <c r="V436" s="159"/>
      <c r="W436" s="164">
        <f t="shared" si="167"/>
        <v>0</v>
      </c>
      <c r="X436" s="166"/>
      <c r="AA436" s="169">
        <v>852</v>
      </c>
      <c r="AB436" s="170"/>
      <c r="AC436" s="170"/>
      <c r="AD436" s="170"/>
      <c r="AE436" s="170"/>
      <c r="AF436" s="170"/>
      <c r="AG436" s="105"/>
      <c r="AH436" s="105"/>
      <c r="AI436" s="105"/>
      <c r="AJ436" s="105"/>
      <c r="AK436" s="105"/>
      <c r="AL436" s="105"/>
      <c r="AM436" s="105"/>
      <c r="AN436" s="105"/>
      <c r="AO436" s="105"/>
      <c r="AP436" s="105"/>
      <c r="AQ436" s="105"/>
      <c r="AR436" s="171"/>
      <c r="AT436" s="169">
        <v>852</v>
      </c>
      <c r="AU436" s="170">
        <f t="shared" si="177"/>
        <v>0</v>
      </c>
      <c r="AV436" s="170">
        <f t="shared" si="177"/>
        <v>0</v>
      </c>
      <c r="AW436" s="105">
        <f t="shared" si="178"/>
        <v>0</v>
      </c>
      <c r="AX436" s="105">
        <f t="shared" si="178"/>
        <v>0</v>
      </c>
      <c r="AY436" s="105">
        <f t="shared" si="178"/>
        <v>0</v>
      </c>
      <c r="AZ436" s="171">
        <f t="shared" si="178"/>
        <v>0</v>
      </c>
      <c r="BB436" s="169"/>
      <c r="BC436" s="105"/>
      <c r="BD436" s="105"/>
      <c r="BE436" s="105"/>
      <c r="BF436" s="171"/>
      <c r="BH436" s="172"/>
      <c r="BI436" s="173"/>
      <c r="BJ436" s="174"/>
      <c r="BZ436" s="175"/>
      <c r="CA436" s="169">
        <v>852</v>
      </c>
      <c r="CB436" s="51">
        <v>739</v>
      </c>
      <c r="CC436" s="42" t="s">
        <v>527</v>
      </c>
      <c r="CD436" s="176">
        <f t="shared" si="168"/>
        <v>0</v>
      </c>
      <c r="CE436" s="177">
        <v>0</v>
      </c>
      <c r="CF436" s="159">
        <f t="shared" si="179"/>
        <v>0</v>
      </c>
      <c r="CG436" s="159">
        <v>0</v>
      </c>
      <c r="CH436" s="159">
        <v>0</v>
      </c>
      <c r="CI436" s="159">
        <f t="shared" si="180"/>
        <v>0</v>
      </c>
      <c r="CJ436" s="177">
        <f t="shared" si="181"/>
        <v>0</v>
      </c>
      <c r="CK436" s="178"/>
      <c r="CL436" s="179"/>
      <c r="CT436" s="105"/>
      <c r="CU436" s="105"/>
      <c r="CV436" s="105"/>
      <c r="CW436" s="105"/>
      <c r="CX436" s="105"/>
      <c r="CY436" s="105"/>
      <c r="CZ436" s="105"/>
      <c r="DA436" s="169">
        <v>852</v>
      </c>
      <c r="DB436" s="42" t="s">
        <v>527</v>
      </c>
      <c r="DC436" s="159"/>
      <c r="DD436" s="159"/>
      <c r="DE436" s="159"/>
      <c r="DF436" s="159"/>
      <c r="DG436" s="180">
        <f t="shared" si="182"/>
        <v>0</v>
      </c>
      <c r="DH436" s="159"/>
      <c r="DI436" s="159"/>
      <c r="DJ436" s="159"/>
      <c r="DK436" s="180">
        <f t="shared" si="183"/>
        <v>0</v>
      </c>
      <c r="DL436" s="181">
        <f t="shared" si="169"/>
        <v>0</v>
      </c>
      <c r="DM436" s="159"/>
      <c r="DN436" s="181">
        <f t="shared" si="170"/>
        <v>0</v>
      </c>
      <c r="DO436" s="159"/>
      <c r="DP436" s="165"/>
      <c r="DQ436" s="159"/>
      <c r="DR436" s="159"/>
      <c r="DS436" s="159"/>
      <c r="DT436" s="181">
        <f t="shared" si="184"/>
        <v>0</v>
      </c>
      <c r="DU436" s="159"/>
      <c r="DV436" s="182">
        <v>0</v>
      </c>
      <c r="DW436" s="183"/>
      <c r="DX436" s="183"/>
      <c r="DY436" s="183"/>
      <c r="DZ436" s="180"/>
      <c r="EA436" s="184"/>
      <c r="EB436" s="185"/>
      <c r="EC436" s="186">
        <f t="shared" si="185"/>
        <v>0</v>
      </c>
      <c r="ED436" s="184"/>
      <c r="EE436" s="187">
        <v>852</v>
      </c>
      <c r="EF436" s="184"/>
      <c r="EG436" s="184"/>
      <c r="EH436" s="183"/>
      <c r="EI436" s="184"/>
      <c r="EJ436" s="184"/>
      <c r="EK436" s="184"/>
      <c r="EL436" s="184"/>
      <c r="EM436" s="184"/>
    </row>
    <row r="437" spans="1:143" s="42" customFormat="1" ht="12" x14ac:dyDescent="0.2">
      <c r="A437" s="157">
        <v>853</v>
      </c>
      <c r="B437" s="51">
        <v>742</v>
      </c>
      <c r="C437" s="42" t="s">
        <v>528</v>
      </c>
      <c r="D437" s="158">
        <f t="shared" si="171"/>
        <v>0</v>
      </c>
      <c r="E437" s="159">
        <f t="shared" si="160"/>
        <v>0</v>
      </c>
      <c r="F437" s="159">
        <f t="shared" si="160"/>
        <v>0</v>
      </c>
      <c r="G437" s="159">
        <f t="shared" si="160"/>
        <v>0</v>
      </c>
      <c r="H437" s="160">
        <f t="shared" si="172"/>
        <v>0</v>
      </c>
      <c r="I437" s="159"/>
      <c r="J437" s="161">
        <f t="shared" si="173"/>
        <v>0</v>
      </c>
      <c r="K437" s="162">
        <f t="shared" si="174"/>
        <v>0</v>
      </c>
      <c r="L437" s="163">
        <f t="shared" si="161"/>
        <v>0</v>
      </c>
      <c r="M437" s="159"/>
      <c r="N437" s="164">
        <f t="shared" si="162"/>
        <v>0</v>
      </c>
      <c r="O437" s="159"/>
      <c r="P437" s="165">
        <f t="shared" si="163"/>
        <v>0</v>
      </c>
      <c r="Q437" s="158">
        <f t="shared" si="175"/>
        <v>0</v>
      </c>
      <c r="R437" s="159">
        <f t="shared" si="164"/>
        <v>0</v>
      </c>
      <c r="S437" s="159">
        <f t="shared" si="165"/>
        <v>0</v>
      </c>
      <c r="T437" s="159">
        <f t="shared" si="166"/>
        <v>0</v>
      </c>
      <c r="U437" s="160">
        <f t="shared" si="176"/>
        <v>0</v>
      </c>
      <c r="V437" s="159"/>
      <c r="W437" s="164">
        <f t="shared" si="167"/>
        <v>0</v>
      </c>
      <c r="X437" s="166"/>
      <c r="AA437" s="169">
        <v>853</v>
      </c>
      <c r="AB437" s="170"/>
      <c r="AC437" s="170"/>
      <c r="AD437" s="170"/>
      <c r="AE437" s="170"/>
      <c r="AF437" s="170"/>
      <c r="AG437" s="105"/>
      <c r="AH437" s="105"/>
      <c r="AI437" s="105"/>
      <c r="AJ437" s="105"/>
      <c r="AK437" s="105"/>
      <c r="AL437" s="105"/>
      <c r="AM437" s="105"/>
      <c r="AN437" s="105"/>
      <c r="AO437" s="105"/>
      <c r="AP437" s="105"/>
      <c r="AQ437" s="105"/>
      <c r="AR437" s="171"/>
      <c r="AT437" s="169">
        <v>853</v>
      </c>
      <c r="AU437" s="170">
        <f t="shared" si="177"/>
        <v>0</v>
      </c>
      <c r="AV437" s="170">
        <f t="shared" si="177"/>
        <v>0</v>
      </c>
      <c r="AW437" s="105">
        <f t="shared" si="178"/>
        <v>0</v>
      </c>
      <c r="AX437" s="105">
        <f t="shared" si="178"/>
        <v>0</v>
      </c>
      <c r="AY437" s="105">
        <f t="shared" si="178"/>
        <v>0</v>
      </c>
      <c r="AZ437" s="171">
        <f t="shared" si="178"/>
        <v>0</v>
      </c>
      <c r="BB437" s="169"/>
      <c r="BC437" s="105"/>
      <c r="BD437" s="105"/>
      <c r="BE437" s="105"/>
      <c r="BF437" s="171"/>
      <c r="BH437" s="172"/>
      <c r="BI437" s="173"/>
      <c r="BJ437" s="174"/>
      <c r="BZ437" s="175"/>
      <c r="CA437" s="169">
        <v>853</v>
      </c>
      <c r="CB437" s="51">
        <v>742</v>
      </c>
      <c r="CC437" s="42" t="s">
        <v>528</v>
      </c>
      <c r="CD437" s="176">
        <f t="shared" si="168"/>
        <v>0</v>
      </c>
      <c r="CE437" s="177">
        <v>0</v>
      </c>
      <c r="CF437" s="159">
        <f t="shared" si="179"/>
        <v>0</v>
      </c>
      <c r="CG437" s="159">
        <v>0</v>
      </c>
      <c r="CH437" s="159">
        <v>0</v>
      </c>
      <c r="CI437" s="159">
        <f t="shared" si="180"/>
        <v>0</v>
      </c>
      <c r="CJ437" s="177">
        <f t="shared" si="181"/>
        <v>0</v>
      </c>
      <c r="CK437" s="178"/>
      <c r="CL437" s="179"/>
      <c r="CT437" s="105"/>
      <c r="CU437" s="105"/>
      <c r="CV437" s="105"/>
      <c r="CW437" s="105"/>
      <c r="CX437" s="105"/>
      <c r="CY437" s="105"/>
      <c r="CZ437" s="105"/>
      <c r="DA437" s="169">
        <v>853</v>
      </c>
      <c r="DB437" s="42" t="s">
        <v>528</v>
      </c>
      <c r="DC437" s="159"/>
      <c r="DD437" s="159"/>
      <c r="DE437" s="159"/>
      <c r="DF437" s="159"/>
      <c r="DG437" s="180">
        <f t="shared" si="182"/>
        <v>0</v>
      </c>
      <c r="DH437" s="159"/>
      <c r="DI437" s="159"/>
      <c r="DJ437" s="159"/>
      <c r="DK437" s="180">
        <f t="shared" si="183"/>
        <v>0</v>
      </c>
      <c r="DL437" s="181">
        <f t="shared" si="169"/>
        <v>0</v>
      </c>
      <c r="DM437" s="159"/>
      <c r="DN437" s="181">
        <f t="shared" si="170"/>
        <v>0</v>
      </c>
      <c r="DO437" s="159"/>
      <c r="DP437" s="165"/>
      <c r="DQ437" s="159"/>
      <c r="DR437" s="159"/>
      <c r="DS437" s="159"/>
      <c r="DT437" s="181">
        <f t="shared" si="184"/>
        <v>0</v>
      </c>
      <c r="DU437" s="159"/>
      <c r="DV437" s="182">
        <v>0</v>
      </c>
      <c r="DW437" s="183"/>
      <c r="DX437" s="183"/>
      <c r="DY437" s="183"/>
      <c r="DZ437" s="180"/>
      <c r="EA437" s="184"/>
      <c r="EB437" s="185"/>
      <c r="EC437" s="186">
        <f t="shared" si="185"/>
        <v>0</v>
      </c>
      <c r="ED437" s="184"/>
      <c r="EE437" s="187">
        <v>853</v>
      </c>
      <c r="EF437" s="184"/>
      <c r="EG437" s="184"/>
      <c r="EH437" s="183"/>
      <c r="EI437" s="184"/>
      <c r="EJ437" s="184"/>
      <c r="EK437" s="184"/>
      <c r="EL437" s="184"/>
      <c r="EM437" s="184"/>
    </row>
    <row r="438" spans="1:143" s="42" customFormat="1" ht="12" x14ac:dyDescent="0.2">
      <c r="A438" s="157">
        <v>855</v>
      </c>
      <c r="B438" s="51">
        <v>784</v>
      </c>
      <c r="C438" s="42" t="s">
        <v>529</v>
      </c>
      <c r="D438" s="158">
        <f t="shared" si="171"/>
        <v>0</v>
      </c>
      <c r="E438" s="159">
        <f t="shared" si="160"/>
        <v>0</v>
      </c>
      <c r="F438" s="159">
        <f t="shared" si="160"/>
        <v>0</v>
      </c>
      <c r="G438" s="159">
        <f t="shared" si="160"/>
        <v>0</v>
      </c>
      <c r="H438" s="160">
        <f t="shared" si="172"/>
        <v>0</v>
      </c>
      <c r="I438" s="159"/>
      <c r="J438" s="161">
        <f t="shared" si="173"/>
        <v>0</v>
      </c>
      <c r="K438" s="162">
        <f t="shared" si="174"/>
        <v>0</v>
      </c>
      <c r="L438" s="163">
        <f t="shared" si="161"/>
        <v>0</v>
      </c>
      <c r="M438" s="159"/>
      <c r="N438" s="164">
        <f t="shared" si="162"/>
        <v>0</v>
      </c>
      <c r="O438" s="159"/>
      <c r="P438" s="165">
        <f t="shared" si="163"/>
        <v>0</v>
      </c>
      <c r="Q438" s="158">
        <f t="shared" si="175"/>
        <v>0</v>
      </c>
      <c r="R438" s="159">
        <f t="shared" si="164"/>
        <v>0</v>
      </c>
      <c r="S438" s="159">
        <f t="shared" si="165"/>
        <v>0</v>
      </c>
      <c r="T438" s="159">
        <f t="shared" si="166"/>
        <v>0</v>
      </c>
      <c r="U438" s="160">
        <f t="shared" si="176"/>
        <v>0</v>
      </c>
      <c r="V438" s="159"/>
      <c r="W438" s="164">
        <f t="shared" si="167"/>
        <v>0</v>
      </c>
      <c r="X438" s="166"/>
      <c r="AA438" s="169">
        <v>855</v>
      </c>
      <c r="AB438" s="170"/>
      <c r="AC438" s="170"/>
      <c r="AD438" s="170"/>
      <c r="AE438" s="170"/>
      <c r="AF438" s="170"/>
      <c r="AG438" s="105"/>
      <c r="AH438" s="105"/>
      <c r="AI438" s="105"/>
      <c r="AJ438" s="105"/>
      <c r="AK438" s="105"/>
      <c r="AL438" s="105"/>
      <c r="AM438" s="105"/>
      <c r="AN438" s="105"/>
      <c r="AO438" s="105"/>
      <c r="AP438" s="105"/>
      <c r="AQ438" s="105"/>
      <c r="AR438" s="171"/>
      <c r="AT438" s="169">
        <v>855</v>
      </c>
      <c r="AU438" s="170">
        <f t="shared" si="177"/>
        <v>0</v>
      </c>
      <c r="AV438" s="170">
        <f t="shared" si="177"/>
        <v>0</v>
      </c>
      <c r="AW438" s="105">
        <f t="shared" si="178"/>
        <v>0</v>
      </c>
      <c r="AX438" s="105">
        <f t="shared" si="178"/>
        <v>0</v>
      </c>
      <c r="AY438" s="105">
        <f t="shared" si="178"/>
        <v>0</v>
      </c>
      <c r="AZ438" s="171">
        <f t="shared" si="178"/>
        <v>0</v>
      </c>
      <c r="BB438" s="169"/>
      <c r="BC438" s="105"/>
      <c r="BD438" s="105"/>
      <c r="BE438" s="105"/>
      <c r="BF438" s="171"/>
      <c r="BH438" s="172"/>
      <c r="BI438" s="173"/>
      <c r="BJ438" s="174"/>
      <c r="BZ438" s="175"/>
      <c r="CA438" s="169">
        <v>855</v>
      </c>
      <c r="CB438" s="51">
        <v>784</v>
      </c>
      <c r="CC438" s="42" t="s">
        <v>529</v>
      </c>
      <c r="CD438" s="176">
        <f t="shared" si="168"/>
        <v>0</v>
      </c>
      <c r="CE438" s="177">
        <v>0</v>
      </c>
      <c r="CF438" s="159">
        <f t="shared" si="179"/>
        <v>0</v>
      </c>
      <c r="CG438" s="159">
        <v>0</v>
      </c>
      <c r="CH438" s="159">
        <v>0</v>
      </c>
      <c r="CI438" s="159">
        <f t="shared" si="180"/>
        <v>0</v>
      </c>
      <c r="CJ438" s="177">
        <f t="shared" si="181"/>
        <v>0</v>
      </c>
      <c r="CK438" s="178"/>
      <c r="CL438" s="179"/>
      <c r="CT438" s="105"/>
      <c r="CU438" s="105"/>
      <c r="CV438" s="105"/>
      <c r="CW438" s="105"/>
      <c r="CX438" s="105"/>
      <c r="CY438" s="105"/>
      <c r="CZ438" s="105"/>
      <c r="DA438" s="169">
        <v>855</v>
      </c>
      <c r="DB438" s="42" t="s">
        <v>529</v>
      </c>
      <c r="DC438" s="159"/>
      <c r="DD438" s="159"/>
      <c r="DE438" s="159"/>
      <c r="DF438" s="159"/>
      <c r="DG438" s="180">
        <f t="shared" si="182"/>
        <v>0</v>
      </c>
      <c r="DH438" s="159"/>
      <c r="DI438" s="159"/>
      <c r="DJ438" s="159"/>
      <c r="DK438" s="180">
        <f t="shared" si="183"/>
        <v>0</v>
      </c>
      <c r="DL438" s="181">
        <f t="shared" si="169"/>
        <v>0</v>
      </c>
      <c r="DM438" s="159"/>
      <c r="DN438" s="181">
        <f t="shared" si="170"/>
        <v>0</v>
      </c>
      <c r="DO438" s="159"/>
      <c r="DP438" s="165"/>
      <c r="DQ438" s="159"/>
      <c r="DR438" s="159"/>
      <c r="DS438" s="159"/>
      <c r="DT438" s="181">
        <f t="shared" si="184"/>
        <v>0</v>
      </c>
      <c r="DU438" s="159"/>
      <c r="DV438" s="182">
        <v>0</v>
      </c>
      <c r="DW438" s="183"/>
      <c r="DX438" s="183"/>
      <c r="DY438" s="183"/>
      <c r="DZ438" s="180"/>
      <c r="EA438" s="184"/>
      <c r="EB438" s="185"/>
      <c r="EC438" s="186">
        <f t="shared" si="185"/>
        <v>0</v>
      </c>
      <c r="ED438" s="184"/>
      <c r="EE438" s="187">
        <v>855</v>
      </c>
      <c r="EF438" s="184"/>
      <c r="EG438" s="184"/>
      <c r="EH438" s="183"/>
      <c r="EI438" s="184"/>
      <c r="EJ438" s="184"/>
      <c r="EK438" s="184"/>
      <c r="EL438" s="184"/>
      <c r="EM438" s="184"/>
    </row>
    <row r="439" spans="1:143" s="42" customFormat="1" ht="12" x14ac:dyDescent="0.2">
      <c r="A439" s="157">
        <v>860</v>
      </c>
      <c r="B439" s="51">
        <v>773</v>
      </c>
      <c r="C439" s="42" t="s">
        <v>530</v>
      </c>
      <c r="D439" s="158">
        <f t="shared" si="171"/>
        <v>0</v>
      </c>
      <c r="E439" s="159">
        <f t="shared" si="160"/>
        <v>0</v>
      </c>
      <c r="F439" s="159">
        <f t="shared" si="160"/>
        <v>0</v>
      </c>
      <c r="G439" s="159">
        <f t="shared" si="160"/>
        <v>0</v>
      </c>
      <c r="H439" s="160">
        <f t="shared" si="172"/>
        <v>0</v>
      </c>
      <c r="I439" s="159"/>
      <c r="J439" s="161">
        <f t="shared" si="173"/>
        <v>0</v>
      </c>
      <c r="K439" s="162">
        <f t="shared" si="174"/>
        <v>0</v>
      </c>
      <c r="L439" s="163">
        <f t="shared" si="161"/>
        <v>0</v>
      </c>
      <c r="M439" s="159"/>
      <c r="N439" s="164">
        <f t="shared" si="162"/>
        <v>0</v>
      </c>
      <c r="O439" s="159"/>
      <c r="P439" s="165">
        <f t="shared" si="163"/>
        <v>0</v>
      </c>
      <c r="Q439" s="158">
        <f t="shared" si="175"/>
        <v>0</v>
      </c>
      <c r="R439" s="159">
        <f t="shared" si="164"/>
        <v>0</v>
      </c>
      <c r="S439" s="159">
        <f t="shared" si="165"/>
        <v>0</v>
      </c>
      <c r="T439" s="159">
        <f t="shared" si="166"/>
        <v>0</v>
      </c>
      <c r="U439" s="160">
        <f t="shared" si="176"/>
        <v>0</v>
      </c>
      <c r="V439" s="159"/>
      <c r="W439" s="164">
        <f t="shared" si="167"/>
        <v>0</v>
      </c>
      <c r="X439" s="166"/>
      <c r="AA439" s="169">
        <v>860</v>
      </c>
      <c r="AB439" s="170"/>
      <c r="AC439" s="170"/>
      <c r="AD439" s="170"/>
      <c r="AE439" s="170"/>
      <c r="AF439" s="170"/>
      <c r="AG439" s="105"/>
      <c r="AH439" s="105"/>
      <c r="AI439" s="105"/>
      <c r="AJ439" s="105"/>
      <c r="AK439" s="105"/>
      <c r="AL439" s="105"/>
      <c r="AM439" s="105"/>
      <c r="AN439" s="105"/>
      <c r="AO439" s="105"/>
      <c r="AP439" s="105"/>
      <c r="AQ439" s="105"/>
      <c r="AR439" s="171"/>
      <c r="AT439" s="169">
        <v>860</v>
      </c>
      <c r="AU439" s="170">
        <f t="shared" si="177"/>
        <v>0</v>
      </c>
      <c r="AV439" s="170">
        <f t="shared" si="177"/>
        <v>0</v>
      </c>
      <c r="AW439" s="105">
        <f t="shared" si="178"/>
        <v>0</v>
      </c>
      <c r="AX439" s="105">
        <f t="shared" si="178"/>
        <v>0</v>
      </c>
      <c r="AY439" s="105">
        <f t="shared" si="178"/>
        <v>0</v>
      </c>
      <c r="AZ439" s="171">
        <f t="shared" si="178"/>
        <v>0</v>
      </c>
      <c r="BB439" s="169"/>
      <c r="BC439" s="105"/>
      <c r="BD439" s="105"/>
      <c r="BE439" s="105"/>
      <c r="BF439" s="171"/>
      <c r="BH439" s="172"/>
      <c r="BI439" s="173"/>
      <c r="BJ439" s="174"/>
      <c r="BZ439" s="175"/>
      <c r="CA439" s="169">
        <v>860</v>
      </c>
      <c r="CB439" s="51">
        <v>773</v>
      </c>
      <c r="CC439" s="42" t="s">
        <v>530</v>
      </c>
      <c r="CD439" s="176">
        <f t="shared" si="168"/>
        <v>0</v>
      </c>
      <c r="CE439" s="177">
        <v>0</v>
      </c>
      <c r="CF439" s="159">
        <f t="shared" si="179"/>
        <v>0</v>
      </c>
      <c r="CG439" s="159">
        <v>0</v>
      </c>
      <c r="CH439" s="159">
        <v>0</v>
      </c>
      <c r="CI439" s="159">
        <f t="shared" si="180"/>
        <v>0</v>
      </c>
      <c r="CJ439" s="177">
        <f t="shared" si="181"/>
        <v>0</v>
      </c>
      <c r="CK439" s="178"/>
      <c r="CL439" s="179"/>
      <c r="CT439" s="105"/>
      <c r="CU439" s="105"/>
      <c r="CV439" s="105"/>
      <c r="CW439" s="105"/>
      <c r="CX439" s="105"/>
      <c r="CY439" s="105"/>
      <c r="CZ439" s="105"/>
      <c r="DA439" s="169">
        <v>860</v>
      </c>
      <c r="DB439" s="42" t="s">
        <v>530</v>
      </c>
      <c r="DC439" s="159"/>
      <c r="DD439" s="159"/>
      <c r="DE439" s="159"/>
      <c r="DF439" s="159"/>
      <c r="DG439" s="180">
        <f t="shared" si="182"/>
        <v>0</v>
      </c>
      <c r="DH439" s="159"/>
      <c r="DI439" s="159"/>
      <c r="DJ439" s="159"/>
      <c r="DK439" s="180">
        <f t="shared" si="183"/>
        <v>0</v>
      </c>
      <c r="DL439" s="181">
        <f t="shared" si="169"/>
        <v>0</v>
      </c>
      <c r="DM439" s="159"/>
      <c r="DN439" s="181">
        <f t="shared" si="170"/>
        <v>0</v>
      </c>
      <c r="DO439" s="159"/>
      <c r="DP439" s="165"/>
      <c r="DQ439" s="159"/>
      <c r="DR439" s="159"/>
      <c r="DS439" s="159"/>
      <c r="DT439" s="181">
        <f t="shared" si="184"/>
        <v>0</v>
      </c>
      <c r="DU439" s="159"/>
      <c r="DV439" s="182">
        <v>0</v>
      </c>
      <c r="DW439" s="183"/>
      <c r="DX439" s="183"/>
      <c r="DY439" s="183"/>
      <c r="DZ439" s="180"/>
      <c r="EA439" s="184"/>
      <c r="EB439" s="185"/>
      <c r="EC439" s="186">
        <f t="shared" si="185"/>
        <v>0</v>
      </c>
      <c r="ED439" s="184"/>
      <c r="EE439" s="187">
        <v>860</v>
      </c>
      <c r="EF439" s="184"/>
      <c r="EG439" s="184"/>
      <c r="EH439" s="183"/>
      <c r="EI439" s="184"/>
      <c r="EJ439" s="184"/>
      <c r="EK439" s="184"/>
      <c r="EL439" s="184"/>
      <c r="EM439" s="184"/>
    </row>
    <row r="440" spans="1:143" s="42" customFormat="1" ht="12" x14ac:dyDescent="0.2">
      <c r="A440" s="157">
        <v>871</v>
      </c>
      <c r="B440" s="51">
        <v>751</v>
      </c>
      <c r="C440" s="42" t="s">
        <v>531</v>
      </c>
      <c r="D440" s="158">
        <f t="shared" si="171"/>
        <v>0</v>
      </c>
      <c r="E440" s="159">
        <f t="shared" si="160"/>
        <v>0</v>
      </c>
      <c r="F440" s="159">
        <f t="shared" si="160"/>
        <v>0</v>
      </c>
      <c r="G440" s="159">
        <f t="shared" si="160"/>
        <v>0</v>
      </c>
      <c r="H440" s="160">
        <f t="shared" si="172"/>
        <v>0</v>
      </c>
      <c r="I440" s="159"/>
      <c r="J440" s="161">
        <f t="shared" si="173"/>
        <v>0</v>
      </c>
      <c r="K440" s="162">
        <f t="shared" si="174"/>
        <v>0</v>
      </c>
      <c r="L440" s="163">
        <f t="shared" si="161"/>
        <v>0</v>
      </c>
      <c r="M440" s="159"/>
      <c r="N440" s="164">
        <f t="shared" si="162"/>
        <v>0</v>
      </c>
      <c r="O440" s="159"/>
      <c r="P440" s="165">
        <f t="shared" si="163"/>
        <v>0</v>
      </c>
      <c r="Q440" s="158">
        <f t="shared" si="175"/>
        <v>0</v>
      </c>
      <c r="R440" s="159">
        <f t="shared" si="164"/>
        <v>0</v>
      </c>
      <c r="S440" s="159">
        <f t="shared" si="165"/>
        <v>0</v>
      </c>
      <c r="T440" s="159">
        <f t="shared" si="166"/>
        <v>0</v>
      </c>
      <c r="U440" s="160">
        <f t="shared" si="176"/>
        <v>0</v>
      </c>
      <c r="V440" s="159"/>
      <c r="W440" s="164">
        <f t="shared" si="167"/>
        <v>0</v>
      </c>
      <c r="X440" s="166"/>
      <c r="AA440" s="169">
        <v>871</v>
      </c>
      <c r="AB440" s="170"/>
      <c r="AC440" s="170"/>
      <c r="AD440" s="170"/>
      <c r="AE440" s="170"/>
      <c r="AF440" s="170"/>
      <c r="AG440" s="105"/>
      <c r="AH440" s="105"/>
      <c r="AI440" s="105"/>
      <c r="AJ440" s="105"/>
      <c r="AK440" s="105"/>
      <c r="AL440" s="105"/>
      <c r="AM440" s="105"/>
      <c r="AN440" s="105"/>
      <c r="AO440" s="105"/>
      <c r="AP440" s="105"/>
      <c r="AQ440" s="105"/>
      <c r="AR440" s="171"/>
      <c r="AT440" s="169">
        <v>871</v>
      </c>
      <c r="AU440" s="170">
        <f t="shared" si="177"/>
        <v>0</v>
      </c>
      <c r="AV440" s="170">
        <f t="shared" si="177"/>
        <v>0</v>
      </c>
      <c r="AW440" s="105">
        <f t="shared" si="178"/>
        <v>0</v>
      </c>
      <c r="AX440" s="105">
        <f t="shared" si="178"/>
        <v>0</v>
      </c>
      <c r="AY440" s="105">
        <f t="shared" si="178"/>
        <v>0</v>
      </c>
      <c r="AZ440" s="171">
        <f t="shared" si="178"/>
        <v>0</v>
      </c>
      <c r="BB440" s="169"/>
      <c r="BC440" s="105"/>
      <c r="BD440" s="105"/>
      <c r="BE440" s="105"/>
      <c r="BF440" s="171"/>
      <c r="BH440" s="172"/>
      <c r="BI440" s="173"/>
      <c r="BJ440" s="174"/>
      <c r="BZ440" s="175"/>
      <c r="CA440" s="169">
        <v>871</v>
      </c>
      <c r="CB440" s="51">
        <v>751</v>
      </c>
      <c r="CC440" s="42" t="s">
        <v>531</v>
      </c>
      <c r="CD440" s="176">
        <f t="shared" si="168"/>
        <v>0</v>
      </c>
      <c r="CE440" s="177">
        <v>0</v>
      </c>
      <c r="CF440" s="159">
        <f t="shared" si="179"/>
        <v>0</v>
      </c>
      <c r="CG440" s="159">
        <v>0</v>
      </c>
      <c r="CH440" s="159">
        <v>0</v>
      </c>
      <c r="CI440" s="159">
        <f t="shared" si="180"/>
        <v>0</v>
      </c>
      <c r="CJ440" s="177">
        <f t="shared" si="181"/>
        <v>0</v>
      </c>
      <c r="CK440" s="178"/>
      <c r="CL440" s="179"/>
      <c r="CT440" s="105"/>
      <c r="CU440" s="105"/>
      <c r="CV440" s="105"/>
      <c r="CW440" s="105"/>
      <c r="CX440" s="105"/>
      <c r="CY440" s="105"/>
      <c r="CZ440" s="105"/>
      <c r="DA440" s="169">
        <v>871</v>
      </c>
      <c r="DB440" s="42" t="s">
        <v>531</v>
      </c>
      <c r="DC440" s="159"/>
      <c r="DD440" s="159"/>
      <c r="DE440" s="159"/>
      <c r="DF440" s="159"/>
      <c r="DG440" s="180">
        <f t="shared" si="182"/>
        <v>0</v>
      </c>
      <c r="DH440" s="159"/>
      <c r="DI440" s="159"/>
      <c r="DJ440" s="159"/>
      <c r="DK440" s="180">
        <f t="shared" si="183"/>
        <v>0</v>
      </c>
      <c r="DL440" s="181">
        <f t="shared" si="169"/>
        <v>0</v>
      </c>
      <c r="DM440" s="159"/>
      <c r="DN440" s="181">
        <f t="shared" si="170"/>
        <v>0</v>
      </c>
      <c r="DO440" s="159"/>
      <c r="DP440" s="165"/>
      <c r="DQ440" s="159"/>
      <c r="DR440" s="159"/>
      <c r="DS440" s="159"/>
      <c r="DT440" s="181">
        <f t="shared" si="184"/>
        <v>0</v>
      </c>
      <c r="DU440" s="159"/>
      <c r="DV440" s="182">
        <v>0</v>
      </c>
      <c r="DW440" s="183"/>
      <c r="DX440" s="183"/>
      <c r="DY440" s="183"/>
      <c r="DZ440" s="180"/>
      <c r="EA440" s="184"/>
      <c r="EB440" s="185"/>
      <c r="EC440" s="186">
        <f t="shared" si="185"/>
        <v>0</v>
      </c>
      <c r="ED440" s="184"/>
      <c r="EE440" s="187">
        <v>871</v>
      </c>
      <c r="EF440" s="184"/>
      <c r="EG440" s="184"/>
      <c r="EH440" s="183"/>
      <c r="EI440" s="184"/>
      <c r="EJ440" s="184"/>
      <c r="EK440" s="184"/>
      <c r="EL440" s="184"/>
      <c r="EM440" s="184"/>
    </row>
    <row r="441" spans="1:143" s="42" customFormat="1" ht="12" x14ac:dyDescent="0.2">
      <c r="A441" s="157">
        <v>872</v>
      </c>
      <c r="B441" s="51">
        <v>754</v>
      </c>
      <c r="C441" s="42" t="s">
        <v>532</v>
      </c>
      <c r="D441" s="158">
        <f t="shared" si="171"/>
        <v>0</v>
      </c>
      <c r="E441" s="159">
        <f t="shared" si="160"/>
        <v>0</v>
      </c>
      <c r="F441" s="159">
        <f t="shared" si="160"/>
        <v>0</v>
      </c>
      <c r="G441" s="159">
        <f t="shared" si="160"/>
        <v>0</v>
      </c>
      <c r="H441" s="160">
        <f t="shared" si="172"/>
        <v>0</v>
      </c>
      <c r="I441" s="159"/>
      <c r="J441" s="161">
        <f t="shared" si="173"/>
        <v>0</v>
      </c>
      <c r="K441" s="162">
        <f t="shared" si="174"/>
        <v>0</v>
      </c>
      <c r="L441" s="163">
        <f t="shared" si="161"/>
        <v>0</v>
      </c>
      <c r="M441" s="159"/>
      <c r="N441" s="164">
        <f t="shared" si="162"/>
        <v>0</v>
      </c>
      <c r="O441" s="159"/>
      <c r="P441" s="165">
        <f t="shared" si="163"/>
        <v>0</v>
      </c>
      <c r="Q441" s="158">
        <f t="shared" si="175"/>
        <v>0</v>
      </c>
      <c r="R441" s="159">
        <f t="shared" si="164"/>
        <v>0</v>
      </c>
      <c r="S441" s="159">
        <f t="shared" si="165"/>
        <v>0</v>
      </c>
      <c r="T441" s="159">
        <f t="shared" si="166"/>
        <v>0</v>
      </c>
      <c r="U441" s="160">
        <f t="shared" si="176"/>
        <v>0</v>
      </c>
      <c r="V441" s="159"/>
      <c r="W441" s="164">
        <f t="shared" si="167"/>
        <v>0</v>
      </c>
      <c r="X441" s="166"/>
      <c r="AA441" s="169">
        <v>872</v>
      </c>
      <c r="AB441" s="170"/>
      <c r="AC441" s="170"/>
      <c r="AD441" s="170"/>
      <c r="AE441" s="170"/>
      <c r="AF441" s="170"/>
      <c r="AG441" s="105"/>
      <c r="AH441" s="105"/>
      <c r="AI441" s="105"/>
      <c r="AJ441" s="105"/>
      <c r="AK441" s="105"/>
      <c r="AL441" s="105"/>
      <c r="AM441" s="105"/>
      <c r="AN441" s="105"/>
      <c r="AO441" s="105"/>
      <c r="AP441" s="105"/>
      <c r="AQ441" s="105"/>
      <c r="AR441" s="171"/>
      <c r="AT441" s="169">
        <v>872</v>
      </c>
      <c r="AU441" s="170">
        <f t="shared" si="177"/>
        <v>0</v>
      </c>
      <c r="AV441" s="170">
        <f t="shared" si="177"/>
        <v>0</v>
      </c>
      <c r="AW441" s="105">
        <f t="shared" si="178"/>
        <v>0</v>
      </c>
      <c r="AX441" s="105">
        <f t="shared" si="178"/>
        <v>0</v>
      </c>
      <c r="AY441" s="105">
        <f t="shared" si="178"/>
        <v>0</v>
      </c>
      <c r="AZ441" s="171">
        <f t="shared" si="178"/>
        <v>0</v>
      </c>
      <c r="BB441" s="169"/>
      <c r="BC441" s="105"/>
      <c r="BD441" s="105"/>
      <c r="BE441" s="105"/>
      <c r="BF441" s="171"/>
      <c r="BH441" s="172"/>
      <c r="BI441" s="173"/>
      <c r="BJ441" s="174"/>
      <c r="BZ441" s="175"/>
      <c r="CA441" s="169">
        <v>872</v>
      </c>
      <c r="CB441" s="51">
        <v>754</v>
      </c>
      <c r="CC441" s="42" t="s">
        <v>532</v>
      </c>
      <c r="CD441" s="176">
        <f t="shared" si="168"/>
        <v>0</v>
      </c>
      <c r="CE441" s="177">
        <v>0</v>
      </c>
      <c r="CF441" s="159">
        <f t="shared" si="179"/>
        <v>0</v>
      </c>
      <c r="CG441" s="159">
        <v>0</v>
      </c>
      <c r="CH441" s="159">
        <v>0</v>
      </c>
      <c r="CI441" s="159">
        <f t="shared" si="180"/>
        <v>0</v>
      </c>
      <c r="CJ441" s="177">
        <f t="shared" si="181"/>
        <v>0</v>
      </c>
      <c r="CK441" s="178"/>
      <c r="CL441" s="179"/>
      <c r="CT441" s="105"/>
      <c r="CU441" s="105"/>
      <c r="CV441" s="105"/>
      <c r="CW441" s="105"/>
      <c r="CX441" s="105"/>
      <c r="CY441" s="105"/>
      <c r="CZ441" s="105"/>
      <c r="DA441" s="169">
        <v>872</v>
      </c>
      <c r="DB441" s="42" t="s">
        <v>532</v>
      </c>
      <c r="DC441" s="159"/>
      <c r="DD441" s="159"/>
      <c r="DE441" s="159"/>
      <c r="DF441" s="159"/>
      <c r="DG441" s="180">
        <f t="shared" si="182"/>
        <v>0</v>
      </c>
      <c r="DH441" s="159"/>
      <c r="DI441" s="159"/>
      <c r="DJ441" s="159"/>
      <c r="DK441" s="180">
        <f t="shared" si="183"/>
        <v>0</v>
      </c>
      <c r="DL441" s="181">
        <f t="shared" si="169"/>
        <v>0</v>
      </c>
      <c r="DM441" s="159"/>
      <c r="DN441" s="181">
        <f t="shared" si="170"/>
        <v>0</v>
      </c>
      <c r="DO441" s="159"/>
      <c r="DP441" s="165"/>
      <c r="DQ441" s="159"/>
      <c r="DR441" s="159"/>
      <c r="DS441" s="159"/>
      <c r="DT441" s="181">
        <f t="shared" si="184"/>
        <v>0</v>
      </c>
      <c r="DU441" s="159"/>
      <c r="DV441" s="182">
        <v>0</v>
      </c>
      <c r="DW441" s="183"/>
      <c r="DX441" s="183"/>
      <c r="DY441" s="183"/>
      <c r="DZ441" s="180"/>
      <c r="EA441" s="184"/>
      <c r="EB441" s="185"/>
      <c r="EC441" s="186">
        <f t="shared" si="185"/>
        <v>0</v>
      </c>
      <c r="ED441" s="184"/>
      <c r="EE441" s="187">
        <v>872</v>
      </c>
      <c r="EF441" s="184"/>
      <c r="EG441" s="184"/>
      <c r="EH441" s="183"/>
      <c r="EI441" s="184"/>
      <c r="EJ441" s="184"/>
      <c r="EK441" s="184"/>
      <c r="EL441" s="184"/>
      <c r="EM441" s="184"/>
    </row>
    <row r="442" spans="1:143" s="42" customFormat="1" ht="12" x14ac:dyDescent="0.2">
      <c r="A442" s="157">
        <v>873</v>
      </c>
      <c r="B442" s="51">
        <v>753</v>
      </c>
      <c r="C442" s="42" t="s">
        <v>533</v>
      </c>
      <c r="D442" s="158">
        <f t="shared" si="171"/>
        <v>0</v>
      </c>
      <c r="E442" s="159">
        <f t="shared" si="160"/>
        <v>0</v>
      </c>
      <c r="F442" s="159">
        <f t="shared" si="160"/>
        <v>0</v>
      </c>
      <c r="G442" s="159">
        <f t="shared" si="160"/>
        <v>0</v>
      </c>
      <c r="H442" s="160">
        <f t="shared" si="172"/>
        <v>0</v>
      </c>
      <c r="I442" s="159"/>
      <c r="J442" s="161">
        <f t="shared" si="173"/>
        <v>0</v>
      </c>
      <c r="K442" s="162">
        <f t="shared" si="174"/>
        <v>0</v>
      </c>
      <c r="L442" s="163">
        <f t="shared" si="161"/>
        <v>0</v>
      </c>
      <c r="M442" s="159"/>
      <c r="N442" s="164">
        <f t="shared" si="162"/>
        <v>0</v>
      </c>
      <c r="O442" s="159"/>
      <c r="P442" s="165">
        <f t="shared" si="163"/>
        <v>0</v>
      </c>
      <c r="Q442" s="158">
        <f t="shared" si="175"/>
        <v>0</v>
      </c>
      <c r="R442" s="159">
        <f t="shared" si="164"/>
        <v>0</v>
      </c>
      <c r="S442" s="159">
        <f t="shared" si="165"/>
        <v>0</v>
      </c>
      <c r="T442" s="159">
        <f t="shared" si="166"/>
        <v>0</v>
      </c>
      <c r="U442" s="160">
        <f t="shared" si="176"/>
        <v>0</v>
      </c>
      <c r="V442" s="159"/>
      <c r="W442" s="164">
        <f t="shared" si="167"/>
        <v>0</v>
      </c>
      <c r="X442" s="166"/>
      <c r="AA442" s="169">
        <v>873</v>
      </c>
      <c r="AB442" s="170"/>
      <c r="AC442" s="170"/>
      <c r="AD442" s="170"/>
      <c r="AE442" s="170"/>
      <c r="AF442" s="170"/>
      <c r="AG442" s="105"/>
      <c r="AH442" s="105"/>
      <c r="AI442" s="105"/>
      <c r="AJ442" s="105"/>
      <c r="AK442" s="105"/>
      <c r="AL442" s="105"/>
      <c r="AM442" s="105"/>
      <c r="AN442" s="105"/>
      <c r="AO442" s="105"/>
      <c r="AP442" s="105"/>
      <c r="AQ442" s="105"/>
      <c r="AR442" s="171"/>
      <c r="AT442" s="169">
        <v>873</v>
      </c>
      <c r="AU442" s="170">
        <f t="shared" si="177"/>
        <v>0</v>
      </c>
      <c r="AV442" s="170">
        <f t="shared" si="177"/>
        <v>0</v>
      </c>
      <c r="AW442" s="105">
        <f t="shared" si="178"/>
        <v>0</v>
      </c>
      <c r="AX442" s="105">
        <f t="shared" si="178"/>
        <v>0</v>
      </c>
      <c r="AY442" s="105">
        <f t="shared" si="178"/>
        <v>0</v>
      </c>
      <c r="AZ442" s="171">
        <f t="shared" si="178"/>
        <v>0</v>
      </c>
      <c r="BB442" s="169"/>
      <c r="BC442" s="105"/>
      <c r="BD442" s="105"/>
      <c r="BE442" s="105"/>
      <c r="BF442" s="171"/>
      <c r="BH442" s="172"/>
      <c r="BI442" s="173"/>
      <c r="BJ442" s="174"/>
      <c r="BZ442" s="175"/>
      <c r="CA442" s="169">
        <v>873</v>
      </c>
      <c r="CB442" s="51">
        <v>753</v>
      </c>
      <c r="CC442" s="42" t="s">
        <v>533</v>
      </c>
      <c r="CD442" s="176">
        <f t="shared" si="168"/>
        <v>0</v>
      </c>
      <c r="CE442" s="177">
        <v>0</v>
      </c>
      <c r="CF442" s="159">
        <f t="shared" si="179"/>
        <v>0</v>
      </c>
      <c r="CG442" s="159">
        <v>0</v>
      </c>
      <c r="CH442" s="159">
        <v>0</v>
      </c>
      <c r="CI442" s="159">
        <f t="shared" si="180"/>
        <v>0</v>
      </c>
      <c r="CJ442" s="177">
        <f t="shared" si="181"/>
        <v>0</v>
      </c>
      <c r="CK442" s="178"/>
      <c r="CL442" s="179"/>
      <c r="CT442" s="105"/>
      <c r="CU442" s="105"/>
      <c r="CV442" s="105"/>
      <c r="CW442" s="105"/>
      <c r="CX442" s="105"/>
      <c r="CY442" s="105"/>
      <c r="CZ442" s="105"/>
      <c r="DA442" s="169">
        <v>873</v>
      </c>
      <c r="DB442" s="42" t="s">
        <v>533</v>
      </c>
      <c r="DC442" s="159"/>
      <c r="DD442" s="159"/>
      <c r="DE442" s="159"/>
      <c r="DF442" s="159"/>
      <c r="DG442" s="180">
        <f t="shared" si="182"/>
        <v>0</v>
      </c>
      <c r="DH442" s="159"/>
      <c r="DI442" s="159"/>
      <c r="DJ442" s="159"/>
      <c r="DK442" s="180">
        <f t="shared" si="183"/>
        <v>0</v>
      </c>
      <c r="DL442" s="181">
        <f t="shared" si="169"/>
        <v>0</v>
      </c>
      <c r="DM442" s="159"/>
      <c r="DN442" s="181">
        <f t="shared" si="170"/>
        <v>0</v>
      </c>
      <c r="DO442" s="159"/>
      <c r="DP442" s="165"/>
      <c r="DQ442" s="159"/>
      <c r="DR442" s="159"/>
      <c r="DS442" s="159"/>
      <c r="DT442" s="181">
        <f t="shared" si="184"/>
        <v>0</v>
      </c>
      <c r="DU442" s="159"/>
      <c r="DV442" s="182">
        <v>0</v>
      </c>
      <c r="DW442" s="183"/>
      <c r="DX442" s="183"/>
      <c r="DY442" s="183"/>
      <c r="DZ442" s="180"/>
      <c r="EA442" s="184"/>
      <c r="EB442" s="185"/>
      <c r="EC442" s="186">
        <f t="shared" si="185"/>
        <v>0</v>
      </c>
      <c r="ED442" s="184"/>
      <c r="EE442" s="187">
        <v>873</v>
      </c>
      <c r="EF442" s="184"/>
      <c r="EG442" s="184"/>
      <c r="EH442" s="183"/>
      <c r="EI442" s="184"/>
      <c r="EJ442" s="184"/>
      <c r="EK442" s="184"/>
      <c r="EL442" s="184"/>
      <c r="EM442" s="184"/>
    </row>
    <row r="443" spans="1:143" s="42" customFormat="1" ht="12" x14ac:dyDescent="0.2">
      <c r="A443" s="157">
        <v>876</v>
      </c>
      <c r="B443" s="51">
        <v>762</v>
      </c>
      <c r="C443" s="42" t="s">
        <v>534</v>
      </c>
      <c r="D443" s="158">
        <f t="shared" si="171"/>
        <v>0</v>
      </c>
      <c r="E443" s="159">
        <f t="shared" si="160"/>
        <v>0</v>
      </c>
      <c r="F443" s="159">
        <f t="shared" si="160"/>
        <v>0</v>
      </c>
      <c r="G443" s="159">
        <f t="shared" si="160"/>
        <v>0</v>
      </c>
      <c r="H443" s="160">
        <f t="shared" si="172"/>
        <v>0</v>
      </c>
      <c r="I443" s="159"/>
      <c r="J443" s="161">
        <f t="shared" si="173"/>
        <v>0</v>
      </c>
      <c r="K443" s="162">
        <f t="shared" si="174"/>
        <v>0</v>
      </c>
      <c r="L443" s="163">
        <f t="shared" si="161"/>
        <v>0</v>
      </c>
      <c r="M443" s="159"/>
      <c r="N443" s="164">
        <f t="shared" si="162"/>
        <v>0</v>
      </c>
      <c r="O443" s="159"/>
      <c r="P443" s="165">
        <f t="shared" si="163"/>
        <v>0</v>
      </c>
      <c r="Q443" s="158">
        <f t="shared" si="175"/>
        <v>0</v>
      </c>
      <c r="R443" s="159">
        <f t="shared" si="164"/>
        <v>0</v>
      </c>
      <c r="S443" s="159">
        <f t="shared" si="165"/>
        <v>0</v>
      </c>
      <c r="T443" s="159">
        <f t="shared" si="166"/>
        <v>0</v>
      </c>
      <c r="U443" s="160">
        <f t="shared" si="176"/>
        <v>0</v>
      </c>
      <c r="V443" s="159"/>
      <c r="W443" s="164">
        <f t="shared" si="167"/>
        <v>0</v>
      </c>
      <c r="X443" s="166"/>
      <c r="AA443" s="169">
        <v>876</v>
      </c>
      <c r="AB443" s="170"/>
      <c r="AC443" s="170"/>
      <c r="AD443" s="170"/>
      <c r="AE443" s="170"/>
      <c r="AF443" s="170"/>
      <c r="AG443" s="105"/>
      <c r="AH443" s="105"/>
      <c r="AI443" s="105"/>
      <c r="AJ443" s="105"/>
      <c r="AK443" s="105"/>
      <c r="AL443" s="105"/>
      <c r="AM443" s="105"/>
      <c r="AN443" s="105"/>
      <c r="AO443" s="105"/>
      <c r="AP443" s="105"/>
      <c r="AQ443" s="105"/>
      <c r="AR443" s="171"/>
      <c r="AT443" s="169">
        <v>876</v>
      </c>
      <c r="AU443" s="170">
        <f t="shared" si="177"/>
        <v>0</v>
      </c>
      <c r="AV443" s="170">
        <f t="shared" si="177"/>
        <v>0</v>
      </c>
      <c r="AW443" s="105">
        <f t="shared" si="178"/>
        <v>0</v>
      </c>
      <c r="AX443" s="105">
        <f t="shared" si="178"/>
        <v>0</v>
      </c>
      <c r="AY443" s="105">
        <f t="shared" si="178"/>
        <v>0</v>
      </c>
      <c r="AZ443" s="171">
        <f t="shared" si="178"/>
        <v>0</v>
      </c>
      <c r="BB443" s="169"/>
      <c r="BC443" s="105"/>
      <c r="BD443" s="105"/>
      <c r="BE443" s="105"/>
      <c r="BF443" s="171"/>
      <c r="BH443" s="172"/>
      <c r="BI443" s="173"/>
      <c r="BJ443" s="174"/>
      <c r="BZ443" s="175"/>
      <c r="CA443" s="169">
        <v>876</v>
      </c>
      <c r="CB443" s="51">
        <v>762</v>
      </c>
      <c r="CC443" s="42" t="s">
        <v>534</v>
      </c>
      <c r="CD443" s="176">
        <f t="shared" si="168"/>
        <v>0</v>
      </c>
      <c r="CE443" s="177">
        <v>0</v>
      </c>
      <c r="CF443" s="159">
        <f t="shared" si="179"/>
        <v>0</v>
      </c>
      <c r="CG443" s="159">
        <v>0</v>
      </c>
      <c r="CH443" s="159">
        <v>0</v>
      </c>
      <c r="CI443" s="159">
        <f t="shared" si="180"/>
        <v>0</v>
      </c>
      <c r="CJ443" s="177">
        <f t="shared" si="181"/>
        <v>0</v>
      </c>
      <c r="CK443" s="178"/>
      <c r="CL443" s="179"/>
      <c r="CT443" s="105"/>
      <c r="CU443" s="105"/>
      <c r="CV443" s="105"/>
      <c r="CW443" s="105"/>
      <c r="CX443" s="105"/>
      <c r="CY443" s="105"/>
      <c r="CZ443" s="105"/>
      <c r="DA443" s="169">
        <v>876</v>
      </c>
      <c r="DB443" s="42" t="s">
        <v>534</v>
      </c>
      <c r="DC443" s="159"/>
      <c r="DD443" s="159"/>
      <c r="DE443" s="159"/>
      <c r="DF443" s="159"/>
      <c r="DG443" s="180">
        <f t="shared" si="182"/>
        <v>0</v>
      </c>
      <c r="DH443" s="159"/>
      <c r="DI443" s="159"/>
      <c r="DJ443" s="159"/>
      <c r="DK443" s="180">
        <f t="shared" si="183"/>
        <v>0</v>
      </c>
      <c r="DL443" s="181">
        <f t="shared" si="169"/>
        <v>0</v>
      </c>
      <c r="DM443" s="159"/>
      <c r="DN443" s="181">
        <f t="shared" si="170"/>
        <v>0</v>
      </c>
      <c r="DO443" s="159"/>
      <c r="DP443" s="165"/>
      <c r="DQ443" s="159"/>
      <c r="DR443" s="159"/>
      <c r="DS443" s="159"/>
      <c r="DT443" s="181">
        <f t="shared" si="184"/>
        <v>0</v>
      </c>
      <c r="DU443" s="159"/>
      <c r="DV443" s="182">
        <v>0</v>
      </c>
      <c r="DW443" s="183"/>
      <c r="DX443" s="183"/>
      <c r="DY443" s="183"/>
      <c r="DZ443" s="180"/>
      <c r="EA443" s="184"/>
      <c r="EB443" s="185"/>
      <c r="EC443" s="186">
        <f t="shared" si="185"/>
        <v>0</v>
      </c>
      <c r="ED443" s="184"/>
      <c r="EE443" s="187">
        <v>876</v>
      </c>
      <c r="EF443" s="184"/>
      <c r="EG443" s="184"/>
      <c r="EH443" s="183"/>
      <c r="EI443" s="184"/>
      <c r="EJ443" s="184"/>
      <c r="EK443" s="184"/>
      <c r="EL443" s="184"/>
      <c r="EM443" s="184"/>
    </row>
    <row r="444" spans="1:143" s="42" customFormat="1" ht="12" x14ac:dyDescent="0.2">
      <c r="A444" s="157">
        <v>878</v>
      </c>
      <c r="B444" s="51">
        <v>785</v>
      </c>
      <c r="C444" s="42" t="s">
        <v>535</v>
      </c>
      <c r="D444" s="158">
        <f t="shared" si="171"/>
        <v>0</v>
      </c>
      <c r="E444" s="159">
        <f t="shared" si="160"/>
        <v>0</v>
      </c>
      <c r="F444" s="159">
        <f t="shared" si="160"/>
        <v>0</v>
      </c>
      <c r="G444" s="159">
        <f t="shared" si="160"/>
        <v>0</v>
      </c>
      <c r="H444" s="160">
        <f t="shared" si="172"/>
        <v>0</v>
      </c>
      <c r="I444" s="159"/>
      <c r="J444" s="161">
        <f t="shared" si="173"/>
        <v>0</v>
      </c>
      <c r="K444" s="162">
        <f t="shared" si="174"/>
        <v>0</v>
      </c>
      <c r="L444" s="163">
        <f t="shared" si="161"/>
        <v>0</v>
      </c>
      <c r="M444" s="159"/>
      <c r="N444" s="164">
        <f t="shared" si="162"/>
        <v>0</v>
      </c>
      <c r="O444" s="159"/>
      <c r="P444" s="165">
        <f t="shared" si="163"/>
        <v>0</v>
      </c>
      <c r="Q444" s="158">
        <f t="shared" si="175"/>
        <v>0</v>
      </c>
      <c r="R444" s="159">
        <f t="shared" si="164"/>
        <v>0</v>
      </c>
      <c r="S444" s="159">
        <f t="shared" si="165"/>
        <v>0</v>
      </c>
      <c r="T444" s="159">
        <f t="shared" si="166"/>
        <v>0</v>
      </c>
      <c r="U444" s="160">
        <f t="shared" si="176"/>
        <v>0</v>
      </c>
      <c r="V444" s="159"/>
      <c r="W444" s="164">
        <f t="shared" si="167"/>
        <v>0</v>
      </c>
      <c r="X444" s="166"/>
      <c r="AA444" s="169">
        <v>878</v>
      </c>
      <c r="AB444" s="170"/>
      <c r="AC444" s="170"/>
      <c r="AD444" s="170"/>
      <c r="AE444" s="170"/>
      <c r="AF444" s="170"/>
      <c r="AG444" s="105"/>
      <c r="AH444" s="105"/>
      <c r="AI444" s="105"/>
      <c r="AJ444" s="105"/>
      <c r="AK444" s="105"/>
      <c r="AL444" s="105"/>
      <c r="AM444" s="105"/>
      <c r="AN444" s="105"/>
      <c r="AO444" s="105"/>
      <c r="AP444" s="105"/>
      <c r="AQ444" s="105"/>
      <c r="AR444" s="171"/>
      <c r="AT444" s="169">
        <v>878</v>
      </c>
      <c r="AU444" s="170">
        <f t="shared" si="177"/>
        <v>0</v>
      </c>
      <c r="AV444" s="170">
        <f t="shared" si="177"/>
        <v>0</v>
      </c>
      <c r="AW444" s="105">
        <f t="shared" si="178"/>
        <v>0</v>
      </c>
      <c r="AX444" s="105">
        <f t="shared" si="178"/>
        <v>0</v>
      </c>
      <c r="AY444" s="105">
        <f t="shared" si="178"/>
        <v>0</v>
      </c>
      <c r="AZ444" s="171">
        <f t="shared" si="178"/>
        <v>0</v>
      </c>
      <c r="BB444" s="169"/>
      <c r="BC444" s="105"/>
      <c r="BD444" s="105"/>
      <c r="BE444" s="105"/>
      <c r="BF444" s="171"/>
      <c r="BH444" s="172"/>
      <c r="BI444" s="173"/>
      <c r="BJ444" s="174"/>
      <c r="BZ444" s="175"/>
      <c r="CA444" s="169">
        <v>878</v>
      </c>
      <c r="CB444" s="51">
        <v>785</v>
      </c>
      <c r="CC444" s="42" t="s">
        <v>535</v>
      </c>
      <c r="CD444" s="176">
        <f t="shared" si="168"/>
        <v>0</v>
      </c>
      <c r="CE444" s="177">
        <v>0</v>
      </c>
      <c r="CF444" s="159">
        <f t="shared" si="179"/>
        <v>0</v>
      </c>
      <c r="CG444" s="159">
        <v>0</v>
      </c>
      <c r="CH444" s="159">
        <v>0</v>
      </c>
      <c r="CI444" s="159">
        <f t="shared" si="180"/>
        <v>0</v>
      </c>
      <c r="CJ444" s="177">
        <f t="shared" si="181"/>
        <v>0</v>
      </c>
      <c r="CK444" s="178"/>
      <c r="CL444" s="179"/>
      <c r="CT444" s="105"/>
      <c r="CU444" s="105"/>
      <c r="CV444" s="105"/>
      <c r="CW444" s="105"/>
      <c r="CX444" s="105"/>
      <c r="CY444" s="105"/>
      <c r="CZ444" s="105"/>
      <c r="DA444" s="169">
        <v>878</v>
      </c>
      <c r="DB444" s="42" t="s">
        <v>535</v>
      </c>
      <c r="DC444" s="159"/>
      <c r="DD444" s="159"/>
      <c r="DE444" s="159"/>
      <c r="DF444" s="159"/>
      <c r="DG444" s="180">
        <f t="shared" si="182"/>
        <v>0</v>
      </c>
      <c r="DH444" s="159"/>
      <c r="DI444" s="159"/>
      <c r="DJ444" s="159"/>
      <c r="DK444" s="180">
        <f t="shared" si="183"/>
        <v>0</v>
      </c>
      <c r="DL444" s="181">
        <f t="shared" si="169"/>
        <v>0</v>
      </c>
      <c r="DM444" s="159"/>
      <c r="DN444" s="181">
        <f t="shared" si="170"/>
        <v>0</v>
      </c>
      <c r="DO444" s="159"/>
      <c r="DP444" s="165"/>
      <c r="DQ444" s="159"/>
      <c r="DR444" s="159"/>
      <c r="DS444" s="159"/>
      <c r="DT444" s="181">
        <f t="shared" si="184"/>
        <v>0</v>
      </c>
      <c r="DU444" s="159"/>
      <c r="DV444" s="182">
        <v>0</v>
      </c>
      <c r="DW444" s="183"/>
      <c r="DX444" s="183"/>
      <c r="DY444" s="183"/>
      <c r="DZ444" s="180"/>
      <c r="EA444" s="184"/>
      <c r="EB444" s="185"/>
      <c r="EC444" s="186">
        <f t="shared" si="185"/>
        <v>0</v>
      </c>
      <c r="ED444" s="184"/>
      <c r="EE444" s="187">
        <v>878</v>
      </c>
      <c r="EF444" s="184"/>
      <c r="EG444" s="184"/>
      <c r="EH444" s="183"/>
      <c r="EI444" s="184"/>
      <c r="EJ444" s="184"/>
      <c r="EK444" s="184"/>
      <c r="EL444" s="184"/>
      <c r="EM444" s="184"/>
    </row>
    <row r="445" spans="1:143" s="42" customFormat="1" ht="12" x14ac:dyDescent="0.2">
      <c r="A445" s="157">
        <v>879</v>
      </c>
      <c r="B445" s="51">
        <v>758</v>
      </c>
      <c r="C445" s="42" t="s">
        <v>536</v>
      </c>
      <c r="D445" s="158">
        <f t="shared" si="171"/>
        <v>0</v>
      </c>
      <c r="E445" s="159">
        <f t="shared" si="160"/>
        <v>0</v>
      </c>
      <c r="F445" s="159">
        <f t="shared" si="160"/>
        <v>0</v>
      </c>
      <c r="G445" s="159">
        <f t="shared" si="160"/>
        <v>0</v>
      </c>
      <c r="H445" s="160">
        <f t="shared" si="172"/>
        <v>0</v>
      </c>
      <c r="I445" s="159"/>
      <c r="J445" s="161">
        <f t="shared" si="173"/>
        <v>0</v>
      </c>
      <c r="K445" s="162">
        <f t="shared" si="174"/>
        <v>0</v>
      </c>
      <c r="L445" s="163">
        <f t="shared" si="161"/>
        <v>0</v>
      </c>
      <c r="M445" s="159"/>
      <c r="N445" s="164">
        <f t="shared" si="162"/>
        <v>0</v>
      </c>
      <c r="O445" s="159"/>
      <c r="P445" s="165">
        <f t="shared" si="163"/>
        <v>0</v>
      </c>
      <c r="Q445" s="158">
        <f t="shared" si="175"/>
        <v>0</v>
      </c>
      <c r="R445" s="159">
        <f t="shared" si="164"/>
        <v>0</v>
      </c>
      <c r="S445" s="159">
        <f t="shared" si="165"/>
        <v>0</v>
      </c>
      <c r="T445" s="159">
        <f t="shared" si="166"/>
        <v>0</v>
      </c>
      <c r="U445" s="160">
        <f t="shared" si="176"/>
        <v>0</v>
      </c>
      <c r="V445" s="159"/>
      <c r="W445" s="164">
        <f t="shared" si="167"/>
        <v>0</v>
      </c>
      <c r="X445" s="166"/>
      <c r="AA445" s="169">
        <v>879</v>
      </c>
      <c r="AB445" s="170"/>
      <c r="AC445" s="170"/>
      <c r="AD445" s="170"/>
      <c r="AE445" s="170"/>
      <c r="AF445" s="170"/>
      <c r="AG445" s="105"/>
      <c r="AH445" s="105"/>
      <c r="AI445" s="105"/>
      <c r="AJ445" s="105"/>
      <c r="AK445" s="105"/>
      <c r="AL445" s="105"/>
      <c r="AM445" s="105"/>
      <c r="AN445" s="105"/>
      <c r="AO445" s="105"/>
      <c r="AP445" s="105"/>
      <c r="AQ445" s="105"/>
      <c r="AR445" s="171"/>
      <c r="AT445" s="169">
        <v>879</v>
      </c>
      <c r="AU445" s="170">
        <f t="shared" si="177"/>
        <v>0</v>
      </c>
      <c r="AV445" s="170">
        <f t="shared" si="177"/>
        <v>0</v>
      </c>
      <c r="AW445" s="105">
        <f t="shared" si="178"/>
        <v>0</v>
      </c>
      <c r="AX445" s="105">
        <f t="shared" si="178"/>
        <v>0</v>
      </c>
      <c r="AY445" s="105">
        <f t="shared" si="178"/>
        <v>0</v>
      </c>
      <c r="AZ445" s="171">
        <f t="shared" si="178"/>
        <v>0</v>
      </c>
      <c r="BB445" s="169"/>
      <c r="BC445" s="105"/>
      <c r="BD445" s="105"/>
      <c r="BE445" s="105"/>
      <c r="BF445" s="171"/>
      <c r="BH445" s="172"/>
      <c r="BI445" s="173"/>
      <c r="BJ445" s="174"/>
      <c r="BZ445" s="175"/>
      <c r="CA445" s="169">
        <v>879</v>
      </c>
      <c r="CB445" s="51">
        <v>758</v>
      </c>
      <c r="CC445" s="42" t="s">
        <v>536</v>
      </c>
      <c r="CD445" s="176">
        <f t="shared" si="168"/>
        <v>0</v>
      </c>
      <c r="CE445" s="177">
        <v>0</v>
      </c>
      <c r="CF445" s="159">
        <f t="shared" si="179"/>
        <v>0</v>
      </c>
      <c r="CG445" s="159">
        <v>0</v>
      </c>
      <c r="CH445" s="159">
        <v>0</v>
      </c>
      <c r="CI445" s="159">
        <f t="shared" si="180"/>
        <v>0</v>
      </c>
      <c r="CJ445" s="177">
        <f t="shared" si="181"/>
        <v>0</v>
      </c>
      <c r="CK445" s="178"/>
      <c r="CL445" s="179"/>
      <c r="CT445" s="105"/>
      <c r="CU445" s="105"/>
      <c r="CV445" s="105"/>
      <c r="CW445" s="105"/>
      <c r="CX445" s="105"/>
      <c r="CY445" s="105"/>
      <c r="CZ445" s="105"/>
      <c r="DA445" s="169">
        <v>879</v>
      </c>
      <c r="DB445" s="42" t="s">
        <v>536</v>
      </c>
      <c r="DC445" s="159"/>
      <c r="DD445" s="159"/>
      <c r="DE445" s="159"/>
      <c r="DF445" s="159"/>
      <c r="DG445" s="180">
        <f t="shared" si="182"/>
        <v>0</v>
      </c>
      <c r="DH445" s="159"/>
      <c r="DI445" s="159"/>
      <c r="DJ445" s="159"/>
      <c r="DK445" s="180">
        <f t="shared" si="183"/>
        <v>0</v>
      </c>
      <c r="DL445" s="181">
        <f t="shared" si="169"/>
        <v>0</v>
      </c>
      <c r="DM445" s="159"/>
      <c r="DN445" s="181">
        <f t="shared" si="170"/>
        <v>0</v>
      </c>
      <c r="DO445" s="159"/>
      <c r="DP445" s="165"/>
      <c r="DQ445" s="159"/>
      <c r="DR445" s="159"/>
      <c r="DS445" s="159"/>
      <c r="DT445" s="181">
        <f t="shared" si="184"/>
        <v>0</v>
      </c>
      <c r="DU445" s="159"/>
      <c r="DV445" s="182">
        <v>0</v>
      </c>
      <c r="DW445" s="183"/>
      <c r="DX445" s="183"/>
      <c r="DY445" s="183"/>
      <c r="DZ445" s="180"/>
      <c r="EA445" s="184"/>
      <c r="EB445" s="185"/>
      <c r="EC445" s="186">
        <f t="shared" si="185"/>
        <v>0</v>
      </c>
      <c r="ED445" s="184"/>
      <c r="EE445" s="187">
        <v>879</v>
      </c>
      <c r="EF445" s="184"/>
      <c r="EG445" s="184"/>
      <c r="EH445" s="183"/>
      <c r="EI445" s="184"/>
      <c r="EJ445" s="184"/>
      <c r="EK445" s="184"/>
      <c r="EL445" s="184"/>
      <c r="EM445" s="184"/>
    </row>
    <row r="446" spans="1:143" s="42" customFormat="1" ht="12" x14ac:dyDescent="0.2">
      <c r="A446" s="157">
        <v>885</v>
      </c>
      <c r="B446" s="51">
        <v>774</v>
      </c>
      <c r="C446" s="42" t="s">
        <v>537</v>
      </c>
      <c r="D446" s="158">
        <f t="shared" si="171"/>
        <v>0</v>
      </c>
      <c r="E446" s="159">
        <f t="shared" si="160"/>
        <v>0</v>
      </c>
      <c r="F446" s="159">
        <f t="shared" si="160"/>
        <v>0</v>
      </c>
      <c r="G446" s="159">
        <f t="shared" si="160"/>
        <v>0</v>
      </c>
      <c r="H446" s="160">
        <f t="shared" si="172"/>
        <v>0</v>
      </c>
      <c r="I446" s="159"/>
      <c r="J446" s="161">
        <f t="shared" si="173"/>
        <v>0</v>
      </c>
      <c r="K446" s="162">
        <f t="shared" si="174"/>
        <v>0</v>
      </c>
      <c r="L446" s="163">
        <f t="shared" si="161"/>
        <v>0</v>
      </c>
      <c r="M446" s="159"/>
      <c r="N446" s="164">
        <f t="shared" si="162"/>
        <v>0</v>
      </c>
      <c r="O446" s="159"/>
      <c r="P446" s="165">
        <f t="shared" si="163"/>
        <v>0</v>
      </c>
      <c r="Q446" s="158">
        <f t="shared" si="175"/>
        <v>0</v>
      </c>
      <c r="R446" s="159">
        <f t="shared" si="164"/>
        <v>0</v>
      </c>
      <c r="S446" s="159">
        <f t="shared" si="165"/>
        <v>0</v>
      </c>
      <c r="T446" s="159">
        <f t="shared" si="166"/>
        <v>0</v>
      </c>
      <c r="U446" s="160">
        <f t="shared" si="176"/>
        <v>0</v>
      </c>
      <c r="V446" s="159"/>
      <c r="W446" s="164">
        <f t="shared" si="167"/>
        <v>0</v>
      </c>
      <c r="X446" s="166"/>
      <c r="AA446" s="169">
        <v>885</v>
      </c>
      <c r="AB446" s="170"/>
      <c r="AC446" s="170"/>
      <c r="AD446" s="170"/>
      <c r="AE446" s="170"/>
      <c r="AF446" s="170"/>
      <c r="AG446" s="105"/>
      <c r="AH446" s="105"/>
      <c r="AI446" s="105"/>
      <c r="AJ446" s="105"/>
      <c r="AK446" s="105"/>
      <c r="AL446" s="105"/>
      <c r="AM446" s="105"/>
      <c r="AN446" s="105"/>
      <c r="AO446" s="105"/>
      <c r="AP446" s="105"/>
      <c r="AQ446" s="105"/>
      <c r="AR446" s="171"/>
      <c r="AT446" s="169">
        <v>885</v>
      </c>
      <c r="AU446" s="170">
        <f t="shared" si="177"/>
        <v>0</v>
      </c>
      <c r="AV446" s="170">
        <f t="shared" si="177"/>
        <v>0</v>
      </c>
      <c r="AW446" s="105">
        <f t="shared" si="178"/>
        <v>0</v>
      </c>
      <c r="AX446" s="105">
        <f t="shared" si="178"/>
        <v>0</v>
      </c>
      <c r="AY446" s="105">
        <f t="shared" si="178"/>
        <v>0</v>
      </c>
      <c r="AZ446" s="171">
        <f t="shared" si="178"/>
        <v>0</v>
      </c>
      <c r="BB446" s="169"/>
      <c r="BC446" s="105"/>
      <c r="BD446" s="105"/>
      <c r="BE446" s="105"/>
      <c r="BF446" s="171"/>
      <c r="BH446" s="172"/>
      <c r="BI446" s="173"/>
      <c r="BJ446" s="174"/>
      <c r="BZ446" s="175"/>
      <c r="CA446" s="169">
        <v>885</v>
      </c>
      <c r="CB446" s="51">
        <v>774</v>
      </c>
      <c r="CC446" s="42" t="s">
        <v>537</v>
      </c>
      <c r="CD446" s="176">
        <f t="shared" si="168"/>
        <v>0</v>
      </c>
      <c r="CE446" s="177">
        <v>0</v>
      </c>
      <c r="CF446" s="159">
        <f t="shared" si="179"/>
        <v>0</v>
      </c>
      <c r="CG446" s="159">
        <v>0</v>
      </c>
      <c r="CH446" s="159">
        <v>0</v>
      </c>
      <c r="CI446" s="159">
        <f t="shared" si="180"/>
        <v>0</v>
      </c>
      <c r="CJ446" s="177">
        <f t="shared" si="181"/>
        <v>0</v>
      </c>
      <c r="CK446" s="178"/>
      <c r="CL446" s="179"/>
      <c r="CT446" s="105"/>
      <c r="CU446" s="105"/>
      <c r="CV446" s="105"/>
      <c r="CW446" s="105"/>
      <c r="CX446" s="105"/>
      <c r="CY446" s="105"/>
      <c r="CZ446" s="105"/>
      <c r="DA446" s="169">
        <v>885</v>
      </c>
      <c r="DB446" s="42" t="s">
        <v>537</v>
      </c>
      <c r="DC446" s="159"/>
      <c r="DD446" s="159"/>
      <c r="DE446" s="159"/>
      <c r="DF446" s="159"/>
      <c r="DG446" s="180">
        <f t="shared" si="182"/>
        <v>0</v>
      </c>
      <c r="DH446" s="159"/>
      <c r="DI446" s="159"/>
      <c r="DJ446" s="159"/>
      <c r="DK446" s="180">
        <f t="shared" si="183"/>
        <v>0</v>
      </c>
      <c r="DL446" s="181">
        <f t="shared" si="169"/>
        <v>0</v>
      </c>
      <c r="DM446" s="159"/>
      <c r="DN446" s="181">
        <f t="shared" si="170"/>
        <v>0</v>
      </c>
      <c r="DO446" s="159"/>
      <c r="DP446" s="165"/>
      <c r="DQ446" s="159"/>
      <c r="DR446" s="159"/>
      <c r="DS446" s="159"/>
      <c r="DT446" s="181">
        <f t="shared" si="184"/>
        <v>0</v>
      </c>
      <c r="DU446" s="159"/>
      <c r="DV446" s="182">
        <v>0</v>
      </c>
      <c r="DW446" s="183"/>
      <c r="DX446" s="183"/>
      <c r="DY446" s="183"/>
      <c r="DZ446" s="180"/>
      <c r="EA446" s="184"/>
      <c r="EB446" s="185"/>
      <c r="EC446" s="186">
        <f t="shared" si="185"/>
        <v>0</v>
      </c>
      <c r="ED446" s="184"/>
      <c r="EE446" s="187">
        <v>885</v>
      </c>
      <c r="EF446" s="184"/>
      <c r="EG446" s="184"/>
      <c r="EH446" s="183"/>
      <c r="EI446" s="184"/>
      <c r="EJ446" s="184"/>
      <c r="EK446" s="184"/>
      <c r="EL446" s="184"/>
      <c r="EM446" s="184"/>
    </row>
    <row r="447" spans="1:143" s="42" customFormat="1" ht="12" x14ac:dyDescent="0.2">
      <c r="A447" s="157">
        <v>910</v>
      </c>
      <c r="B447" s="51">
        <v>810</v>
      </c>
      <c r="C447" s="42" t="s">
        <v>538</v>
      </c>
      <c r="D447" s="158">
        <f t="shared" si="171"/>
        <v>0</v>
      </c>
      <c r="E447" s="159">
        <f t="shared" si="160"/>
        <v>0</v>
      </c>
      <c r="F447" s="159">
        <f t="shared" si="160"/>
        <v>0</v>
      </c>
      <c r="G447" s="159">
        <f t="shared" si="160"/>
        <v>0</v>
      </c>
      <c r="H447" s="160">
        <f t="shared" si="172"/>
        <v>0</v>
      </c>
      <c r="I447" s="159"/>
      <c r="J447" s="161">
        <f t="shared" si="173"/>
        <v>0</v>
      </c>
      <c r="K447" s="162">
        <f t="shared" si="174"/>
        <v>0</v>
      </c>
      <c r="L447" s="163">
        <f t="shared" si="161"/>
        <v>0</v>
      </c>
      <c r="M447" s="159"/>
      <c r="N447" s="164">
        <f t="shared" si="162"/>
        <v>0</v>
      </c>
      <c r="O447" s="159"/>
      <c r="P447" s="165">
        <f t="shared" si="163"/>
        <v>0</v>
      </c>
      <c r="Q447" s="158">
        <f t="shared" si="175"/>
        <v>0</v>
      </c>
      <c r="R447" s="159">
        <f t="shared" si="164"/>
        <v>0</v>
      </c>
      <c r="S447" s="159">
        <f t="shared" si="165"/>
        <v>0</v>
      </c>
      <c r="T447" s="159">
        <f t="shared" si="166"/>
        <v>0</v>
      </c>
      <c r="U447" s="160">
        <f t="shared" si="176"/>
        <v>0</v>
      </c>
      <c r="V447" s="159"/>
      <c r="W447" s="164">
        <f t="shared" si="167"/>
        <v>0</v>
      </c>
      <c r="X447" s="166"/>
      <c r="AA447" s="169">
        <v>910</v>
      </c>
      <c r="AB447" s="170"/>
      <c r="AC447" s="170"/>
      <c r="AD447" s="170"/>
      <c r="AE447" s="170"/>
      <c r="AF447" s="170"/>
      <c r="AG447" s="105"/>
      <c r="AH447" s="105"/>
      <c r="AI447" s="105"/>
      <c r="AJ447" s="105"/>
      <c r="AK447" s="105"/>
      <c r="AL447" s="105"/>
      <c r="AM447" s="105"/>
      <c r="AN447" s="105"/>
      <c r="AO447" s="105"/>
      <c r="AP447" s="105"/>
      <c r="AQ447" s="105"/>
      <c r="AR447" s="171"/>
      <c r="AT447" s="169">
        <v>910</v>
      </c>
      <c r="AU447" s="170">
        <f t="shared" si="177"/>
        <v>0</v>
      </c>
      <c r="AV447" s="170">
        <f t="shared" si="177"/>
        <v>0</v>
      </c>
      <c r="AW447" s="105">
        <f t="shared" si="178"/>
        <v>0</v>
      </c>
      <c r="AX447" s="105">
        <f t="shared" si="178"/>
        <v>0</v>
      </c>
      <c r="AY447" s="105">
        <f t="shared" si="178"/>
        <v>0</v>
      </c>
      <c r="AZ447" s="171">
        <f t="shared" si="178"/>
        <v>0</v>
      </c>
      <c r="BB447" s="169"/>
      <c r="BC447" s="105"/>
      <c r="BD447" s="105"/>
      <c r="BE447" s="105"/>
      <c r="BF447" s="171"/>
      <c r="BH447" s="172"/>
      <c r="BI447" s="173"/>
      <c r="BJ447" s="174"/>
      <c r="BZ447" s="175"/>
      <c r="CA447" s="169">
        <v>910</v>
      </c>
      <c r="CB447" s="51">
        <v>810</v>
      </c>
      <c r="CC447" s="42" t="s">
        <v>538</v>
      </c>
      <c r="CD447" s="176">
        <f t="shared" si="168"/>
        <v>0</v>
      </c>
      <c r="CE447" s="177">
        <v>0</v>
      </c>
      <c r="CF447" s="159">
        <f t="shared" si="179"/>
        <v>0</v>
      </c>
      <c r="CG447" s="159">
        <v>0</v>
      </c>
      <c r="CH447" s="159">
        <v>0</v>
      </c>
      <c r="CI447" s="159">
        <f t="shared" si="180"/>
        <v>0</v>
      </c>
      <c r="CJ447" s="177">
        <f t="shared" si="181"/>
        <v>0</v>
      </c>
      <c r="CK447" s="178"/>
      <c r="CL447" s="179"/>
      <c r="CT447" s="105"/>
      <c r="CU447" s="105"/>
      <c r="CV447" s="105"/>
      <c r="CW447" s="105"/>
      <c r="CX447" s="105"/>
      <c r="CY447" s="105"/>
      <c r="CZ447" s="105"/>
      <c r="DA447" s="169">
        <v>910</v>
      </c>
      <c r="DB447" s="42" t="s">
        <v>538</v>
      </c>
      <c r="DC447" s="159"/>
      <c r="DD447" s="159"/>
      <c r="DE447" s="159"/>
      <c r="DF447" s="159"/>
      <c r="DG447" s="180">
        <f t="shared" si="182"/>
        <v>0</v>
      </c>
      <c r="DH447" s="159"/>
      <c r="DI447" s="159"/>
      <c r="DJ447" s="159"/>
      <c r="DK447" s="180">
        <f t="shared" si="183"/>
        <v>0</v>
      </c>
      <c r="DL447" s="181">
        <f t="shared" si="169"/>
        <v>0</v>
      </c>
      <c r="DM447" s="159"/>
      <c r="DN447" s="181">
        <f t="shared" si="170"/>
        <v>0</v>
      </c>
      <c r="DO447" s="159"/>
      <c r="DP447" s="165"/>
      <c r="DQ447" s="159"/>
      <c r="DR447" s="159"/>
      <c r="DS447" s="159"/>
      <c r="DT447" s="181">
        <f t="shared" si="184"/>
        <v>0</v>
      </c>
      <c r="DU447" s="159"/>
      <c r="DV447" s="182">
        <v>0</v>
      </c>
      <c r="DW447" s="183"/>
      <c r="DX447" s="183"/>
      <c r="DY447" s="183"/>
      <c r="DZ447" s="180"/>
      <c r="EA447" s="184"/>
      <c r="EB447" s="185"/>
      <c r="EC447" s="186">
        <f t="shared" si="185"/>
        <v>0</v>
      </c>
      <c r="ED447" s="184"/>
      <c r="EE447" s="187">
        <v>910</v>
      </c>
      <c r="EF447" s="184"/>
      <c r="EG447" s="184"/>
      <c r="EH447" s="183"/>
      <c r="EI447" s="184"/>
      <c r="EJ447" s="184"/>
      <c r="EK447" s="184"/>
      <c r="EL447" s="184"/>
      <c r="EM447" s="184"/>
    </row>
    <row r="448" spans="1:143" s="42" customFormat="1" ht="12" x14ac:dyDescent="0.2">
      <c r="A448" s="157">
        <v>915</v>
      </c>
      <c r="B448" s="51">
        <v>830</v>
      </c>
      <c r="C448" s="42" t="s">
        <v>539</v>
      </c>
      <c r="D448" s="158">
        <f t="shared" si="171"/>
        <v>0</v>
      </c>
      <c r="E448" s="159">
        <f t="shared" si="160"/>
        <v>0</v>
      </c>
      <c r="F448" s="159">
        <f t="shared" si="160"/>
        <v>0</v>
      </c>
      <c r="G448" s="159">
        <f t="shared" si="160"/>
        <v>0</v>
      </c>
      <c r="H448" s="160">
        <f t="shared" si="172"/>
        <v>0</v>
      </c>
      <c r="I448" s="159"/>
      <c r="J448" s="161">
        <f t="shared" si="173"/>
        <v>0</v>
      </c>
      <c r="K448" s="162">
        <f t="shared" si="174"/>
        <v>0</v>
      </c>
      <c r="L448" s="163">
        <f t="shared" si="161"/>
        <v>0</v>
      </c>
      <c r="M448" s="159"/>
      <c r="N448" s="164">
        <f t="shared" si="162"/>
        <v>0</v>
      </c>
      <c r="O448" s="159"/>
      <c r="P448" s="165">
        <f t="shared" si="163"/>
        <v>0</v>
      </c>
      <c r="Q448" s="158">
        <f t="shared" si="175"/>
        <v>0</v>
      </c>
      <c r="R448" s="159">
        <f t="shared" si="164"/>
        <v>0</v>
      </c>
      <c r="S448" s="159">
        <f t="shared" si="165"/>
        <v>0</v>
      </c>
      <c r="T448" s="159">
        <f t="shared" si="166"/>
        <v>0</v>
      </c>
      <c r="U448" s="160">
        <f t="shared" si="176"/>
        <v>0</v>
      </c>
      <c r="V448" s="159"/>
      <c r="W448" s="164">
        <f t="shared" si="167"/>
        <v>0</v>
      </c>
      <c r="X448" s="166"/>
      <c r="AA448" s="169">
        <v>915</v>
      </c>
      <c r="AB448" s="170"/>
      <c r="AC448" s="170"/>
      <c r="AD448" s="170"/>
      <c r="AE448" s="170"/>
      <c r="AF448" s="170"/>
      <c r="AG448" s="105"/>
      <c r="AH448" s="105"/>
      <c r="AI448" s="105"/>
      <c r="AJ448" s="105"/>
      <c r="AK448" s="105"/>
      <c r="AL448" s="105"/>
      <c r="AM448" s="105"/>
      <c r="AN448" s="105"/>
      <c r="AO448" s="105"/>
      <c r="AP448" s="105"/>
      <c r="AQ448" s="105"/>
      <c r="AR448" s="171"/>
      <c r="AT448" s="169">
        <v>915</v>
      </c>
      <c r="AU448" s="170">
        <f t="shared" si="177"/>
        <v>0</v>
      </c>
      <c r="AV448" s="170">
        <f t="shared" si="177"/>
        <v>0</v>
      </c>
      <c r="AW448" s="105">
        <f t="shared" si="178"/>
        <v>0</v>
      </c>
      <c r="AX448" s="105">
        <f t="shared" si="178"/>
        <v>0</v>
      </c>
      <c r="AY448" s="105">
        <f t="shared" si="178"/>
        <v>0</v>
      </c>
      <c r="AZ448" s="171">
        <f t="shared" si="178"/>
        <v>0</v>
      </c>
      <c r="BB448" s="169"/>
      <c r="BC448" s="105"/>
      <c r="BD448" s="105"/>
      <c r="BE448" s="105"/>
      <c r="BF448" s="171"/>
      <c r="BH448" s="172"/>
      <c r="BI448" s="173"/>
      <c r="BJ448" s="174"/>
      <c r="BZ448" s="175"/>
      <c r="CA448" s="169">
        <v>915</v>
      </c>
      <c r="CB448" s="51">
        <v>830</v>
      </c>
      <c r="CC448" s="42" t="s">
        <v>539</v>
      </c>
      <c r="CD448" s="176">
        <f t="shared" si="168"/>
        <v>0</v>
      </c>
      <c r="CE448" s="177">
        <v>0</v>
      </c>
      <c r="CF448" s="159">
        <f t="shared" si="179"/>
        <v>0</v>
      </c>
      <c r="CG448" s="159">
        <v>0</v>
      </c>
      <c r="CH448" s="159">
        <v>0</v>
      </c>
      <c r="CI448" s="159">
        <f t="shared" si="180"/>
        <v>0</v>
      </c>
      <c r="CJ448" s="177">
        <f t="shared" si="181"/>
        <v>0</v>
      </c>
      <c r="CK448" s="178"/>
      <c r="CL448" s="179"/>
      <c r="CT448" s="105"/>
      <c r="CU448" s="105"/>
      <c r="CV448" s="105"/>
      <c r="CW448" s="105"/>
      <c r="CX448" s="105"/>
      <c r="CY448" s="105"/>
      <c r="CZ448" s="105"/>
      <c r="DA448" s="169">
        <v>915</v>
      </c>
      <c r="DB448" s="42" t="s">
        <v>539</v>
      </c>
      <c r="DC448" s="159"/>
      <c r="DD448" s="159"/>
      <c r="DE448" s="159"/>
      <c r="DF448" s="159"/>
      <c r="DG448" s="180">
        <f t="shared" si="182"/>
        <v>0</v>
      </c>
      <c r="DH448" s="159"/>
      <c r="DI448" s="159"/>
      <c r="DJ448" s="159"/>
      <c r="DK448" s="180">
        <f t="shared" si="183"/>
        <v>0</v>
      </c>
      <c r="DL448" s="181">
        <f t="shared" si="169"/>
        <v>0</v>
      </c>
      <c r="DM448" s="159"/>
      <c r="DN448" s="181">
        <f t="shared" si="170"/>
        <v>0</v>
      </c>
      <c r="DO448" s="159"/>
      <c r="DP448" s="165"/>
      <c r="DQ448" s="159"/>
      <c r="DR448" s="159"/>
      <c r="DS448" s="159"/>
      <c r="DT448" s="181">
        <f t="shared" si="184"/>
        <v>0</v>
      </c>
      <c r="DU448" s="159"/>
      <c r="DV448" s="182">
        <v>0</v>
      </c>
      <c r="DW448" s="183"/>
      <c r="DX448" s="183"/>
      <c r="DY448" s="183"/>
      <c r="DZ448" s="180"/>
      <c r="EA448" s="184"/>
      <c r="EB448" s="185"/>
      <c r="EC448" s="186">
        <f t="shared" si="185"/>
        <v>0</v>
      </c>
      <c r="ED448" s="184"/>
      <c r="EE448" s="187">
        <v>915</v>
      </c>
      <c r="EF448" s="184"/>
      <c r="EG448" s="184"/>
      <c r="EH448" s="183"/>
      <c r="EI448" s="184"/>
      <c r="EJ448" s="184"/>
      <c r="EK448" s="184"/>
      <c r="EL448" s="184"/>
      <c r="EM448" s="184"/>
    </row>
    <row r="449" spans="1:157" s="42" customFormat="1" ht="6.75" customHeight="1" thickBot="1" x14ac:dyDescent="0.25">
      <c r="A449" s="157"/>
      <c r="B449" s="51"/>
      <c r="D449" s="158"/>
      <c r="E449" s="159"/>
      <c r="F449" s="159"/>
      <c r="G449" s="159"/>
      <c r="H449" s="160"/>
      <c r="I449" s="159"/>
      <c r="J449" s="165"/>
      <c r="K449" s="159"/>
      <c r="L449" s="160"/>
      <c r="M449" s="159"/>
      <c r="N449" s="164"/>
      <c r="O449" s="159"/>
      <c r="P449" s="165"/>
      <c r="Q449" s="159"/>
      <c r="R449" s="159"/>
      <c r="S449" s="159"/>
      <c r="T449" s="159"/>
      <c r="U449" s="160"/>
      <c r="V449" s="159"/>
      <c r="W449" s="164"/>
      <c r="AA449" s="169"/>
      <c r="AB449" s="170"/>
      <c r="AC449" s="170"/>
      <c r="AD449" s="170"/>
      <c r="AE449" s="170"/>
      <c r="AF449" s="170"/>
      <c r="AG449" s="105"/>
      <c r="AH449" s="105"/>
      <c r="AI449" s="105"/>
      <c r="AJ449" s="105"/>
      <c r="AK449" s="105"/>
      <c r="AL449" s="105"/>
      <c r="AM449" s="105"/>
      <c r="AN449" s="105"/>
      <c r="AO449" s="105"/>
      <c r="AP449" s="105"/>
      <c r="AQ449" s="105"/>
      <c r="AR449" s="171"/>
      <c r="AT449" s="169"/>
      <c r="AU449" s="170"/>
      <c r="AV449" s="170"/>
      <c r="AW449" s="105"/>
      <c r="AX449" s="105"/>
      <c r="AY449" s="105"/>
      <c r="AZ449" s="171"/>
      <c r="BB449" s="169"/>
      <c r="BC449" s="105"/>
      <c r="BD449" s="105"/>
      <c r="BE449" s="105"/>
      <c r="BF449" s="171"/>
      <c r="BH449" s="191"/>
      <c r="BI449" s="192"/>
      <c r="BJ449" s="193"/>
      <c r="CA449" s="169"/>
      <c r="CB449" s="51"/>
      <c r="CD449" s="176"/>
      <c r="CE449" s="177"/>
      <c r="CG449" s="159"/>
      <c r="CH449" s="159"/>
      <c r="CI449" s="159"/>
      <c r="CJ449" s="177"/>
      <c r="CK449" s="178"/>
      <c r="CM449" s="159"/>
      <c r="CN449" s="159"/>
      <c r="CT449" s="51"/>
      <c r="CU449" s="51"/>
      <c r="CV449" s="105"/>
      <c r="CW449" s="51"/>
      <c r="CX449" s="51"/>
      <c r="CY449" s="51"/>
      <c r="CZ449" s="105"/>
      <c r="DA449" s="169"/>
      <c r="DC449" s="159"/>
      <c r="DD449" s="159"/>
      <c r="DE449" s="159"/>
      <c r="DF449" s="159"/>
      <c r="DG449" s="180"/>
      <c r="DH449" s="159"/>
      <c r="DI449" s="159"/>
      <c r="DJ449" s="159"/>
      <c r="DK449" s="180"/>
      <c r="DL449" s="181"/>
      <c r="DM449" s="159"/>
      <c r="DN449" s="181"/>
      <c r="DO449" s="159"/>
      <c r="DP449" s="165"/>
      <c r="DQ449" s="159"/>
      <c r="DR449" s="159"/>
      <c r="DS449" s="159"/>
      <c r="DT449" s="181"/>
      <c r="DU449" s="159"/>
      <c r="DV449" s="182"/>
      <c r="DW449" s="183"/>
      <c r="DX449" s="183"/>
      <c r="DY449" s="183"/>
      <c r="DZ449" s="180"/>
      <c r="EA449" s="184"/>
      <c r="EB449" s="185"/>
      <c r="EC449" s="194"/>
      <c r="ED449" s="184"/>
      <c r="EE449" s="187"/>
      <c r="EF449" s="184"/>
      <c r="EG449" s="184"/>
      <c r="EH449" s="184"/>
      <c r="EI449" s="184"/>
      <c r="EJ449" s="184"/>
      <c r="EK449" s="184"/>
      <c r="EL449" s="184"/>
      <c r="EM449" s="184"/>
    </row>
    <row r="450" spans="1:157" s="208" customFormat="1" ht="12.75" x14ac:dyDescent="0.2">
      <c r="A450" s="195">
        <v>999</v>
      </c>
      <c r="B450" s="196" t="s">
        <v>540</v>
      </c>
      <c r="C450" s="197" t="s">
        <v>541</v>
      </c>
      <c r="D450" s="198">
        <f>SUM(D10:D448)</f>
        <v>47872</v>
      </c>
      <c r="E450" s="199">
        <f>SUM(E10:E448)</f>
        <v>865996331.07158792</v>
      </c>
      <c r="F450" s="199">
        <f>SUM(F10:F448)</f>
        <v>4634468</v>
      </c>
      <c r="G450" s="199">
        <f>SUM(G10:G448)</f>
        <v>51830459</v>
      </c>
      <c r="H450" s="200">
        <f>SUM(H10:H448)</f>
        <v>922461258.07158792</v>
      </c>
      <c r="I450" s="201"/>
      <c r="J450" s="202">
        <f>SUM(J10:J448)</f>
        <v>51830459</v>
      </c>
      <c r="K450" s="203">
        <f>SUM(K10:K448)</f>
        <v>178889248.12758794</v>
      </c>
      <c r="L450" s="200">
        <f>SUM(L10:L448)</f>
        <v>230719707.12758794</v>
      </c>
      <c r="M450" s="204"/>
      <c r="N450" s="205">
        <f>SUM(N10:N448)</f>
        <v>691741550.94400036</v>
      </c>
      <c r="O450" s="36"/>
      <c r="P450" s="199">
        <f t="shared" ref="P450:U450" si="186">SUM(P10:P448)</f>
        <v>52084736</v>
      </c>
      <c r="Q450" s="206">
        <f t="shared" si="186"/>
        <v>233.71132598199577</v>
      </c>
      <c r="R450" s="199">
        <f t="shared" si="186"/>
        <v>5258361.0191249941</v>
      </c>
      <c r="S450" s="199">
        <f t="shared" si="186"/>
        <v>254277</v>
      </c>
      <c r="T450" s="199">
        <f t="shared" si="186"/>
        <v>178889248.12758794</v>
      </c>
      <c r="U450" s="200">
        <f t="shared" si="186"/>
        <v>235978068.1467129</v>
      </c>
      <c r="V450" s="207"/>
      <c r="W450" s="205">
        <f>SUM(W10:W448)</f>
        <v>235978068.1467129</v>
      </c>
      <c r="Y450" s="209"/>
      <c r="Z450" s="209"/>
      <c r="AA450" s="210">
        <v>999</v>
      </c>
      <c r="AB450" s="211">
        <f t="shared" ref="AB450:AR450" si="187">SUM(AB10:AB448)</f>
        <v>47872</v>
      </c>
      <c r="AC450" s="211">
        <f t="shared" si="187"/>
        <v>0</v>
      </c>
      <c r="AD450" s="211">
        <f t="shared" si="187"/>
        <v>0</v>
      </c>
      <c r="AE450" s="211"/>
      <c r="AF450" s="211">
        <f t="shared" si="187"/>
        <v>233.71132598199577</v>
      </c>
      <c r="AG450" s="212">
        <f t="shared" si="187"/>
        <v>871508444</v>
      </c>
      <c r="AH450" s="212">
        <f t="shared" si="187"/>
        <v>5004084.019124995</v>
      </c>
      <c r="AI450" s="212">
        <f t="shared" si="187"/>
        <v>508028.90928703925</v>
      </c>
      <c r="AJ450" s="212">
        <f t="shared" si="187"/>
        <v>865996331.07158792</v>
      </c>
      <c r="AK450" s="212">
        <f t="shared" si="187"/>
        <v>4634468</v>
      </c>
      <c r="AL450" s="212">
        <f t="shared" si="187"/>
        <v>51830459</v>
      </c>
      <c r="AM450" s="212">
        <f t="shared" si="187"/>
        <v>922461258.07158792</v>
      </c>
      <c r="AN450" s="212">
        <f t="shared" si="187"/>
        <v>5004084.019124995</v>
      </c>
      <c r="AO450" s="212">
        <f t="shared" si="187"/>
        <v>0</v>
      </c>
      <c r="AP450" s="212">
        <f t="shared" si="187"/>
        <v>254277</v>
      </c>
      <c r="AQ450" s="212">
        <f t="shared" si="187"/>
        <v>5258361.0191249941</v>
      </c>
      <c r="AR450" s="213">
        <f t="shared" si="187"/>
        <v>927719619.09071302</v>
      </c>
      <c r="AS450" s="208" t="s">
        <v>5</v>
      </c>
      <c r="AT450" s="210">
        <v>999</v>
      </c>
      <c r="AU450" s="211">
        <f t="shared" ref="AU450:AZ450" si="188">SUM(AU10:AU448)</f>
        <v>6270.0034992784986</v>
      </c>
      <c r="AV450" s="211">
        <f t="shared" si="188"/>
        <v>233.71132598199577</v>
      </c>
      <c r="AW450" s="212">
        <f t="shared" si="188"/>
        <v>5004084.019124995</v>
      </c>
      <c r="AX450" s="212">
        <f t="shared" si="188"/>
        <v>0</v>
      </c>
      <c r="AY450" s="212">
        <f t="shared" si="188"/>
        <v>254277</v>
      </c>
      <c r="AZ450" s="213">
        <f t="shared" si="188"/>
        <v>5258361.0191249941</v>
      </c>
      <c r="BA450" s="208" t="s">
        <v>5</v>
      </c>
      <c r="BB450" s="210">
        <v>999</v>
      </c>
      <c r="BC450" s="212">
        <f>SUM(BC10:BC448)</f>
        <v>0</v>
      </c>
      <c r="BD450" s="212">
        <f>SUM(BD10:BD448)</f>
        <v>0</v>
      </c>
      <c r="BE450" s="212">
        <f>SUM(BE10:BE448)</f>
        <v>0</v>
      </c>
      <c r="BF450" s="213">
        <f>SUM(BF10:BF448)</f>
        <v>0</v>
      </c>
      <c r="BH450" s="214" t="s">
        <v>540</v>
      </c>
      <c r="BI450" s="215" t="s">
        <v>540</v>
      </c>
      <c r="BJ450" s="216" t="s">
        <v>540</v>
      </c>
      <c r="CA450" s="217">
        <v>999</v>
      </c>
      <c r="CB450" s="218" t="s">
        <v>542</v>
      </c>
      <c r="CC450" s="219" t="s">
        <v>543</v>
      </c>
      <c r="CD450" s="220">
        <f>SUM(CD10:CD448)</f>
        <v>865996331.07158792</v>
      </c>
      <c r="CE450" s="221">
        <f>SUM(CE10:CE448)</f>
        <v>747304260</v>
      </c>
      <c r="CF450" s="222">
        <f>SUM(CF10:CF448)</f>
        <v>120914124.07158795</v>
      </c>
      <c r="CG450" s="222">
        <f t="shared" ref="CG450:CI450" si="189">SUM(CG10:CG448)</f>
        <v>36415450.200000003</v>
      </c>
      <c r="CH450" s="222">
        <f t="shared" si="189"/>
        <v>21559673.856000002</v>
      </c>
      <c r="CI450" s="223">
        <f t="shared" si="189"/>
        <v>0</v>
      </c>
      <c r="CJ450" s="224">
        <f t="shared" ref="CJ450" si="190">SUM(CF450:CI450)</f>
        <v>178889248.12758797</v>
      </c>
      <c r="CK450" s="225">
        <f>SUM(CK10:CK448)</f>
        <v>0</v>
      </c>
      <c r="CM450" s="226"/>
      <c r="CN450" s="226"/>
      <c r="CT450" s="227"/>
      <c r="CU450" s="227"/>
      <c r="CV450" s="227">
        <f t="shared" ref="CV450:CY450" si="191">SUBTOTAL(9,CV10:CV448)</f>
        <v>0</v>
      </c>
      <c r="CW450" s="227">
        <f t="shared" si="191"/>
        <v>0</v>
      </c>
      <c r="CX450" s="227">
        <f t="shared" si="191"/>
        <v>0</v>
      </c>
      <c r="CY450" s="227">
        <f t="shared" si="191"/>
        <v>0</v>
      </c>
      <c r="CZ450" s="227"/>
      <c r="DA450" s="228">
        <v>999</v>
      </c>
      <c r="DB450" s="229" t="s">
        <v>540</v>
      </c>
      <c r="DC450" s="230">
        <f t="shared" ref="DC450:DL450" si="192">SUM(DC10:DC448)</f>
        <v>0</v>
      </c>
      <c r="DD450" s="231">
        <f t="shared" si="192"/>
        <v>0</v>
      </c>
      <c r="DE450" s="231">
        <f t="shared" si="192"/>
        <v>0</v>
      </c>
      <c r="DF450" s="231">
        <f t="shared" si="192"/>
        <v>0</v>
      </c>
      <c r="DG450" s="232">
        <f t="shared" si="192"/>
        <v>0</v>
      </c>
      <c r="DH450" s="231">
        <f t="shared" si="192"/>
        <v>0</v>
      </c>
      <c r="DI450" s="231">
        <f t="shared" si="192"/>
        <v>0</v>
      </c>
      <c r="DJ450" s="231">
        <f t="shared" si="192"/>
        <v>0</v>
      </c>
      <c r="DK450" s="232">
        <f t="shared" si="192"/>
        <v>0</v>
      </c>
      <c r="DL450" s="233">
        <f t="shared" si="192"/>
        <v>0</v>
      </c>
      <c r="DM450" s="234" t="s">
        <v>5</v>
      </c>
      <c r="DN450" s="233">
        <f>SUM(DN10:DN448)</f>
        <v>0</v>
      </c>
      <c r="DO450" s="234" t="s">
        <v>5</v>
      </c>
      <c r="DP450" s="235">
        <f>SUM(DP10:DP448)</f>
        <v>0</v>
      </c>
      <c r="DQ450" s="231">
        <f>SUM(DQ10:DQ448)</f>
        <v>0</v>
      </c>
      <c r="DR450" s="231">
        <f>SUM(DR10:DR448)</f>
        <v>0</v>
      </c>
      <c r="DS450" s="231">
        <f t="shared" ref="DS450:DT450" si="193">SUM(DS10:DS448)</f>
        <v>0</v>
      </c>
      <c r="DT450" s="236">
        <f t="shared" si="193"/>
        <v>0</v>
      </c>
      <c r="DU450" s="226"/>
      <c r="DV450" s="237">
        <f>SUM(DV10:DV448)</f>
        <v>-4.5360632063151662E-4</v>
      </c>
      <c r="DW450" s="231">
        <f>SUM(DW10:DW448)</f>
        <v>0</v>
      </c>
      <c r="DX450" s="231">
        <f>SUM(DX10:DX448)</f>
        <v>0</v>
      </c>
      <c r="DY450" s="231">
        <f>SUM(DY10:DY448)</f>
        <v>0</v>
      </c>
      <c r="DZ450" s="232">
        <f>SUM(DZ10:DZ448)</f>
        <v>0</v>
      </c>
      <c r="EA450" s="238"/>
      <c r="EB450" s="239" t="s">
        <v>540</v>
      </c>
      <c r="EC450" s="240" t="s">
        <v>540</v>
      </c>
      <c r="ED450" s="241"/>
      <c r="EE450" s="242" t="s">
        <v>540</v>
      </c>
      <c r="EF450" s="243"/>
      <c r="EG450" s="243"/>
      <c r="EH450" s="243"/>
      <c r="EI450" s="243"/>
      <c r="EJ450" s="243"/>
      <c r="EK450" s="241"/>
      <c r="EL450" s="241"/>
      <c r="EM450" s="241"/>
      <c r="EN450" s="226"/>
      <c r="EO450" s="226"/>
      <c r="EP450" s="226"/>
      <c r="EQ450" s="226"/>
      <c r="ER450" s="226"/>
      <c r="ES450" s="226"/>
      <c r="ET450" s="226"/>
      <c r="EU450" s="226"/>
      <c r="EV450" s="226"/>
      <c r="EW450" s="244"/>
      <c r="EX450" s="245"/>
    </row>
    <row r="451" spans="1:157" x14ac:dyDescent="0.25">
      <c r="D451" s="36"/>
      <c r="E451" s="36"/>
      <c r="F451" s="36"/>
      <c r="G451" s="36"/>
      <c r="H451" s="36"/>
      <c r="I451" s="36"/>
      <c r="J451" s="36"/>
      <c r="K451" s="36"/>
      <c r="L451" s="36"/>
      <c r="M451" s="36"/>
      <c r="N451" s="36"/>
      <c r="O451" s="36"/>
      <c r="P451" s="36"/>
      <c r="Q451" s="36"/>
      <c r="R451" s="36"/>
      <c r="S451" s="36"/>
      <c r="T451" s="36"/>
      <c r="U451" s="37"/>
      <c r="AA451" s="51"/>
      <c r="AB451" s="51"/>
      <c r="AC451" s="51"/>
      <c r="AD451" s="51"/>
      <c r="AE451" s="51"/>
      <c r="AF451" s="51"/>
      <c r="AG451" s="51"/>
      <c r="AH451" s="51"/>
      <c r="AI451" s="246"/>
      <c r="AJ451" s="51"/>
      <c r="AK451" s="51"/>
      <c r="AL451" s="51"/>
      <c r="AM451" s="51"/>
      <c r="AN451" s="51"/>
      <c r="AT451" s="51"/>
      <c r="AU451" s="51"/>
      <c r="AV451" s="51"/>
      <c r="AW451" s="51"/>
      <c r="AX451" s="51"/>
      <c r="AY451" s="51"/>
      <c r="AZ451" s="51"/>
      <c r="BB451" s="51"/>
      <c r="BC451" s="51"/>
      <c r="BD451" s="51"/>
      <c r="BE451" s="51"/>
      <c r="BF451" s="51"/>
      <c r="CD451" s="247"/>
      <c r="CF451" s="248"/>
      <c r="CG451" s="248"/>
      <c r="CH451" s="248"/>
      <c r="CM451" s="50"/>
      <c r="CN451" s="50"/>
      <c r="CY451" s="249"/>
      <c r="DD451" s="29"/>
      <c r="DE451" s="29"/>
      <c r="DF451" s="29"/>
      <c r="DL451" s="17"/>
      <c r="DM451" s="17"/>
      <c r="DN451" s="17"/>
      <c r="DO451" s="17"/>
      <c r="DP451" s="17"/>
      <c r="DQ451" s="17"/>
      <c r="DR451" s="17"/>
      <c r="DT451" s="17"/>
      <c r="EA451" s="47"/>
      <c r="EB451" s="48"/>
      <c r="EF451" s="250"/>
      <c r="EN451" s="50"/>
      <c r="EO451" s="50"/>
      <c r="EP451" s="50"/>
      <c r="EQ451" s="50"/>
      <c r="ER451" s="50"/>
      <c r="ES451" s="50"/>
      <c r="ET451" s="50"/>
      <c r="EU451" s="50"/>
      <c r="EV451" s="50"/>
      <c r="EW451" s="17"/>
      <c r="EX451" s="17"/>
      <c r="FA451" s="248"/>
    </row>
    <row r="452" spans="1:157" x14ac:dyDescent="0.25">
      <c r="D452" s="36"/>
      <c r="E452" s="251"/>
      <c r="F452" s="36"/>
      <c r="G452" s="252" t="s">
        <v>544</v>
      </c>
      <c r="H452" s="253">
        <f>H450+R450</f>
        <v>927719619.0907129</v>
      </c>
      <c r="I452" s="36"/>
      <c r="J452" s="36"/>
      <c r="K452" s="254"/>
      <c r="L452" s="254"/>
      <c r="M452" s="36"/>
      <c r="N452" s="36"/>
      <c r="O452" s="36"/>
      <c r="P452" s="254"/>
      <c r="Q452" s="254"/>
      <c r="R452" s="254"/>
      <c r="S452" s="254"/>
      <c r="T452" s="255"/>
      <c r="U452" s="256"/>
      <c r="W452" s="257">
        <f>U450/W450</f>
        <v>1</v>
      </c>
      <c r="Y452" s="51"/>
      <c r="Z452" s="51"/>
      <c r="AA452" s="51"/>
      <c r="AB452" s="51"/>
      <c r="AC452" s="51"/>
      <c r="AD452" s="51"/>
      <c r="AE452" s="51"/>
      <c r="AF452" s="51"/>
      <c r="AG452" s="51"/>
      <c r="AH452" s="51"/>
      <c r="AI452" s="246"/>
      <c r="AJ452" s="51"/>
      <c r="AK452" s="51"/>
      <c r="AL452" s="246"/>
      <c r="AM452" s="51"/>
      <c r="AN452" s="51"/>
      <c r="AO452" s="51"/>
      <c r="AP452" s="51"/>
      <c r="AQ452" s="51"/>
      <c r="AR452" s="51"/>
      <c r="AS452" s="51"/>
      <c r="AT452" s="51"/>
      <c r="AU452" s="51"/>
      <c r="AV452" s="51"/>
      <c r="AW452" s="51"/>
      <c r="AX452" s="51"/>
      <c r="AY452" s="51"/>
      <c r="AZ452" s="51"/>
      <c r="BA452" s="51"/>
      <c r="BB452" s="51"/>
      <c r="BC452" s="51"/>
      <c r="BD452" s="51"/>
      <c r="BE452" s="51"/>
      <c r="BF452" s="51"/>
      <c r="BH452" s="50"/>
      <c r="BI452" s="50"/>
      <c r="BJ452" s="50"/>
      <c r="BK452" s="50"/>
      <c r="BL452" s="50"/>
      <c r="BM452" s="50"/>
      <c r="BN452" s="50"/>
      <c r="BO452" s="50"/>
      <c r="BP452" s="50"/>
      <c r="BQ452" s="50"/>
      <c r="BR452" s="50"/>
      <c r="BS452" s="50"/>
      <c r="BT452" s="50"/>
      <c r="BU452" s="50"/>
      <c r="BV452" s="50"/>
      <c r="BW452" s="50"/>
      <c r="BX452" s="50"/>
      <c r="BY452" s="50"/>
      <c r="BZ452" s="50"/>
      <c r="CA452" s="50"/>
      <c r="CB452" s="50"/>
      <c r="CC452" s="50"/>
      <c r="CD452" s="50"/>
      <c r="CE452" s="50"/>
      <c r="CF452" s="50"/>
      <c r="CG452" s="50"/>
      <c r="CH452" s="50"/>
      <c r="CI452" s="50"/>
      <c r="CJ452" s="50"/>
      <c r="CK452" s="255"/>
      <c r="CM452" s="248"/>
      <c r="CN452" s="50"/>
      <c r="DD452" s="29"/>
      <c r="DE452" s="29"/>
      <c r="DF452" s="29"/>
      <c r="DL452" s="249"/>
      <c r="DM452" s="17"/>
      <c r="DN452" s="258"/>
      <c r="DO452" s="17"/>
      <c r="DP452" s="17"/>
      <c r="DQ452" s="17"/>
      <c r="DR452" s="17"/>
      <c r="DS452" s="259"/>
      <c r="DT452" s="17"/>
      <c r="EA452" s="47"/>
      <c r="EB452" s="48"/>
      <c r="EF452" s="250"/>
      <c r="EN452" s="50"/>
      <c r="EO452" s="50"/>
      <c r="EP452" s="50"/>
      <c r="EQ452" s="50"/>
      <c r="ER452" s="50"/>
      <c r="ES452" s="50"/>
      <c r="ET452" s="50"/>
      <c r="EU452" s="50"/>
      <c r="EV452" s="50"/>
      <c r="EW452" s="17"/>
      <c r="EX452" s="17"/>
      <c r="FA452" s="248"/>
    </row>
    <row r="453" spans="1:157" x14ac:dyDescent="0.25">
      <c r="D453" s="36"/>
      <c r="E453" s="251"/>
      <c r="F453" s="36"/>
      <c r="G453" s="252"/>
      <c r="H453" s="253"/>
      <c r="I453" s="36"/>
      <c r="J453" s="36"/>
      <c r="K453" s="36"/>
      <c r="L453" s="36"/>
      <c r="M453" s="36"/>
      <c r="N453" s="36"/>
      <c r="O453" s="36"/>
      <c r="P453" s="251"/>
      <c r="Q453" s="251"/>
      <c r="R453" s="251"/>
      <c r="S453" s="36"/>
      <c r="T453" s="260"/>
      <c r="U453" s="261"/>
      <c r="AA453" s="51"/>
      <c r="AB453" s="51"/>
      <c r="AC453" s="51"/>
      <c r="AD453" s="51"/>
      <c r="AE453" s="51"/>
      <c r="AF453" s="51"/>
      <c r="AG453" s="51"/>
      <c r="AH453" s="51"/>
      <c r="AI453" s="246"/>
      <c r="AJ453" s="51"/>
      <c r="AK453" s="51"/>
      <c r="AM453" s="246"/>
      <c r="AN453" s="51"/>
      <c r="AO453" s="51"/>
      <c r="AP453" s="51"/>
      <c r="AQ453" s="51"/>
      <c r="AR453" s="51"/>
      <c r="AS453" s="51"/>
      <c r="AT453" s="51"/>
      <c r="AU453" s="51"/>
      <c r="AV453" s="51"/>
      <c r="AW453" s="51"/>
      <c r="AX453" s="51"/>
      <c r="AY453" s="51"/>
      <c r="AZ453" s="51"/>
      <c r="BA453" s="51"/>
      <c r="BB453" s="51"/>
      <c r="BC453" s="51"/>
      <c r="BD453" s="51"/>
      <c r="BE453" s="51"/>
      <c r="BF453" s="51"/>
      <c r="BH453" s="50"/>
      <c r="BI453" s="50"/>
      <c r="BJ453" s="50"/>
      <c r="BK453" s="50"/>
      <c r="BL453" s="50"/>
      <c r="BM453" s="50"/>
      <c r="BN453" s="50"/>
      <c r="BO453" s="50"/>
      <c r="BP453" s="50"/>
      <c r="BQ453" s="50"/>
      <c r="BR453" s="50"/>
      <c r="BS453" s="50"/>
      <c r="BT453" s="50"/>
      <c r="BU453" s="50"/>
      <c r="BV453" s="50"/>
      <c r="BW453" s="50"/>
      <c r="BX453" s="50"/>
      <c r="BY453" s="50"/>
      <c r="BZ453" s="50"/>
      <c r="CA453" s="50"/>
      <c r="CB453" s="50"/>
      <c r="CC453" s="50"/>
      <c r="CD453" s="50"/>
      <c r="CE453" s="50"/>
      <c r="CF453" s="50"/>
      <c r="CG453" s="50"/>
      <c r="CH453" s="50"/>
      <c r="CI453" s="50"/>
      <c r="CJ453" s="50"/>
      <c r="CK453" s="50"/>
      <c r="CM453" s="50"/>
      <c r="CN453" s="50"/>
      <c r="DD453" s="29"/>
      <c r="DE453" s="29"/>
      <c r="DF453" s="29"/>
      <c r="DL453" s="159"/>
      <c r="DM453" s="17"/>
      <c r="DN453" s="17"/>
      <c r="DO453" s="17"/>
      <c r="DP453" s="17"/>
      <c r="DQ453" s="17"/>
      <c r="DR453" s="17"/>
      <c r="DT453" s="258"/>
      <c r="EA453" s="47"/>
      <c r="EB453" s="48"/>
      <c r="EF453" s="250"/>
      <c r="EN453" s="50"/>
      <c r="EO453" s="50"/>
      <c r="EP453" s="50"/>
      <c r="EQ453" s="50"/>
      <c r="ER453" s="50"/>
      <c r="ES453" s="50"/>
      <c r="ET453" s="50"/>
      <c r="EU453" s="50"/>
      <c r="EV453" s="50"/>
      <c r="EW453" s="17"/>
      <c r="EX453" s="17"/>
      <c r="FA453" s="248"/>
    </row>
    <row r="454" spans="1:157" x14ac:dyDescent="0.25">
      <c r="A454" s="262"/>
      <c r="B454" s="262"/>
      <c r="C454" s="262"/>
      <c r="D454" s="262"/>
      <c r="E454" s="262"/>
      <c r="F454" s="262"/>
      <c r="G454" s="262"/>
      <c r="H454" s="262"/>
      <c r="I454" s="262"/>
      <c r="J454" s="262"/>
      <c r="K454" s="262"/>
      <c r="L454" s="262"/>
      <c r="M454" s="262"/>
      <c r="N454" s="262"/>
      <c r="O454" s="262"/>
      <c r="P454" s="262"/>
      <c r="Q454" s="262"/>
      <c r="R454" s="262"/>
      <c r="S454" s="262"/>
      <c r="T454" s="204"/>
      <c r="U454" s="256"/>
      <c r="V454" s="262"/>
      <c r="W454" s="263">
        <f>U452-P450-R450+S450</f>
        <v>-57088820.019124992</v>
      </c>
      <c r="X454" s="262"/>
      <c r="Y454" s="167"/>
      <c r="Z454" s="167"/>
      <c r="AA454" s="262">
        <v>27</v>
      </c>
      <c r="AB454" s="262">
        <v>28</v>
      </c>
      <c r="AC454" s="262">
        <v>29</v>
      </c>
      <c r="AD454" s="262">
        <v>30</v>
      </c>
      <c r="AE454" s="262"/>
      <c r="AF454" s="262">
        <v>32</v>
      </c>
      <c r="AG454" s="262">
        <v>33</v>
      </c>
      <c r="AH454" s="262">
        <v>34</v>
      </c>
      <c r="AI454" s="262">
        <v>35</v>
      </c>
      <c r="AJ454" s="262">
        <v>36</v>
      </c>
      <c r="AK454" s="262">
        <v>37</v>
      </c>
      <c r="AL454" s="262">
        <v>38</v>
      </c>
      <c r="AM454" s="262">
        <v>39</v>
      </c>
      <c r="AN454" s="262">
        <v>40</v>
      </c>
      <c r="AO454" s="262">
        <v>41</v>
      </c>
      <c r="AP454" s="262">
        <v>42</v>
      </c>
      <c r="AQ454" s="262">
        <v>43</v>
      </c>
      <c r="AR454" s="262">
        <v>44</v>
      </c>
      <c r="AS454" s="262">
        <v>45</v>
      </c>
      <c r="AT454" s="262">
        <v>46</v>
      </c>
      <c r="AU454" s="262">
        <v>47</v>
      </c>
      <c r="AV454" s="262"/>
      <c r="AW454" s="262">
        <v>48</v>
      </c>
      <c r="AX454" s="262">
        <v>49</v>
      </c>
      <c r="AY454" s="262">
        <v>50</v>
      </c>
      <c r="AZ454" s="262">
        <v>51</v>
      </c>
      <c r="BA454" s="262">
        <v>52</v>
      </c>
      <c r="BB454" s="262">
        <v>53</v>
      </c>
      <c r="BC454" s="262">
        <v>54</v>
      </c>
      <c r="BD454" s="262">
        <v>55</v>
      </c>
      <c r="BE454" s="262">
        <v>56</v>
      </c>
      <c r="BF454" s="262">
        <v>57</v>
      </c>
      <c r="BG454" s="262">
        <v>58</v>
      </c>
      <c r="BH454" s="50"/>
      <c r="BI454" s="50"/>
      <c r="BJ454" s="50"/>
      <c r="BK454" s="50"/>
      <c r="BL454" s="50"/>
      <c r="BM454" s="50"/>
      <c r="BN454" s="50"/>
      <c r="BO454" s="50"/>
      <c r="BP454" s="50"/>
      <c r="BQ454" s="50"/>
      <c r="BR454" s="50"/>
      <c r="BS454" s="50"/>
      <c r="BT454" s="50"/>
      <c r="BU454" s="50"/>
      <c r="BV454" s="50"/>
      <c r="BW454" s="50"/>
      <c r="BX454" s="50"/>
      <c r="BY454" s="50"/>
      <c r="BZ454" s="50"/>
      <c r="CA454" s="50"/>
      <c r="CB454" s="50"/>
      <c r="CC454" s="50"/>
      <c r="CD454" s="50"/>
      <c r="CE454" s="50"/>
      <c r="CF454" s="50"/>
      <c r="CG454" s="50"/>
      <c r="CH454" s="50"/>
      <c r="CI454" s="50"/>
      <c r="CJ454" s="50"/>
      <c r="CK454" s="50"/>
      <c r="CM454" s="29"/>
      <c r="CN454" s="50"/>
      <c r="CP454" s="29"/>
      <c r="CQ454" s="50"/>
      <c r="DD454" s="29"/>
      <c r="DE454" s="29"/>
      <c r="DF454" s="29"/>
      <c r="DL454" s="17"/>
      <c r="DM454" s="17"/>
      <c r="DN454" s="17"/>
      <c r="DO454" s="17"/>
      <c r="DP454" s="17"/>
      <c r="DQ454" s="17"/>
      <c r="DR454" s="29"/>
      <c r="DT454" s="17"/>
      <c r="EA454" s="47"/>
      <c r="EB454" s="48"/>
      <c r="EF454" s="250"/>
      <c r="EN454" s="50"/>
      <c r="EO454" s="50"/>
      <c r="EP454" s="50"/>
      <c r="EQ454" s="50"/>
      <c r="ER454" s="50"/>
      <c r="ES454" s="50"/>
      <c r="ET454" s="50"/>
      <c r="EU454" s="50"/>
      <c r="EV454" s="50"/>
      <c r="EW454" s="17"/>
      <c r="EX454" s="17"/>
      <c r="FA454" s="248"/>
    </row>
    <row r="455" spans="1:157" x14ac:dyDescent="0.25">
      <c r="D455" s="36"/>
      <c r="E455" s="36"/>
      <c r="F455" s="36"/>
      <c r="G455" s="36"/>
      <c r="H455" s="36"/>
      <c r="I455" s="36"/>
      <c r="J455" s="36"/>
      <c r="K455" s="36"/>
      <c r="L455" s="36"/>
      <c r="M455" s="36"/>
      <c r="N455" s="36"/>
      <c r="O455" s="36"/>
      <c r="P455" s="36"/>
      <c r="Q455" s="36"/>
      <c r="R455" s="36"/>
      <c r="S455" s="36"/>
      <c r="T455" s="264"/>
      <c r="U455" s="265"/>
      <c r="AA455" s="51"/>
      <c r="AB455" s="51"/>
      <c r="AC455" s="51"/>
      <c r="AD455" s="51"/>
      <c r="AE455" s="51"/>
      <c r="AF455" s="51"/>
      <c r="AG455" s="51"/>
      <c r="AH455" s="51"/>
      <c r="AI455" s="246"/>
      <c r="AJ455" s="51"/>
      <c r="AK455" s="51"/>
      <c r="AM455" s="51"/>
      <c r="AN455" s="51"/>
      <c r="AO455" s="51"/>
      <c r="AP455" s="51"/>
      <c r="AQ455" s="51"/>
      <c r="AR455" s="51"/>
      <c r="AS455" s="51"/>
      <c r="AT455" s="51"/>
      <c r="AU455" s="51"/>
      <c r="AV455" s="51"/>
      <c r="AW455" s="51"/>
      <c r="AX455" s="51"/>
      <c r="AY455" s="51"/>
      <c r="AZ455" s="51"/>
      <c r="BA455" s="51"/>
      <c r="BB455" s="51"/>
      <c r="BC455" s="51"/>
      <c r="BD455" s="51"/>
      <c r="BE455" s="51"/>
      <c r="BF455" s="51"/>
      <c r="BH455" s="50"/>
      <c r="BI455" s="50"/>
      <c r="BJ455" s="50"/>
      <c r="BK455" s="50"/>
      <c r="BL455" s="50"/>
      <c r="BM455" s="50"/>
      <c r="BN455" s="50"/>
      <c r="BO455" s="50"/>
      <c r="BP455" s="50"/>
      <c r="BQ455" s="50"/>
      <c r="BR455" s="50"/>
      <c r="BS455" s="50"/>
      <c r="BT455" s="50"/>
      <c r="BU455" s="50"/>
      <c r="BV455" s="50"/>
      <c r="BW455" s="50"/>
      <c r="BX455" s="50"/>
      <c r="BY455" s="50"/>
      <c r="BZ455" s="50"/>
      <c r="CA455" s="50"/>
      <c r="CB455" s="50"/>
      <c r="CC455" s="50"/>
      <c r="CD455" s="50"/>
      <c r="CE455" s="50"/>
      <c r="CF455" s="50"/>
      <c r="CG455" s="50"/>
      <c r="CH455" s="50"/>
      <c r="CI455" s="50"/>
      <c r="CJ455" s="50"/>
      <c r="CK455" s="50"/>
      <c r="CM455" s="29"/>
      <c r="CN455" s="50"/>
      <c r="CP455" s="29"/>
      <c r="CQ455" s="50"/>
      <c r="CY455" s="249"/>
      <c r="DD455" s="29"/>
      <c r="DE455" s="29"/>
      <c r="DF455" s="29"/>
      <c r="DL455" s="17"/>
      <c r="DM455" s="17"/>
      <c r="DN455" s="17"/>
      <c r="DO455" s="17"/>
      <c r="DP455" s="17"/>
      <c r="DQ455" s="17"/>
      <c r="DR455" s="29"/>
      <c r="DT455" s="17"/>
      <c r="EA455" s="47"/>
      <c r="EB455" s="48"/>
      <c r="EF455" s="250"/>
      <c r="EN455" s="50"/>
      <c r="EO455" s="50"/>
      <c r="EP455" s="50"/>
      <c r="EQ455" s="50"/>
      <c r="ER455" s="50"/>
      <c r="ES455" s="50"/>
      <c r="ET455" s="50"/>
      <c r="EU455" s="50"/>
      <c r="EV455" s="50"/>
      <c r="EW455" s="17"/>
      <c r="EX455" s="17"/>
      <c r="FA455" s="248"/>
    </row>
    <row r="456" spans="1:157" x14ac:dyDescent="0.25">
      <c r="T456" s="36"/>
      <c r="U456" s="265"/>
      <c r="AL456" s="159"/>
      <c r="BH456" s="50"/>
      <c r="BI456" s="50"/>
      <c r="BJ456" s="50"/>
      <c r="BK456" s="50"/>
      <c r="BL456" s="50"/>
      <c r="BM456" s="50"/>
      <c r="BN456" s="50"/>
      <c r="BO456" s="50"/>
      <c r="BP456" s="50"/>
      <c r="BQ456" s="50"/>
      <c r="BR456" s="50"/>
      <c r="BS456" s="50"/>
      <c r="BT456" s="50"/>
      <c r="BU456" s="50"/>
      <c r="BV456" s="50"/>
      <c r="BW456" s="50"/>
      <c r="BX456" s="50"/>
      <c r="BY456" s="50"/>
      <c r="BZ456" s="50"/>
      <c r="CA456" s="50"/>
      <c r="CB456" s="50"/>
      <c r="CC456" s="50"/>
      <c r="CD456" s="50"/>
      <c r="CE456" s="50"/>
      <c r="CF456" s="50"/>
      <c r="CG456" s="50"/>
      <c r="CH456" s="50"/>
      <c r="CI456" s="50"/>
      <c r="CJ456" s="50"/>
      <c r="CK456" s="50"/>
      <c r="CM456" s="29"/>
      <c r="CN456" s="50"/>
      <c r="CP456" s="29"/>
      <c r="CQ456" s="50"/>
      <c r="CY456" s="258"/>
    </row>
    <row r="457" spans="1:157" x14ac:dyDescent="0.25">
      <c r="T457" s="36"/>
      <c r="U457" s="265"/>
      <c r="BH457" s="50"/>
      <c r="BI457" s="50"/>
      <c r="BJ457" s="50"/>
      <c r="BK457" s="50"/>
      <c r="BL457" s="50"/>
      <c r="BM457" s="50"/>
      <c r="BN457" s="50"/>
      <c r="BO457" s="50"/>
      <c r="BP457" s="50"/>
      <c r="BQ457" s="50"/>
      <c r="BR457" s="50"/>
      <c r="BS457" s="50"/>
      <c r="BT457" s="50"/>
      <c r="BU457" s="50"/>
      <c r="BV457" s="50"/>
      <c r="BW457" s="50"/>
      <c r="BX457" s="50"/>
      <c r="BY457" s="50"/>
      <c r="BZ457" s="50"/>
      <c r="CA457" s="50"/>
      <c r="CB457" s="50"/>
      <c r="CC457" s="50"/>
      <c r="CD457" s="50"/>
      <c r="CE457" s="50"/>
      <c r="CF457" s="50"/>
      <c r="CG457" s="50"/>
      <c r="CH457" s="50"/>
      <c r="CI457" s="50"/>
      <c r="CJ457" s="50"/>
      <c r="CK457" s="50"/>
      <c r="CM457" s="29"/>
      <c r="CN457" s="266"/>
      <c r="CP457" s="29"/>
      <c r="CQ457" s="50"/>
      <c r="CY457" s="249"/>
    </row>
    <row r="458" spans="1:157" x14ac:dyDescent="0.25">
      <c r="BH458" s="50"/>
      <c r="BI458" s="50"/>
      <c r="BJ458" s="50"/>
      <c r="BK458" s="50"/>
      <c r="BL458" s="50"/>
      <c r="BM458" s="50"/>
      <c r="BN458" s="50"/>
      <c r="BO458" s="50"/>
      <c r="BP458" s="50"/>
      <c r="BQ458" s="50"/>
      <c r="BR458" s="50"/>
      <c r="BS458" s="50"/>
      <c r="BT458" s="50"/>
      <c r="BU458" s="50"/>
      <c r="BV458" s="50"/>
      <c r="BW458" s="50"/>
      <c r="BX458" s="50"/>
      <c r="BY458" s="50"/>
      <c r="BZ458" s="50"/>
      <c r="CA458" s="50"/>
      <c r="CB458" s="50"/>
      <c r="CC458" s="50"/>
      <c r="CD458" s="50"/>
      <c r="CE458" s="50"/>
      <c r="CF458" s="50"/>
      <c r="CG458" s="50"/>
      <c r="CH458" s="50"/>
      <c r="CI458" s="50"/>
      <c r="CJ458" s="50"/>
      <c r="CK458" s="50"/>
      <c r="CM458" s="29"/>
      <c r="CN458" s="50"/>
    </row>
    <row r="459" spans="1:157" x14ac:dyDescent="0.25">
      <c r="BH459" s="50"/>
      <c r="BI459" s="50"/>
      <c r="BJ459" s="50"/>
      <c r="BK459" s="50"/>
      <c r="BL459" s="50"/>
      <c r="BM459" s="50"/>
      <c r="BN459" s="50"/>
      <c r="BO459" s="50"/>
      <c r="BP459" s="50"/>
      <c r="BQ459" s="50"/>
      <c r="BR459" s="50"/>
      <c r="BS459" s="50"/>
      <c r="BT459" s="50"/>
      <c r="BU459" s="50"/>
      <c r="BV459" s="50"/>
      <c r="BW459" s="50"/>
      <c r="BX459" s="50"/>
      <c r="BY459" s="50"/>
      <c r="BZ459" s="50"/>
      <c r="CA459" s="50"/>
      <c r="CB459" s="50"/>
      <c r="CC459" s="50"/>
      <c r="CD459" s="50"/>
      <c r="CE459" s="50"/>
      <c r="CF459" s="50"/>
      <c r="CG459" s="50"/>
      <c r="CH459" s="50"/>
      <c r="CI459" s="50"/>
      <c r="CJ459" s="50"/>
      <c r="CK459" s="50"/>
      <c r="CM459" s="29"/>
      <c r="CN459" s="50"/>
    </row>
    <row r="460" spans="1:157" x14ac:dyDescent="0.25">
      <c r="CF460" s="50"/>
      <c r="CH460" s="50"/>
      <c r="CI460" s="50"/>
      <c r="CJ460" s="267"/>
      <c r="CK460" s="268"/>
      <c r="CL460" s="50"/>
      <c r="CM460" s="29"/>
      <c r="CN460" s="50"/>
    </row>
    <row r="461" spans="1:157" x14ac:dyDescent="0.25">
      <c r="A461" s="269">
        <v>1</v>
      </c>
      <c r="B461" s="269">
        <v>2</v>
      </c>
      <c r="C461" s="269">
        <v>3</v>
      </c>
      <c r="D461" s="269">
        <v>4</v>
      </c>
      <c r="E461" s="269">
        <v>5</v>
      </c>
      <c r="F461" s="269">
        <v>6</v>
      </c>
      <c r="G461" s="269">
        <v>7</v>
      </c>
      <c r="H461" s="269">
        <v>8</v>
      </c>
      <c r="I461" s="269">
        <v>9</v>
      </c>
      <c r="J461" s="269">
        <v>10</v>
      </c>
      <c r="K461" s="269">
        <v>11</v>
      </c>
      <c r="L461" s="269">
        <v>12</v>
      </c>
      <c r="M461" s="269">
        <v>13</v>
      </c>
      <c r="N461" s="269">
        <v>14</v>
      </c>
      <c r="O461" s="269">
        <v>15</v>
      </c>
      <c r="P461" s="269">
        <v>16</v>
      </c>
      <c r="Q461" s="269">
        <v>17</v>
      </c>
      <c r="R461" s="269">
        <v>18</v>
      </c>
      <c r="S461" s="269">
        <v>19</v>
      </c>
      <c r="T461" s="269">
        <v>20</v>
      </c>
      <c r="U461" s="269">
        <v>21</v>
      </c>
      <c r="V461" s="269">
        <v>22</v>
      </c>
      <c r="W461" s="269">
        <v>23</v>
      </c>
      <c r="X461" s="269">
        <v>24</v>
      </c>
      <c r="Y461" s="269">
        <v>25</v>
      </c>
      <c r="Z461" s="269">
        <v>26</v>
      </c>
      <c r="AA461" s="269">
        <v>27</v>
      </c>
      <c r="AB461" s="269">
        <v>28</v>
      </c>
      <c r="AC461" s="269">
        <v>29</v>
      </c>
      <c r="AD461" s="269">
        <v>30</v>
      </c>
      <c r="AE461" s="269">
        <v>31</v>
      </c>
      <c r="AF461" s="269">
        <v>32</v>
      </c>
      <c r="AG461" s="269">
        <v>33</v>
      </c>
      <c r="AH461" s="269">
        <v>34</v>
      </c>
      <c r="AI461" s="269">
        <v>35</v>
      </c>
      <c r="AJ461" s="269">
        <v>36</v>
      </c>
      <c r="AK461" s="269">
        <v>37</v>
      </c>
      <c r="AL461" s="269">
        <v>38</v>
      </c>
      <c r="AM461" s="269">
        <v>39</v>
      </c>
      <c r="AN461" s="269">
        <v>40</v>
      </c>
      <c r="AO461" s="269">
        <v>41</v>
      </c>
      <c r="AP461" s="269">
        <v>42</v>
      </c>
      <c r="AQ461" s="269">
        <v>43</v>
      </c>
      <c r="AR461" s="269">
        <v>44</v>
      </c>
      <c r="AS461" s="269">
        <v>45</v>
      </c>
      <c r="AT461" s="269">
        <v>46</v>
      </c>
      <c r="AU461" s="269">
        <v>47</v>
      </c>
      <c r="AV461" s="269">
        <v>48</v>
      </c>
      <c r="AW461" s="269">
        <v>49</v>
      </c>
      <c r="AX461" s="269">
        <v>50</v>
      </c>
      <c r="AY461" s="269">
        <v>51</v>
      </c>
      <c r="AZ461" s="269">
        <v>52</v>
      </c>
      <c r="BA461" s="269">
        <v>53</v>
      </c>
      <c r="BB461" s="269">
        <v>54</v>
      </c>
      <c r="BC461" s="269">
        <v>55</v>
      </c>
      <c r="BD461" s="269">
        <v>56</v>
      </c>
      <c r="BE461" s="269">
        <v>57</v>
      </c>
      <c r="BF461" s="269">
        <v>58</v>
      </c>
      <c r="BG461" s="269">
        <v>59</v>
      </c>
      <c r="BH461" s="269">
        <v>60</v>
      </c>
      <c r="BI461" s="269">
        <v>61</v>
      </c>
      <c r="BJ461" s="269">
        <v>62</v>
      </c>
      <c r="BK461" s="269">
        <v>63</v>
      </c>
      <c r="BL461" s="269">
        <v>64</v>
      </c>
      <c r="BM461" s="269">
        <v>65</v>
      </c>
      <c r="BN461" s="269">
        <v>66</v>
      </c>
      <c r="BO461" s="269">
        <v>67</v>
      </c>
      <c r="BP461" s="269">
        <v>68</v>
      </c>
      <c r="BQ461" s="269">
        <v>69</v>
      </c>
      <c r="BR461" s="269">
        <v>70</v>
      </c>
      <c r="BS461" s="269">
        <v>71</v>
      </c>
      <c r="BT461" s="269">
        <v>72</v>
      </c>
      <c r="BU461" s="269">
        <v>73</v>
      </c>
      <c r="BV461" s="269">
        <v>74</v>
      </c>
      <c r="BW461" s="269">
        <v>75</v>
      </c>
      <c r="BX461" s="269">
        <v>76</v>
      </c>
      <c r="BY461" s="269">
        <v>77</v>
      </c>
      <c r="BZ461" s="269">
        <v>78</v>
      </c>
      <c r="CA461" s="269">
        <v>79</v>
      </c>
      <c r="CB461" s="269">
        <v>80</v>
      </c>
      <c r="CC461" s="269">
        <v>81</v>
      </c>
      <c r="CD461" s="269">
        <v>82</v>
      </c>
      <c r="CE461" s="269">
        <v>83</v>
      </c>
      <c r="CF461" s="269">
        <v>84</v>
      </c>
      <c r="CG461" s="269">
        <v>85</v>
      </c>
      <c r="CH461" s="269">
        <v>86</v>
      </c>
      <c r="CI461" s="269">
        <v>87</v>
      </c>
      <c r="CJ461" s="269">
        <v>88</v>
      </c>
      <c r="CK461" s="269">
        <v>89</v>
      </c>
      <c r="CL461" s="269">
        <v>90</v>
      </c>
      <c r="CM461" s="269">
        <v>91</v>
      </c>
      <c r="CN461" s="269">
        <v>92</v>
      </c>
      <c r="CO461" s="269">
        <v>93</v>
      </c>
      <c r="CP461" s="269">
        <v>94</v>
      </c>
      <c r="CQ461" s="269">
        <v>95</v>
      </c>
      <c r="CR461" s="269">
        <v>96</v>
      </c>
      <c r="CS461" s="269">
        <v>97</v>
      </c>
      <c r="CT461" s="269">
        <v>98</v>
      </c>
      <c r="CU461" s="269">
        <v>99</v>
      </c>
      <c r="CV461" s="269">
        <v>100</v>
      </c>
      <c r="CW461" s="269">
        <v>101</v>
      </c>
      <c r="CX461" s="269">
        <v>102</v>
      </c>
      <c r="CY461" s="269">
        <v>103</v>
      </c>
      <c r="CZ461" s="269">
        <v>104</v>
      </c>
      <c r="DA461" s="269">
        <v>105</v>
      </c>
      <c r="DB461" s="269">
        <v>106</v>
      </c>
      <c r="DC461" s="269">
        <v>107</v>
      </c>
      <c r="DD461" s="269">
        <v>108</v>
      </c>
      <c r="DE461" s="269">
        <v>109</v>
      </c>
      <c r="DF461" s="269">
        <v>110</v>
      </c>
      <c r="DG461" s="269">
        <v>111</v>
      </c>
      <c r="DH461" s="269">
        <v>112</v>
      </c>
      <c r="DI461" s="269">
        <v>113</v>
      </c>
      <c r="DJ461" s="269">
        <v>114</v>
      </c>
      <c r="DK461" s="269">
        <v>115</v>
      </c>
      <c r="DL461" s="269">
        <v>116</v>
      </c>
      <c r="DM461" s="269">
        <v>117</v>
      </c>
      <c r="DN461" s="269">
        <v>118</v>
      </c>
      <c r="DO461" s="269">
        <v>119</v>
      </c>
      <c r="DP461" s="269">
        <v>120</v>
      </c>
      <c r="DQ461" s="269">
        <v>121</v>
      </c>
      <c r="DR461" s="269">
        <v>122</v>
      </c>
      <c r="DS461" s="269">
        <v>123</v>
      </c>
      <c r="DT461" s="269">
        <v>124</v>
      </c>
      <c r="DU461" s="269">
        <v>125</v>
      </c>
      <c r="DV461" s="269">
        <v>126</v>
      </c>
      <c r="DW461" s="269">
        <v>127</v>
      </c>
      <c r="DX461" s="269">
        <v>128</v>
      </c>
      <c r="DY461" s="269">
        <v>129</v>
      </c>
      <c r="DZ461" s="269">
        <v>130</v>
      </c>
      <c r="EA461" s="269">
        <v>131</v>
      </c>
      <c r="EB461" s="269">
        <v>132</v>
      </c>
      <c r="EC461" s="269">
        <v>133</v>
      </c>
      <c r="ED461" s="269">
        <v>134</v>
      </c>
      <c r="EE461" s="269">
        <v>135</v>
      </c>
      <c r="EF461" s="269">
        <v>136</v>
      </c>
      <c r="EG461" s="269">
        <v>137</v>
      </c>
      <c r="EH461" s="269">
        <v>138</v>
      </c>
      <c r="EI461" s="269">
        <v>139</v>
      </c>
      <c r="EJ461" s="269"/>
      <c r="EK461" s="269"/>
      <c r="EL461" s="269"/>
      <c r="EM461" s="269"/>
      <c r="EN461" s="269"/>
      <c r="EO461" s="269"/>
      <c r="EP461" s="269"/>
      <c r="EQ461" s="269"/>
    </row>
    <row r="463" spans="1:157" ht="21" x14ac:dyDescent="0.35">
      <c r="CK463" s="270"/>
    </row>
    <row r="464" spans="1:157" x14ac:dyDescent="0.25">
      <c r="CE464" s="50"/>
      <c r="CF464" s="50"/>
      <c r="CG464" s="50"/>
      <c r="CH464" s="50"/>
      <c r="CI464" s="50"/>
      <c r="CJ464" s="50"/>
      <c r="CK464" s="50"/>
    </row>
    <row r="465" spans="27:89" x14ac:dyDescent="0.25">
      <c r="CE465" s="50"/>
      <c r="CF465" s="50"/>
      <c r="CG465" s="50"/>
      <c r="CH465" s="50"/>
      <c r="CI465" s="50"/>
      <c r="CJ465" s="50"/>
      <c r="CK465" s="50"/>
    </row>
    <row r="466" spans="27:89" x14ac:dyDescent="0.25">
      <c r="CE466" s="50"/>
      <c r="CF466" s="50"/>
      <c r="CG466" s="50"/>
      <c r="CH466" s="50"/>
      <c r="CI466" s="50"/>
      <c r="CJ466" s="50"/>
      <c r="CK466" s="50"/>
    </row>
    <row r="467" spans="27:89" x14ac:dyDescent="0.25">
      <c r="AA467" s="269"/>
      <c r="AB467" s="269"/>
      <c r="AC467" s="269"/>
      <c r="AD467" s="269"/>
      <c r="AE467" s="269"/>
      <c r="AF467" s="269"/>
      <c r="AG467" s="269"/>
      <c r="AH467" s="269"/>
      <c r="AI467" s="269"/>
      <c r="AJ467" s="269"/>
      <c r="AK467" s="269"/>
      <c r="AL467" s="269"/>
      <c r="AM467" s="269"/>
      <c r="AN467" s="269"/>
      <c r="AO467" s="269"/>
      <c r="AP467" s="269"/>
      <c r="AQ467" s="269"/>
      <c r="AR467" s="269"/>
      <c r="AS467" s="269"/>
      <c r="AT467" s="269"/>
      <c r="AU467" s="269"/>
      <c r="AV467" s="269"/>
      <c r="AW467" s="269"/>
      <c r="AX467" s="269"/>
      <c r="AY467" s="269"/>
      <c r="AZ467" s="269"/>
      <c r="BA467" s="269"/>
      <c r="BB467" s="269"/>
      <c r="BC467" s="269"/>
      <c r="BD467" s="269"/>
      <c r="BE467" s="269"/>
      <c r="BF467" s="269"/>
      <c r="BG467" s="269"/>
      <c r="BH467" s="271"/>
      <c r="BI467" s="271"/>
      <c r="BJ467" s="271"/>
      <c r="CE467" s="50"/>
      <c r="CF467" s="50"/>
      <c r="CG467" s="50"/>
      <c r="CH467" s="50"/>
      <c r="CI467" s="50"/>
      <c r="CJ467" s="50"/>
      <c r="CK467" s="50"/>
    </row>
    <row r="468" spans="27:89" x14ac:dyDescent="0.25">
      <c r="CE468" s="50"/>
      <c r="CF468" s="50"/>
      <c r="CG468" s="50"/>
      <c r="CH468" s="50"/>
      <c r="CI468" s="50"/>
      <c r="CJ468" s="50"/>
      <c r="CK468" s="50"/>
    </row>
    <row r="469" spans="27:89" x14ac:dyDescent="0.25">
      <c r="CE469" s="50"/>
      <c r="CF469" s="50"/>
      <c r="CG469" s="50"/>
      <c r="CH469" s="50"/>
      <c r="CI469" s="50"/>
      <c r="CJ469" s="50"/>
      <c r="CK469" s="50"/>
    </row>
  </sheetData>
  <autoFilter ref="A9:EF448" xr:uid="{59F933F5-C7B3-4F58-93B5-FBEEB3DF0D4D}"/>
  <mergeCells count="1">
    <mergeCell ref="DT1:DY3"/>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7ABE31071780243B2E68C5BEE851FF0" ma:contentTypeVersion="10" ma:contentTypeDescription="Create a new document." ma:contentTypeScope="" ma:versionID="3d29c7c4e4436f96b26e8fb6f3882ce0">
  <xsd:schema xmlns:xsd="http://www.w3.org/2001/XMLSchema" xmlns:xs="http://www.w3.org/2001/XMLSchema" xmlns:p="http://schemas.microsoft.com/office/2006/metadata/properties" xmlns:ns3="6d1ab2f6-91f9-4f14-952a-3f3eb0d68341" xmlns:ns4="8f2fdac3-5421-455f-b4e4-df6141b3176a" targetNamespace="http://schemas.microsoft.com/office/2006/metadata/properties" ma:root="true" ma:fieldsID="04ab4340f99f6c067e72fac973261485" ns3:_="" ns4:_="">
    <xsd:import namespace="6d1ab2f6-91f9-4f14-952a-3f3eb0d68341"/>
    <xsd:import namespace="8f2fdac3-5421-455f-b4e4-df6141b3176a"/>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1ab2f6-91f9-4f14-952a-3f3eb0d6834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f2fdac3-5421-455f-b4e4-df6141b3176a"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A070D88-1060-4FCD-A575-10A88ABFBC55}">
  <ds:schemaRefs>
    <ds:schemaRef ds:uri="http://schemas.microsoft.com/sharepoint/v3/contenttype/forms"/>
  </ds:schemaRefs>
</ds:datastoreItem>
</file>

<file path=customXml/itemProps2.xml><?xml version="1.0" encoding="utf-8"?>
<ds:datastoreItem xmlns:ds="http://schemas.openxmlformats.org/officeDocument/2006/customXml" ds:itemID="{20DE0BF9-BA9C-4607-BE63-F4C0D959E8DA}">
  <ds:schemaRefs>
    <ds:schemaRef ds:uri="http://schemas.microsoft.com/office/infopath/2007/PartnerControls"/>
    <ds:schemaRef ds:uri="http://purl.org/dc/terms/"/>
    <ds:schemaRef ds:uri="http://schemas.microsoft.com/office/2006/documentManagement/types"/>
    <ds:schemaRef ds:uri="http://purl.org/dc/dcmitype/"/>
    <ds:schemaRef ds:uri="8f2fdac3-5421-455f-b4e4-df6141b3176a"/>
    <ds:schemaRef ds:uri="http://purl.org/dc/elements/1.1/"/>
    <ds:schemaRef ds:uri="http://schemas.microsoft.com/office/2006/metadata/properties"/>
    <ds:schemaRef ds:uri="6d1ab2f6-91f9-4f14-952a-3f3eb0d68341"/>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D0EB021E-330A-4464-B72F-2A81F2B806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d1ab2f6-91f9-4f14-952a-3f3eb0d68341"/>
    <ds:schemaRef ds:uri="8f2fdac3-5421-455f-b4e4-df6141b3176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distsum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Projected FY23 Charter School Tuition Payments and Reimbursements for Sending Districts (Q1)(d)</dc:title>
  <dc:subject/>
  <dc:creator>DESE</dc:creator>
  <cp:lastModifiedBy>Zou, Dong (EOE)</cp:lastModifiedBy>
  <dcterms:created xsi:type="dcterms:W3CDTF">2022-01-18T17:34:52Z</dcterms:created>
  <dcterms:modified xsi:type="dcterms:W3CDTF">2022-08-11T20:02:50Z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Aug 11 2022</vt:lpwstr>
  </property>
</Properties>
</file>